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4.xml" ContentType="application/vnd.openxmlformats-officedocument.drawing+xml"/>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drawings/drawing5.xml" ContentType="application/vnd.openxmlformats-officedocument.drawing+xml"/>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K:\REGULATORY MATTERS 2009 FORWARD\20240025-Petition for Rate Case Increase\Discovery\OPC POD 1 (1-26)\Attachments\Q7\MFR B\"/>
    </mc:Choice>
  </mc:AlternateContent>
  <xr:revisionPtr revIDLastSave="0" documentId="13_ncr:1_{9FA8F7B5-9E6C-43E1-BC1D-0BBE2B3C092F}" xr6:coauthVersionLast="47" xr6:coauthVersionMax="47" xr10:uidLastSave="{00000000-0000-0000-0000-000000000000}"/>
  <bookViews>
    <workbookView xWindow="-108" yWindow="-108" windowWidth="23256" windowHeight="12456" xr2:uid="{A4866ACF-6592-494C-955A-27E269378541}"/>
  </bookViews>
  <sheets>
    <sheet name="Procedures &amp; Inputs" sheetId="43" r:id="rId1"/>
    <sheet name="B-23 FINAL" sheetId="1" r:id="rId2"/>
    <sheet name="Forecast Support --&gt;" sheetId="45" r:id="rId3"/>
    <sheet name="REG FL  BS - 4 Results" sheetId="31" r:id="rId4"/>
    <sheet name="REG FL  FERC IS - 3 Adjusted" sheetId="44" r:id="rId5"/>
    <sheet name="Historical Support --&gt;" sheetId="40" r:id="rId6"/>
    <sheet name="ITC generation summary" sheetId="27" r:id="rId7"/>
    <sheet name="2023 WKTB_REG" sheetId="49" r:id="rId8"/>
    <sheet name="2022 WKTB_REG" sheetId="47" r:id="rId9"/>
    <sheet name="2021 WKTB_REG" sheetId="46" r:id="rId10"/>
    <sheet name="2020 WKTB_REG" sheetId="41" r:id="rId11"/>
    <sheet name="2019 WKTB_REG" sheetId="7" r:id="rId12"/>
    <sheet name="2018 WKTB_REG" sheetId="3" r:id="rId13"/>
  </sheets>
  <definedNames>
    <definedName name="____________fsd44" localSheetId="11" hidden="1">{#N/A,#N/A,FALSE,"Aging Summary";#N/A,#N/A,FALSE,"Ratio Analysis";#N/A,#N/A,FALSE,"Test 120 Day Accts";#N/A,#N/A,FALSE,"Tickmarks"}</definedName>
    <definedName name="____________fsd44" localSheetId="0" hidden="1">{#N/A,#N/A,FALSE,"Aging Summary";#N/A,#N/A,FALSE,"Ratio Analysis";#N/A,#N/A,FALSE,"Test 120 Day Accts";#N/A,#N/A,FALSE,"Tickmarks"}</definedName>
    <definedName name="____________fsd44" hidden="1">{#N/A,#N/A,FALSE,"Aging Summary";#N/A,#N/A,FALSE,"Ratio Analysis";#N/A,#N/A,FALSE,"Test 120 Day Accts";#N/A,#N/A,FALSE,"Tickmarks"}</definedName>
    <definedName name="__________fsd44" localSheetId="11" hidden="1">{#N/A,#N/A,FALSE,"Aging Summary";#N/A,#N/A,FALSE,"Ratio Analysis";#N/A,#N/A,FALSE,"Test 120 Day Accts";#N/A,#N/A,FALSE,"Tickmarks"}</definedName>
    <definedName name="__________fsd44" localSheetId="0" hidden="1">{#N/A,#N/A,FALSE,"Aging Summary";#N/A,#N/A,FALSE,"Ratio Analysis";#N/A,#N/A,FALSE,"Test 120 Day Accts";#N/A,#N/A,FALSE,"Tickmarks"}</definedName>
    <definedName name="__________fsd44" hidden="1">{#N/A,#N/A,FALSE,"Aging Summary";#N/A,#N/A,FALSE,"Ratio Analysis";#N/A,#N/A,FALSE,"Test 120 Day Accts";#N/A,#N/A,FALSE,"Tickmarks"}</definedName>
    <definedName name="_________x2" localSheetId="0" hidden="1">{"'Sheet1'!$A$1:$I$89"}</definedName>
    <definedName name="_________x2" hidden="1">{"'Sheet1'!$A$1:$I$89"}</definedName>
    <definedName name="_________x88888" localSheetId="0" hidden="1">{"'Sheet1'!$A$1:$I$89"}</definedName>
    <definedName name="_________x88888" hidden="1">{"'Sheet1'!$A$1:$I$89"}</definedName>
    <definedName name="________x2" localSheetId="0" hidden="1">{"'Sheet1'!$A$1:$I$89"}</definedName>
    <definedName name="________x2" hidden="1">{"'Sheet1'!$A$1:$I$89"}</definedName>
    <definedName name="________x88888" localSheetId="0" hidden="1">{"'Sheet1'!$A$1:$I$89"}</definedName>
    <definedName name="________x88888" hidden="1">{"'Sheet1'!$A$1:$I$89"}</definedName>
    <definedName name="_______fsd44" localSheetId="11" hidden="1">{#N/A,#N/A,FALSE,"Aging Summary";#N/A,#N/A,FALSE,"Ratio Analysis";#N/A,#N/A,FALSE,"Test 120 Day Accts";#N/A,#N/A,FALSE,"Tickmarks"}</definedName>
    <definedName name="_______fsd44" localSheetId="0" hidden="1">{#N/A,#N/A,FALSE,"Aging Summary";#N/A,#N/A,FALSE,"Ratio Analysis";#N/A,#N/A,FALSE,"Test 120 Day Accts";#N/A,#N/A,FALSE,"Tickmarks"}</definedName>
    <definedName name="_______fsd44" hidden="1">{#N/A,#N/A,FALSE,"Aging Summary";#N/A,#N/A,FALSE,"Ratio Analysis";#N/A,#N/A,FALSE,"Test 120 Day Accts";#N/A,#N/A,FALSE,"Tickmarks"}</definedName>
    <definedName name="_______x2" localSheetId="0" hidden="1">{"'Sheet1'!$A$1:$I$89"}</definedName>
    <definedName name="_______x2" hidden="1">{"'Sheet1'!$A$1:$I$89"}</definedName>
    <definedName name="_______x88888" localSheetId="0" hidden="1">{"'Sheet1'!$A$1:$I$89"}</definedName>
    <definedName name="_______x88888" hidden="1">{"'Sheet1'!$A$1:$I$89"}</definedName>
    <definedName name="______fsd44" localSheetId="11" hidden="1">{#N/A,#N/A,FALSE,"Aging Summary";#N/A,#N/A,FALSE,"Ratio Analysis";#N/A,#N/A,FALSE,"Test 120 Day Accts";#N/A,#N/A,FALSE,"Tickmarks"}</definedName>
    <definedName name="______fsd44" localSheetId="0" hidden="1">{#N/A,#N/A,FALSE,"Aging Summary";#N/A,#N/A,FALSE,"Ratio Analysis";#N/A,#N/A,FALSE,"Test 120 Day Accts";#N/A,#N/A,FALSE,"Tickmarks"}</definedName>
    <definedName name="______fsd44" hidden="1">{#N/A,#N/A,FALSE,"Aging Summary";#N/A,#N/A,FALSE,"Ratio Analysis";#N/A,#N/A,FALSE,"Test 120 Day Accts";#N/A,#N/A,FALSE,"Tickmarks"}</definedName>
    <definedName name="______x2" localSheetId="0" hidden="1">{"'Sheet1'!$A$1:$I$89"}</definedName>
    <definedName name="______x2" hidden="1">{"'Sheet1'!$A$1:$I$89"}</definedName>
    <definedName name="______x88888" localSheetId="0" hidden="1">{"'Sheet1'!$A$1:$I$89"}</definedName>
    <definedName name="______x88888" hidden="1">{"'Sheet1'!$A$1:$I$89"}</definedName>
    <definedName name="_____fsd44" localSheetId="11" hidden="1">{#N/A,#N/A,FALSE,"Aging Summary";#N/A,#N/A,FALSE,"Ratio Analysis";#N/A,#N/A,FALSE,"Test 120 Day Accts";#N/A,#N/A,FALSE,"Tickmarks"}</definedName>
    <definedName name="_____fsd44" localSheetId="0" hidden="1">{#N/A,#N/A,FALSE,"Aging Summary";#N/A,#N/A,FALSE,"Ratio Analysis";#N/A,#N/A,FALSE,"Test 120 Day Accts";#N/A,#N/A,FALSE,"Tickmarks"}</definedName>
    <definedName name="_____fsd44" hidden="1">{#N/A,#N/A,FALSE,"Aging Summary";#N/A,#N/A,FALSE,"Ratio Analysis";#N/A,#N/A,FALSE,"Test 120 Day Accts";#N/A,#N/A,FALSE,"Tickmarks"}</definedName>
    <definedName name="_____x2" localSheetId="0" hidden="1">{"'Sheet1'!$A$1:$I$89"}</definedName>
    <definedName name="_____x2" hidden="1">{"'Sheet1'!$A$1:$I$89"}</definedName>
    <definedName name="_____x88888" localSheetId="0" hidden="1">{"'Sheet1'!$A$1:$I$89"}</definedName>
    <definedName name="_____x88888" hidden="1">{"'Sheet1'!$A$1:$I$89"}</definedName>
    <definedName name="____fsd44" localSheetId="11" hidden="1">{#N/A,#N/A,FALSE,"Aging Summary";#N/A,#N/A,FALSE,"Ratio Analysis";#N/A,#N/A,FALSE,"Test 120 Day Accts";#N/A,#N/A,FALSE,"Tickmarks"}</definedName>
    <definedName name="____fsd44" localSheetId="0" hidden="1">{#N/A,#N/A,FALSE,"Aging Summary";#N/A,#N/A,FALSE,"Ratio Analysis";#N/A,#N/A,FALSE,"Test 120 Day Accts";#N/A,#N/A,FALSE,"Tickmarks"}</definedName>
    <definedName name="____fsd44" hidden="1">{#N/A,#N/A,FALSE,"Aging Summary";#N/A,#N/A,FALSE,"Ratio Analysis";#N/A,#N/A,FALSE,"Test 120 Day Accts";#N/A,#N/A,FALSE,"Tickmarks"}</definedName>
    <definedName name="____x2" localSheetId="0" hidden="1">{"'Sheet1'!$A$1:$I$89"}</definedName>
    <definedName name="____x2" hidden="1">{"'Sheet1'!$A$1:$I$89"}</definedName>
    <definedName name="____x88888" localSheetId="0" hidden="1">{"'Sheet1'!$A$1:$I$89"}</definedName>
    <definedName name="____x88888" hidden="1">{"'Sheet1'!$A$1:$I$89"}</definedName>
    <definedName name="___fsd44" localSheetId="11" hidden="1">{#N/A,#N/A,FALSE,"Aging Summary";#N/A,#N/A,FALSE,"Ratio Analysis";#N/A,#N/A,FALSE,"Test 120 Day Accts";#N/A,#N/A,FALSE,"Tickmarks"}</definedName>
    <definedName name="___fsd44" localSheetId="0" hidden="1">{#N/A,#N/A,FALSE,"Aging Summary";#N/A,#N/A,FALSE,"Ratio Analysis";#N/A,#N/A,FALSE,"Test 120 Day Accts";#N/A,#N/A,FALSE,"Tickmarks"}</definedName>
    <definedName name="___fsd44" hidden="1">{#N/A,#N/A,FALSE,"Aging Summary";#N/A,#N/A,FALSE,"Ratio Analysis";#N/A,#N/A,FALSE,"Test 120 Day Accts";#N/A,#N/A,FALSE,"Tickmarks"}</definedName>
    <definedName name="___x2" localSheetId="0" hidden="1">{"'Sheet1'!$A$1:$I$89"}</definedName>
    <definedName name="___x2" hidden="1">{"'Sheet1'!$A$1:$I$89"}</definedName>
    <definedName name="___x88888" localSheetId="0" hidden="1">{"'Sheet1'!$A$1:$I$89"}</definedName>
    <definedName name="___x88888" hidden="1">{"'Sheet1'!$A$1:$I$89"}</definedName>
    <definedName name="__123Graph_A" localSheetId="11" hidden="1">#REF!</definedName>
    <definedName name="__123Graph_A" localSheetId="1" hidden="1">#REF!</definedName>
    <definedName name="__123Graph_A" hidden="1">#REF!</definedName>
    <definedName name="__123Graph_AScreenCrv" hidden="1">#REF!</definedName>
    <definedName name="__123Graph_B" localSheetId="1" hidden="1">#REF!</definedName>
    <definedName name="__123Graph_B" localSheetId="0" hidden="1">#REF!</definedName>
    <definedName name="__123Graph_B" hidden="1">#REF!</definedName>
    <definedName name="__123Graph_BScreenCrv" hidden="1">#REF!</definedName>
    <definedName name="__123Graph_C" localSheetId="1" hidden="1">#REF!</definedName>
    <definedName name="__123Graph_C" localSheetId="0" hidden="1">#REF!</definedName>
    <definedName name="__123Graph_C" hidden="1">#REF!</definedName>
    <definedName name="__123Graph_CScreenCrv" hidden="1">#REF!</definedName>
    <definedName name="__123Graph_D" localSheetId="1" hidden="1">#REF!</definedName>
    <definedName name="__123Graph_D" localSheetId="0" hidden="1">#REF!</definedName>
    <definedName name="__123Graph_D" hidden="1">#REF!</definedName>
    <definedName name="__123Graph_E" localSheetId="1" hidden="1">#REF!</definedName>
    <definedName name="__123Graph_E" hidden="1">#REF!</definedName>
    <definedName name="__123Graph_F" localSheetId="1" hidden="1">#REF!</definedName>
    <definedName name="__123Graph_F" hidden="1">#REF!</definedName>
    <definedName name="__123Graph_X" localSheetId="11" hidden="1">#REF!</definedName>
    <definedName name="__123Graph_X" localSheetId="1" hidden="1">#REF!</definedName>
    <definedName name="__123Graph_X" localSheetId="0" hidden="1">#REF!</definedName>
    <definedName name="__123Graph_X" hidden="1">#REF!</definedName>
    <definedName name="__cp3" hidden="1">{#N/A,#N/A,FALSE,"ALLOC"}</definedName>
    <definedName name="__FDS_HYPERLINK_TOGGLE_STATE__" hidden="1">"ON"</definedName>
    <definedName name="__fsd44" localSheetId="11" hidden="1">{#N/A,#N/A,FALSE,"Aging Summary";#N/A,#N/A,FALSE,"Ratio Analysis";#N/A,#N/A,FALSE,"Test 120 Day Accts";#N/A,#N/A,FALSE,"Tickmarks"}</definedName>
    <definedName name="__fsd44" localSheetId="0" hidden="1">{#N/A,#N/A,FALSE,"Aging Summary";#N/A,#N/A,FALSE,"Ratio Analysis";#N/A,#N/A,FALSE,"Test 120 Day Accts";#N/A,#N/A,FALSE,"Tickmarks"}</definedName>
    <definedName name="__fsd44" hidden="1">{#N/A,#N/A,FALSE,"Aging Summary";#N/A,#N/A,FALSE,"Ratio Analysis";#N/A,#N/A,FALSE,"Test 120 Day Accts";#N/A,#N/A,FALSE,"Tickmarks"}</definedName>
    <definedName name="__IntlFixup" hidden="1">TRUE</definedName>
    <definedName name="__key2" hidden="1">#REF!</definedName>
    <definedName name="__x2" localSheetId="0" hidden="1">{"'Sheet1'!$A$1:$I$89"}</definedName>
    <definedName name="__x2" hidden="1">{"'Sheet1'!$A$1:$I$89"}</definedName>
    <definedName name="__x88888" localSheetId="0" hidden="1">{"'Sheet1'!$A$1:$I$89"}</definedName>
    <definedName name="__x88888" hidden="1">{"'Sheet1'!$A$1:$I$89"}</definedName>
    <definedName name="_11__123Graph_LBL_BCHART_1" hidden="1">#REF!</definedName>
    <definedName name="_12__123Graph_LBL_CCHART_1" hidden="1">#REF!</definedName>
    <definedName name="_123Graph_F1" localSheetId="11" hidden="1">#REF!</definedName>
    <definedName name="_123Graph_F1" localSheetId="1" hidden="1">#REF!</definedName>
    <definedName name="_123Graph_F1" localSheetId="0" hidden="1">#REF!</definedName>
    <definedName name="_123Graph_F1" hidden="1">#REF!</definedName>
    <definedName name="_13__123Graph_XCHART_1" hidden="1">#REF!</definedName>
    <definedName name="_2__123Graph_AChart_1A" hidden="1">#REF!</definedName>
    <definedName name="_2__123Graph_BCHART_1" hidden="1">#REF!</definedName>
    <definedName name="_3__123Graph_AChart_2A" hidden="1">#REF!</definedName>
    <definedName name="_3__123Graph_BCHART_1" hidden="1">#REF!</definedName>
    <definedName name="_3__123Graph_CCHART_1" hidden="1">#REF!</definedName>
    <definedName name="_4__123Graph_BCHART_1" hidden="1">#REF!</definedName>
    <definedName name="_4__123Graph_CCHART_1" hidden="1">#REF!</definedName>
    <definedName name="_4__123Graph_XChart_1A" hidden="1">#REF!</definedName>
    <definedName name="_5__123Graph_CCHART_1" hidden="1">#REF!</definedName>
    <definedName name="_5__123Graph_LBL_BCHART_1" hidden="1">#REF!</definedName>
    <definedName name="_5__123Graph_XChart_2A" hidden="1">#REF!</definedName>
    <definedName name="_6__123Graph_LBL_BCHART_1" hidden="1">#REF!</definedName>
    <definedName name="_6__123Graph_LBL_CCHART_1" hidden="1">#REF!</definedName>
    <definedName name="_7__123Graph_BCHART_1" hidden="1">#REF!</definedName>
    <definedName name="_7__123Graph_LBL_BCHART_1" hidden="1">#REF!</definedName>
    <definedName name="_7__123Graph_LBL_CCHART_1" hidden="1">#REF!</definedName>
    <definedName name="_7__123Graph_XCHART_1" hidden="1">#REF!</definedName>
    <definedName name="_8__123Graph_CCHART_1" hidden="1">#REF!</definedName>
    <definedName name="_8__123Graph_LBL_CCHART_1" hidden="1">#REF!</definedName>
    <definedName name="_8__123Graph_XCHART_1" hidden="1">#REF!</definedName>
    <definedName name="_9__123Graph_XCHART_1" hidden="1">#REF!</definedName>
    <definedName name="_Dist_Bin" localSheetId="0" hidden="1">#REF!</definedName>
    <definedName name="_Dist_Bin" hidden="1">#REF!</definedName>
    <definedName name="_Dist_Values" localSheetId="0" hidden="1">#REF!</definedName>
    <definedName name="_Dist_Values" hidden="1">#REF!</definedName>
    <definedName name="_Fill" localSheetId="1" hidden="1">#REF!</definedName>
    <definedName name="_Fill" hidden="1">#REF!</definedName>
    <definedName name="_fsd44" localSheetId="11" hidden="1">{#N/A,#N/A,FALSE,"Aging Summary";#N/A,#N/A,FALSE,"Ratio Analysis";#N/A,#N/A,FALSE,"Test 120 Day Accts";#N/A,#N/A,FALSE,"Tickmarks"}</definedName>
    <definedName name="_fsd44" localSheetId="0" hidden="1">{#N/A,#N/A,FALSE,"Aging Summary";#N/A,#N/A,FALSE,"Ratio Analysis";#N/A,#N/A,FALSE,"Test 120 Day Accts";#N/A,#N/A,FALSE,"Tickmarks"}</definedName>
    <definedName name="_fsd44" hidden="1">{#N/A,#N/A,FALSE,"Aging Summary";#N/A,#N/A,FALSE,"Ratio Analysis";#N/A,#N/A,FALSE,"Test 120 Day Accts";#N/A,#N/A,FALSE,"Tickmarks"}</definedName>
    <definedName name="_Key1" localSheetId="11" hidden="1">#REF!</definedName>
    <definedName name="_Key1" localSheetId="1" hidden="1">#REF!</definedName>
    <definedName name="_Key1" localSheetId="0" hidden="1">#REF!</definedName>
    <definedName name="_Key1" hidden="1">#REF!</definedName>
    <definedName name="_Key2" localSheetId="1" hidden="1">#REF!</definedName>
    <definedName name="_Key2" hidden="1">#REF!</definedName>
    <definedName name="_Order1" hidden="1">0</definedName>
    <definedName name="_Order2" hidden="1">0</definedName>
    <definedName name="_Parse_In" hidden="1">#REF!</definedName>
    <definedName name="_Parse_Out" hidden="1">#REF!</definedName>
    <definedName name="_Regression_Int" hidden="1">1</definedName>
    <definedName name="_Sort" localSheetId="1" hidden="1">#REF!</definedName>
    <definedName name="_Sort" localSheetId="0" hidden="1">#REF!</definedName>
    <definedName name="_Sort" hidden="1">#REF!</definedName>
    <definedName name="_Sort1" localSheetId="1" hidden="1">#REF!</definedName>
    <definedName name="_Sort1" hidden="1">#REF!</definedName>
    <definedName name="_Table1_In1" localSheetId="1" hidden="1">#REF!</definedName>
    <definedName name="_Table1_In1" hidden="1">#REF!</definedName>
    <definedName name="_Table1_Out" localSheetId="1" hidden="1">#REF!</definedName>
    <definedName name="_Table1_Out" hidden="1">#REF!</definedName>
    <definedName name="_Table2_In1" localSheetId="1" hidden="1">#REF!</definedName>
    <definedName name="_Table2_In1" hidden="1">#REF!</definedName>
    <definedName name="_Table2_In2" hidden="1">#REF!</definedName>
    <definedName name="_Table2_Out" localSheetId="1" hidden="1">#REF!</definedName>
    <definedName name="_Table2_Out" localSheetId="0" hidden="1">#REF!</definedName>
    <definedName name="_Table2_Out" hidden="1">#REF!</definedName>
    <definedName name="_x2" localSheetId="0" hidden="1">{"'Sheet1'!$A$1:$I$89"}</definedName>
    <definedName name="_x2" hidden="1">{"'Sheet1'!$A$1:$I$89"}</definedName>
    <definedName name="_x88888" localSheetId="0" hidden="1">{"'Sheet1'!$A$1:$I$89"}</definedName>
    <definedName name="_x88888" hidden="1">{"'Sheet1'!$A$1:$I$89"}</definedName>
    <definedName name="aa" hidden="1">#REF!</definedName>
    <definedName name="AAA_DOCTOPS" hidden="1">"AAA_SET"</definedName>
    <definedName name="AAA_duser" hidden="1">"OFF"</definedName>
    <definedName name="aaaaa" hidden="1">{#N/A,#N/A,FALSE,"EXPENSE"}</definedName>
    <definedName name="aaaaaaaaaaaaaaaaaaaaa" hidden="1">{#N/A,#N/A,FALSE,"EXPENSE"}</definedName>
    <definedName name="AAB_Addin5" hidden="1">"AAB_Description for addin 5,Description for addin 5,Description for addin 5,Description for addin 5,Description for addin 5,Description for addin 5"</definedName>
    <definedName name="AccessDatabase" hidden="1">"C:\DATA\Kevin\Kevin's Model.mdb"</definedName>
    <definedName name="ACwvu.print2." hidden="1">#REF!</definedName>
    <definedName name="ACwvu.print3." hidden="1">#REF!</definedName>
    <definedName name="adfadfadfadf" hidden="1">{#N/A,#N/A,FALSE,"EXPENSE"}</definedName>
    <definedName name="aertajyiukfjhdh" hidden="1">{#N/A,#N/A,FALSE,"ALLOC"}</definedName>
    <definedName name="aewrawerasdfsdaf" hidden="1">{#N/A,#N/A,FALSE,"EXPENSE"}</definedName>
    <definedName name="afdasdfaertgrthngbvc" hidden="1">{#N/A,#N/A,FALSE,"EXPENSE"}</definedName>
    <definedName name="afwerwerewf" hidden="1">{#N/A,#N/A,FALSE,"EXPENSE"}</definedName>
    <definedName name="anscount" hidden="1">1</definedName>
    <definedName name="as" localSheetId="11" hidden="1">{#N/A,#N/A,FALSE,"Aging Summary";#N/A,#N/A,FALSE,"Ratio Analysis";#N/A,#N/A,FALSE,"Test 120 Day Accts";#N/A,#N/A,FALSE,"Tickmarks"}</definedName>
    <definedName name="as" localSheetId="0" hidden="1">{#N/A,#N/A,FALSE,"Aging Summary";#N/A,#N/A,FALSE,"Ratio Analysis";#N/A,#N/A,FALSE,"Test 120 Day Accts";#N/A,#N/A,FALSE,"Tickmarks"}</definedName>
    <definedName name="as" hidden="1">{#N/A,#N/A,FALSE,"Aging Summary";#N/A,#N/A,FALSE,"Ratio Analysis";#N/A,#N/A,FALSE,"Test 120 Day Accts";#N/A,#N/A,FALSE,"Tickmarks"}</definedName>
    <definedName name="AS2DocOpenMode" hidden="1">"AS2DocumentBrowse"</definedName>
    <definedName name="AS2NamedRange" hidden="1">7</definedName>
    <definedName name="asdf" hidden="1">#REF!</definedName>
    <definedName name="asdfasfasdfasdfsdfsdf" hidden="1">{#N/A,#N/A,FALSE,"EXPENSE"}</definedName>
    <definedName name="awerwaerwerfw" hidden="1">{#N/A,#N/A,FALSE,"ALLOC"}</definedName>
    <definedName name="bfhbfvdzvcxzv" hidden="1">{#N/A,#N/A,FALSE,"EXPENSE"}</definedName>
    <definedName name="bgfdghsszsdfzsdf" hidden="1">{#N/A,#N/A,FALSE,"EXPENSE"}</definedName>
    <definedName name="Blank3" hidden="1">#REF!</definedName>
    <definedName name="Blank4" hidden="1">#REF!</definedName>
    <definedName name="Blank5" hidden="1">#REF!</definedName>
    <definedName name="Blank6" hidden="1">#REF!</definedName>
    <definedName name="Blank7" hidden="1">#REF!</definedName>
    <definedName name="Blank8" hidden="1">#REF!</definedName>
    <definedName name="BLPH16" hidden="1">#REF!</definedName>
    <definedName name="BLPH17" hidden="1">#REF!</definedName>
    <definedName name="BLPH18" hidden="1">#REF!</definedName>
    <definedName name="BLPH20"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NE_MESSAGES_HIDDEN" localSheetId="11" hidden="1">#REF!</definedName>
    <definedName name="BNE_MESSAGES_HIDDEN" localSheetId="1" hidden="1">#REF!</definedName>
    <definedName name="BNE_MESSAGES_HIDDEN" localSheetId="0" hidden="1">#REF!</definedName>
    <definedName name="BNE_MESSAGES_HIDDEN" hidden="1">#REF!</definedName>
    <definedName name="bob" hidden="1">{#N/A,#N/A,FALSE,"EXPENSE"}</definedName>
    <definedName name="bv" localSheetId="11" hidden="1">{#N/A,#N/A,FALSE,"Aging Summary";#N/A,#N/A,FALSE,"Ratio Analysis";#N/A,#N/A,FALSE,"Test 120 Day Accts";#N/A,#N/A,FALSE,"Tickmarks"}</definedName>
    <definedName name="bv" localSheetId="0" hidden="1">{#N/A,#N/A,FALSE,"Aging Summary";#N/A,#N/A,FALSE,"Ratio Analysis";#N/A,#N/A,FALSE,"Test 120 Day Accts";#N/A,#N/A,FALSE,"Tickmarks"}</definedName>
    <definedName name="bv" hidden="1">{#N/A,#N/A,FALSE,"Aging Summary";#N/A,#N/A,FALSE,"Ratio Analysis";#N/A,#N/A,FALSE,"Test 120 Day Accts";#N/A,#N/A,FALSE,"Tickmarks"}</definedName>
    <definedName name="cb_sChart41E9A35_opts" hidden="1">"1, 9, 1, False, 2, False, False, , 0, False, True, 1, 1"</definedName>
    <definedName name="CIQWBGuid" hidden="1">"022317c7-dbd3-41a3-9caf-35748facbbc2"</definedName>
    <definedName name="Combined" hidden="1">{#N/A,#N/A,FALSE,"TOTAL";#N/A,#N/A,FALSE,"SERIES l";#N/A,#N/A,FALSE,"1993A";#N/A,#N/A,FALSE,"1994A";#N/A,#N/A,FALSE,"SERIES ll";#N/A,#N/A,FALSE,"1995A";#N/A,#N/A,FALSE,"1995B";#N/A,#N/A,FALSE,"1996A";#N/A,#N/A,FALSE,"SERIES lll";#N/A,#N/A,FALSE,"1996lllA-R";#N/A,#N/A,FALSE,"1996lllCD"}</definedName>
    <definedName name="CompanyName1" hidden="1">#REF!</definedName>
    <definedName name="CompanyName2" hidden="1">#REF!</definedName>
    <definedName name="CompanyName3" hidden="1">#REF!</definedName>
    <definedName name="CompRange1" localSheetId="0" hidden="1">OFFSET(CompRange1Main,9,0,COUNTA(CompRange1Main)-COUNTA(#REF!),1)</definedName>
    <definedName name="CompRange1" hidden="1">OFFSET(CompRange1Main,9,0,COUNTA(CompRange1Main)-COUNTA(#REF!),1)</definedName>
    <definedName name="CompRange1Main" hidden="1">#REF!</definedName>
    <definedName name="CompRange2" localSheetId="0" hidden="1">OFFSET(CompRange2Main,9,0,COUNTA(CompRange2Main)-COUNTA(#REF!),1)</definedName>
    <definedName name="CompRange2" hidden="1">OFFSET(CompRange2Main,9,0,COUNTA(CompRange2Main)-COUNTA(#REF!),1)</definedName>
    <definedName name="CompRange2Main" hidden="1">#REF!</definedName>
    <definedName name="CompRange3" localSheetId="0" hidden="1">OFFSET(CompRange3Main,9,0,COUNTA(CompRange3Main)-COUNTA(#REF!),1)</definedName>
    <definedName name="CompRange3" hidden="1">OFFSET(CompRange3Main,9,0,COUNTA(CompRange3Main)-COUNTA(#REF!),1)</definedName>
    <definedName name="CompRange3Main" hidden="1">#REF!</definedName>
    <definedName name="cprange3" hidden="1">{#N/A,#N/A,FALSE,"ALLOC"}</definedName>
    <definedName name="cprrange2" hidden="1">{#N/A,#N/A,FALSE,"ALLOC"}</definedName>
    <definedName name="cvzdfzsdfdsfsf" hidden="1">{#N/A,#N/A,FALSE,"EXPENSE"}</definedName>
    <definedName name="DateRangeComp" localSheetId="0" hidden="1">OFFSET(DateRangeCompMain,9,0,COUNTA(DateRangeCompMain)-COUNTA(#REF!),1)</definedName>
    <definedName name="DateRangeComp" hidden="1">OFFSET(DateRangeCompMain,9,0,COUNTA(DateRangeCompMain)-COUNTA(#REF!),1)</definedName>
    <definedName name="DateRangeCompMain" hidden="1">#REF!</definedName>
    <definedName name="DateRangePrice" localSheetId="0" hidden="1">OFFSET(#REF!,5,0,COUNTA(#REF!)-COUNTA(#REF!),1)</definedName>
    <definedName name="DateRangePrice" hidden="1">OFFSET(#REF!,5,0,COUNTA(#REF!)-COUNTA(#REF!),1)</definedName>
    <definedName name="DateRangePriceMain" hidden="1">#REF!</definedName>
    <definedName name="df" localSheetId="11" hidden="1">{#N/A,#N/A,FALSE,"Aging Summary";#N/A,#N/A,FALSE,"Ratio Analysis";#N/A,#N/A,FALSE,"Test 120 Day Accts";#N/A,#N/A,FALSE,"Tickmarks"}</definedName>
    <definedName name="df" localSheetId="0" hidden="1">{#N/A,#N/A,FALSE,"Aging Summary";#N/A,#N/A,FALSE,"Ratio Analysis";#N/A,#N/A,FALSE,"Test 120 Day Accts";#N/A,#N/A,FALSE,"Tickmarks"}</definedName>
    <definedName name="df" hidden="1">{#N/A,#N/A,FALSE,"Aging Summary";#N/A,#N/A,FALSE,"Ratio Analysis";#N/A,#N/A,FALSE,"Test 120 Day Accts";#N/A,#N/A,FALSE,"Tickmarks"}</definedName>
    <definedName name="dfadsfadfadfewfr" hidden="1">{#N/A,#N/A,FALSE,"EXPENSE"}</definedName>
    <definedName name="dfadsfasdfdsf" hidden="1">{#N/A,#N/A,FALSE,"EXPENSE"}</definedName>
    <definedName name="dfadsfdsafdf" hidden="1">{#N/A,#N/A,FALSE,"ALLOC"}</definedName>
    <definedName name="dfasdfasdf" hidden="1">{#N/A,#N/A,FALSE,"ALLOC"}</definedName>
    <definedName name="dfasdfasdfdsaf" hidden="1">{#N/A,#N/A,FALSE,"ALLOC"}</definedName>
    <definedName name="dfasfasfdfadsf" hidden="1">{#N/A,#N/A,FALSE,"EXPENSE"}</definedName>
    <definedName name="dfdfdsfadsf" hidden="1">{#N/A,#N/A,FALSE,"EXPENSE"}</definedName>
    <definedName name="dfdsfsdfdfdsf" hidden="1">{#N/A,#N/A,FALSE,"EXPENSE"}</definedName>
    <definedName name="dfsadfdsfdsf" hidden="1">{#N/A,#N/A,FALSE,"ALLOC"}</definedName>
    <definedName name="dfsdfdsfdsfds" hidden="1">{#N/A,#N/A,FALSE,"EXPENSE"}</definedName>
    <definedName name="dgdgdfgdg" hidden="1">{#N/A,#N/A,FALSE,"EXPENSE"}</definedName>
    <definedName name="dhdyyrtyr" hidden="1">{#N/A,#N/A,FALSE,"EXPENSE"}</definedName>
    <definedName name="ds" localSheetId="11" hidden="1">{#N/A,#N/A,FALSE,"Aging Summary";#N/A,#N/A,FALSE,"Ratio Analysis";#N/A,#N/A,FALSE,"Test 120 Day Accts";#N/A,#N/A,FALSE,"Tickmarks"}</definedName>
    <definedName name="ds" localSheetId="0" hidden="1">{#N/A,#N/A,FALSE,"Aging Summary";#N/A,#N/A,FALSE,"Ratio Analysis";#N/A,#N/A,FALSE,"Test 120 Day Accts";#N/A,#N/A,FALSE,"Tickmarks"}</definedName>
    <definedName name="ds" hidden="1">{#N/A,#N/A,FALSE,"Aging Summary";#N/A,#N/A,FALSE,"Ratio Analysis";#N/A,#N/A,FALSE,"Test 120 Day Accts";#N/A,#N/A,FALSE,"Tickmarks"}</definedName>
    <definedName name="dsfasdfdasf" hidden="1">{#N/A,#N/A,FALSE,"EXPENSE"}</definedName>
    <definedName name="dsfasdfdsf" hidden="1">{#N/A,#N/A,FALSE,"EXPENSE"}</definedName>
    <definedName name="dtresyttyujyujtghgh" hidden="1">{#N/A,#N/A,FALSE,"EXPENSE"}</definedName>
    <definedName name="eatawerawerfe" hidden="1">{#N/A,#N/A,FALSE,"ALLOC"}</definedName>
    <definedName name="er" localSheetId="11" hidden="1">{#N/A,#N/A,FALSE,"Aging Summary";#N/A,#N/A,FALSE,"Ratio Analysis";#N/A,#N/A,FALSE,"Test 120 Day Accts";#N/A,#N/A,FALSE,"Tickmarks"}</definedName>
    <definedName name="er" localSheetId="0" hidden="1">{#N/A,#N/A,FALSE,"Aging Summary";#N/A,#N/A,FALSE,"Ratio Analysis";#N/A,#N/A,FALSE,"Test 120 Day Accts";#N/A,#N/A,FALSE,"Tickmarks"}</definedName>
    <definedName name="er" hidden="1">{#N/A,#N/A,FALSE,"Aging Summary";#N/A,#N/A,FALSE,"Ratio Analysis";#N/A,#N/A,FALSE,"Test 120 Day Accts";#N/A,#N/A,FALSE,"Tickmarks"}</definedName>
    <definedName name="ew" localSheetId="11" hidden="1">{#N/A,#N/A,FALSE,"Aging Summary";#N/A,#N/A,FALSE,"Ratio Analysis";#N/A,#N/A,FALSE,"Test 120 Day Accts";#N/A,#N/A,FALSE,"Tickmarks"}</definedName>
    <definedName name="ew" localSheetId="0" hidden="1">{#N/A,#N/A,FALSE,"Aging Summary";#N/A,#N/A,FALSE,"Ratio Analysis";#N/A,#N/A,FALSE,"Test 120 Day Accts";#N/A,#N/A,FALSE,"Tickmarks"}</definedName>
    <definedName name="ew" hidden="1">{#N/A,#N/A,FALSE,"Aging Summary";#N/A,#N/A,FALSE,"Ratio Analysis";#N/A,#N/A,FALSE,"Test 120 Day Accts";#N/A,#N/A,FALSE,"Tickmarks"}</definedName>
    <definedName name="fadfasdfasdfadsf" hidden="1">{#N/A,#N/A,FALSE,"ALLOC"}</definedName>
    <definedName name="fadfasdfwaerwe" hidden="1">{#N/A,#N/A,FALSE,"ALLOC"}</definedName>
    <definedName name="fadsfadsfadsf" hidden="1">{#N/A,#N/A,FALSE,"EXPENSE"}</definedName>
    <definedName name="fadsfadsfdasf" hidden="1">{#N/A,#N/A,FALSE,"EXPENSE"}</definedName>
    <definedName name="fadsfdsafdfd" hidden="1">{#N/A,#N/A,FALSE,"ALLOC"}</definedName>
    <definedName name="fasdfadsfdasf" hidden="1">{#N/A,#N/A,FALSE,"ALLOC"}</definedName>
    <definedName name="fasdfasdfadsf" hidden="1">{#N/A,#N/A,FALSE,"EXPENSE"}</definedName>
    <definedName name="fasdfdfdf" hidden="1">{#N/A,#N/A,FALSE,"EXPENSE"}</definedName>
    <definedName name="fasfdsfdsafads" hidden="1">{#N/A,#N/A,FALSE,"EXPENSE"}</definedName>
    <definedName name="fcsdafasdfadsf" hidden="1">{#N/A,#N/A,FALSE,"EXPENSE"}</definedName>
    <definedName name="fd" localSheetId="11" hidden="1">{#N/A,#N/A,FALSE,"Aging Summary";#N/A,#N/A,FALSE,"Ratio Analysis";#N/A,#N/A,FALSE,"Test 120 Day Accts";#N/A,#N/A,FALSE,"Tickmarks"}</definedName>
    <definedName name="fd" localSheetId="0" hidden="1">{#N/A,#N/A,FALSE,"Aging Summary";#N/A,#N/A,FALSE,"Ratio Analysis";#N/A,#N/A,FALSE,"Test 120 Day Accts";#N/A,#N/A,FALSE,"Tickmarks"}</definedName>
    <definedName name="fd" hidden="1">{#N/A,#N/A,FALSE,"Aging Summary";#N/A,#N/A,FALSE,"Ratio Analysis";#N/A,#N/A,FALSE,"Test 120 Day Accts";#N/A,#N/A,FALSE,"Tickmarks"}</definedName>
    <definedName name="fdasfadfdaf" hidden="1">{#N/A,#N/A,FALSE,"EXPENSE"}</definedName>
    <definedName name="fdsfdsafdasfds" hidden="1">{#N/A,#N/A,FALSE,"EXPENSE"}</definedName>
    <definedName name="fdsfsadfsdafdsa" hidden="1">{#N/A,#N/A,FALSE,"EXPENSE"}</definedName>
    <definedName name="fdsfsdfdsfd" hidden="1">{#N/A,#N/A,FALSE,"EXPENSE"}</definedName>
    <definedName name="fewrfwerwqerwe" hidden="1">{#N/A,#N/A,FALSE,"EXPENSE"}</definedName>
    <definedName name="ffff" hidden="1">{#N/A,#N/A,FALSE,"ALLOC"}</definedName>
    <definedName name="fgdfgdzfxczv" hidden="1">{#N/A,#N/A,FALSE,"EXPENSE"}</definedName>
    <definedName name="fgdfzdsfASFDAS" hidden="1">{#N/A,#N/A,FALSE,"EXPENSE"}</definedName>
    <definedName name="fgdgdfdvcx" hidden="1">{#N/A,#N/A,FALSE,"ALLOC"}</definedName>
    <definedName name="fgdsfasdfscc" hidden="1">{#N/A,#N/A,FALSE,"ALLOC"}</definedName>
    <definedName name="fgdsfdsfd" hidden="1">{#N/A,#N/A,FALSE,"EXPENSE"}</definedName>
    <definedName name="fhfgdgdg" hidden="1">{#N/A,#N/A,FALSE,"EXPENSE"}</definedName>
    <definedName name="fhfhfhfg" hidden="1">{#N/A,#N/A,FALSE,"EXPENSE"}</definedName>
    <definedName name="fhgfdgdzfcxvcx" hidden="1">{#N/A,#N/A,FALSE,"EXPENSE"}</definedName>
    <definedName name="freb" hidden="1">{#N/A,#N/A,FALSE,"EXPENSE"}</definedName>
    <definedName name="frt" localSheetId="11" hidden="1">{#N/A,#N/A,FALSE,"Aging Summary";#N/A,#N/A,FALSE,"Ratio Analysis";#N/A,#N/A,FALSE,"Test 120 Day Accts";#N/A,#N/A,FALSE,"Tickmarks"}</definedName>
    <definedName name="frt" localSheetId="0" hidden="1">{#N/A,#N/A,FALSE,"Aging Summary";#N/A,#N/A,FALSE,"Ratio Analysis";#N/A,#N/A,FALSE,"Test 120 Day Accts";#N/A,#N/A,FALSE,"Tickmarks"}</definedName>
    <definedName name="frt" hidden="1">{#N/A,#N/A,FALSE,"Aging Summary";#N/A,#N/A,FALSE,"Ratio Analysis";#N/A,#N/A,FALSE,"Test 120 Day Accts";#N/A,#N/A,FALSE,"Tickmarks"}</definedName>
    <definedName name="frwerwerwerfw" hidden="1">{#N/A,#N/A,FALSE,"EXPENSE"}</definedName>
    <definedName name="frwerwerwerwerfew" hidden="1">{#N/A,#N/A,FALSE,"EXPENSE"}</definedName>
    <definedName name="fsadfsdfadfdfwerf" hidden="1">{#N/A,#N/A,FALSE,"EXPENSE"}</definedName>
    <definedName name="fsafwaerwer" hidden="1">{#N/A,#N/A,FALSE,"EXPENSE"}</definedName>
    <definedName name="fsd" localSheetId="11" hidden="1">{#N/A,#N/A,FALSE,"Aging Summary";#N/A,#N/A,FALSE,"Ratio Analysis";#N/A,#N/A,FALSE,"Test 120 Day Accts";#N/A,#N/A,FALSE,"Tickmarks"}</definedName>
    <definedName name="fsd" localSheetId="0" hidden="1">{#N/A,#N/A,FALSE,"Aging Summary";#N/A,#N/A,FALSE,"Ratio Analysis";#N/A,#N/A,FALSE,"Test 120 Day Accts";#N/A,#N/A,FALSE,"Tickmarks"}</definedName>
    <definedName name="fsd" hidden="1">{#N/A,#N/A,FALSE,"Aging Summary";#N/A,#N/A,FALSE,"Ratio Analysis";#N/A,#N/A,FALSE,"Test 120 Day Accts";#N/A,#N/A,FALSE,"Tickmarks"}</definedName>
    <definedName name="fsdfadsfdfd" hidden="1">{#N/A,#N/A,FALSE,"EXPENSE"}</definedName>
    <definedName name="fsdfasdfadsf" hidden="1">{#N/A,#N/A,FALSE,"EXPENSE"}</definedName>
    <definedName name="fsdfdfbfvbcvbb" hidden="1">{#N/A,#N/A,FALSE,"ALLOC"}</definedName>
    <definedName name="fsdfdwfdsf" hidden="1">{#N/A,#N/A,FALSE,"EXPENSE"}</definedName>
    <definedName name="fsgrhghj" hidden="1">{#N/A,#N/A,FALSE,"ALLOC"}</definedName>
    <definedName name="ftyrtdrt" hidden="1">{#N/A,#N/A,FALSE,"ALLOC"}</definedName>
    <definedName name="gbdfgdfdfzvc" hidden="1">{#N/A,#N/A,FALSE,"ALLOC"}</definedName>
    <definedName name="gbdfgzdfvvc" hidden="1">{#N/A,#N/A,FALSE,"EXPENSE"}</definedName>
    <definedName name="gdfgdvzxcvc" hidden="1">{#N/A,#N/A,FALSE,"EXPENSE"}</definedName>
    <definedName name="gdfgdzfdzfvxzc" hidden="1">{#N/A,#N/A,FALSE,"ALLOC"}</definedName>
    <definedName name="gdfgfbcvbcv" hidden="1">{#N/A,#N/A,FALSE,"EXPENSE"}</definedName>
    <definedName name="gdfgfvcxvcx" hidden="1">{#N/A,#N/A,FALSE,"ALLOC"}</definedName>
    <definedName name="gdgddgd" hidden="1">{#N/A,#N/A,FALSE,"EXPENSE"}</definedName>
    <definedName name="gdsfgdcvcx" hidden="1">{#N/A,#N/A,FALSE,"EXPENSE"}</definedName>
    <definedName name="gdsfgdfvgzcxvcxz" hidden="1">{#N/A,#N/A,FALSE,"EXPENSE"}</definedName>
    <definedName name="gdsgdfvcxvxc" hidden="1">{#N/A,#N/A,FALSE,"EXPENSE"}</definedName>
    <definedName name="gfgsdftesrt" hidden="1">{#N/A,#N/A,FALSE,"EXPENSE"}</definedName>
    <definedName name="gfhbgfggbvcvcx" hidden="1">{#N/A,#N/A,FALSE,"EXPENSE"}</definedName>
    <definedName name="gfhfgfbcvcv" hidden="1">{#N/A,#N/A,FALSE,"EXPENSE"}</definedName>
    <definedName name="gfhfxcxvcxzv" hidden="1">{#N/A,#N/A,FALSE,"EXPENSE"}</definedName>
    <definedName name="gfhsdzfzasdfSAF" hidden="1">{#N/A,#N/A,FALSE,"ALLOC"}</definedName>
    <definedName name="gfhshyghgf" hidden="1">{#N/A,#N/A,FALSE,"EXPENSE"}</definedName>
    <definedName name="gfnhsfgdzvc" hidden="1">{#N/A,#N/A,FALSE,"ALLOC"}</definedName>
    <definedName name="gfsgesrwerwer" hidden="1">{#N/A,#N/A,FALSE,"EXPENSE"}</definedName>
    <definedName name="gggg" hidden="1">{#N/A,#N/A,FALSE,"EXPENSE"}</definedName>
    <definedName name="ggggg" hidden="1">{#N/A,#N/A,FALSE,"EXPENSE"}</definedName>
    <definedName name="gggggg" hidden="1">{#N/A,#N/A,FALSE,"EXPENSE"}</definedName>
    <definedName name="ghsfgdszfzsdf" hidden="1">{#N/A,#N/A,FALSE,"EXPENSE"}</definedName>
    <definedName name="gretertertert" hidden="1">{#N/A,#N/A,FALSE,"EXPENSE"}</definedName>
    <definedName name="gsdfgdzcvzcxvc" hidden="1">{#N/A,#N/A,FALSE,"EXPENSE"}</definedName>
    <definedName name="gsdfgdzfzdvcxz" hidden="1">{#N/A,#N/A,FALSE,"EXPENSE"}</definedName>
    <definedName name="gsdfgzsdfzsdcs" hidden="1">{#N/A,#N/A,FALSE,"EXPENSE"}</definedName>
    <definedName name="gsfdgzdfcxv" hidden="1">{#N/A,#N/A,FALSE,"EXPENSE"}</definedName>
    <definedName name="hfgdfdcvc" hidden="1">{#N/A,#N/A,FALSE,"EXPENSE"}</definedName>
    <definedName name="hgfhngfvbvcb" hidden="1">{#N/A,#N/A,FALSE,"EXPENSE"}</definedName>
    <definedName name="hgfhsfdgadgfzdv" hidden="1">{#N/A,#N/A,FALSE,"EXPENSE"}</definedName>
    <definedName name="hghfdghfgh" hidden="1">{#N/A,#N/A,FALSE,"EXPENSE"}</definedName>
    <definedName name="hgsfdgdzgfdszfds" hidden="1">{#N/A,#N/A,FALSE,"EXPENSE"}</definedName>
    <definedName name="hhfghfh" hidden="1">{#N/A,#N/A,FALSE,"EXPENSE"}</definedName>
    <definedName name="hhgbvxcv" hidden="1">{#N/A,#N/A,FALSE,"EXPENSE"}</definedName>
    <definedName name="hhhh" hidden="1">{#N/A,#N/A,FALSE,"EXPENSE"}</definedName>
    <definedName name="hhhhh" hidden="1">{#N/A,#N/A,FALSE,"ALLOC"}</definedName>
    <definedName name="hjgfhgfhgf" hidden="1">{#N/A,#N/A,FALSE,"EXPENSE"}</definedName>
    <definedName name="hnftgszdgfzsdfv" hidden="1">{#N/A,#N/A,FALSE,"EXPENSE"}</definedName>
    <definedName name="hshgsgfgdfg" hidden="1">{#N/A,#N/A,FALSE,"ALLOC"}</definedName>
    <definedName name="HTML_CodePage" hidden="1">1252</definedName>
    <definedName name="HTML_Control" localSheetId="0" hidden="1">{"'Sheet1'!$A$1:$I$89"}</definedName>
    <definedName name="HTML_Control" hidden="1">{"'Sheet1'!$A$1:$I$89"}</definedName>
    <definedName name="html_control1" localSheetId="0" hidden="1">{"'Sheet1'!$A$1:$I$89"}</definedName>
    <definedName name="html_control1" hidden="1">{"'Sheet1'!$A$1:$I$89"}</definedName>
    <definedName name="HTML_Description" hidden="1">""</definedName>
    <definedName name="HTML_Email" hidden="1">""</definedName>
    <definedName name="HTML_Header" localSheetId="0" hidden="1">"Commentary"</definedName>
    <definedName name="HTML_Header" hidden="1">"Manager/Director"</definedName>
    <definedName name="HTML_LastUpdate" localSheetId="0" hidden="1">"08/14/2003"</definedName>
    <definedName name="HTML_LastUpdate" hidden="1">"2/19/99"</definedName>
    <definedName name="HTML_LineAfter" hidden="1">FALSE</definedName>
    <definedName name="HTML_LineBefore" hidden="1">FALSE</definedName>
    <definedName name="HTML_Name" localSheetId="0" hidden="1">"Corporate User"</definedName>
    <definedName name="HTML_Name" hidden="1">"bf3qt7k"</definedName>
    <definedName name="HTML_OBDlg2" hidden="1">TRUE</definedName>
    <definedName name="HTML_OBDlg4" hidden="1">TRUE</definedName>
    <definedName name="HTML_OS" hidden="1">0</definedName>
    <definedName name="HTML_PathFile" localSheetId="0" hidden="1">"C:\WINNT\Profiles\i11485\Desktop\MyHTML.htm"</definedName>
    <definedName name="HTML_PathFile" hidden="1">"F:\98comb.htm"</definedName>
    <definedName name="HTML_Title" localSheetId="0" hidden="1">"New Reporting Summary 8-13-03"</definedName>
    <definedName name="HTML_Title" hidden="1">"Combined Ranking - 1998 Final"</definedName>
    <definedName name="HTML1_1" hidden="1">"'[Performance Report.xls]April Summary Template'!$A$1:$Q$82"</definedName>
    <definedName name="HTML1_10" hidden="1">""</definedName>
    <definedName name="HTML1_11" hidden="1">1</definedName>
    <definedName name="HTML1_12" hidden="1">"C:\MY DOCUMENTS\MyHTML.htm"</definedName>
    <definedName name="HTML1_2" hidden="1">1</definedName>
    <definedName name="HTML1_3" hidden="1">"Performance Report"</definedName>
    <definedName name="HTML1_4" hidden="1">"April Summary Template"</definedName>
    <definedName name="HTML1_5" hidden="1">""</definedName>
    <definedName name="HTML1_6" hidden="1">-4146</definedName>
    <definedName name="HTML1_7" hidden="1">1</definedName>
    <definedName name="HTML1_8" hidden="1">"5/29/97"</definedName>
    <definedName name="HTML1_9" hidden="1">"SIWWIN95"</definedName>
    <definedName name="HTML10_1" hidden="1">"'[97RNKAPR.XLS]North'!$A$1:$H$255"</definedName>
    <definedName name="HTML10_10" hidden="1">""</definedName>
    <definedName name="HTML10_11" hidden="1">1</definedName>
    <definedName name="HTML10_12" hidden="1">"D:\nthrnk.htm"</definedName>
    <definedName name="HTML10_2" hidden="1">1</definedName>
    <definedName name="HTML10_3" hidden="1">"97RNKAPR"</definedName>
    <definedName name="HTML10_4" hidden="1">"North"</definedName>
    <definedName name="HTML10_5" hidden="1">""</definedName>
    <definedName name="HTML10_6" hidden="1">1</definedName>
    <definedName name="HTML10_7" hidden="1">-4146</definedName>
    <definedName name="HTML10_8" hidden="1">"5/22/97"</definedName>
    <definedName name="HTML10_9" hidden="1">"Bell Atlantic"</definedName>
    <definedName name="HTML11_1" hidden="1">"'[97RNKAPR.XLS]South'!$A$1:$H$161"</definedName>
    <definedName name="HTML11_10" hidden="1">""</definedName>
    <definedName name="HTML11_11" hidden="1">1</definedName>
    <definedName name="HTML11_12" hidden="1">"D:\sthrnk.htm"</definedName>
    <definedName name="HTML11_2" hidden="1">1</definedName>
    <definedName name="HTML11_3" hidden="1">"97RNKAPR"</definedName>
    <definedName name="HTML11_4" hidden="1">"South"</definedName>
    <definedName name="HTML11_5" hidden="1">""</definedName>
    <definedName name="HTML11_6" hidden="1">1</definedName>
    <definedName name="HTML11_7" hidden="1">-4146</definedName>
    <definedName name="HTML11_8" hidden="1">"5/22/97"</definedName>
    <definedName name="HTML11_9" hidden="1">"Bell Atlantic"</definedName>
    <definedName name="HTML12_1" hidden="1">"'[97RNKAPR.XLS]Overview'!$A$1:$I$61"</definedName>
    <definedName name="HTML12_10" hidden="1">""</definedName>
    <definedName name="HTML12_11" hidden="1">1</definedName>
    <definedName name="HTML12_12" hidden="1">"D:\rankovw.htm"</definedName>
    <definedName name="HTML12_2" hidden="1">1</definedName>
    <definedName name="HTML12_3" hidden="1">"97RNKAPR"</definedName>
    <definedName name="HTML12_4" hidden="1">"Overview"</definedName>
    <definedName name="HTML12_5" hidden="1">""</definedName>
    <definedName name="HTML12_6" hidden="1">-4146</definedName>
    <definedName name="HTML12_7" hidden="1">-4146</definedName>
    <definedName name="HTML12_8" hidden="1">"5/22/97"</definedName>
    <definedName name="HTML12_9" hidden="1">"Bell Atlantic"</definedName>
    <definedName name="HTML13_1" hidden="1">"'[97RNKAUG.XLS]Regional'!$A$1:$H$225"</definedName>
    <definedName name="HTML13_10" hidden="1">""</definedName>
    <definedName name="HTML13_11" hidden="1">1</definedName>
    <definedName name="HTML13_12" hidden="1">"D:\regrnk.htm"</definedName>
    <definedName name="HTML13_2" hidden="1">1</definedName>
    <definedName name="HTML13_3" hidden="1">"97RNKAUG"</definedName>
    <definedName name="HTML13_4" hidden="1">"Regional"</definedName>
    <definedName name="HTML13_5" hidden="1">""</definedName>
    <definedName name="HTML13_6" hidden="1">1</definedName>
    <definedName name="HTML13_7" hidden="1">1</definedName>
    <definedName name="HTML13_8" hidden="1">"9/16/97"</definedName>
    <definedName name="HTML13_9" hidden="1">"Bell Atlantic"</definedName>
    <definedName name="HTML14_1" hidden="1">"'[97RNKAUG.XLS]ReglSys'!$A$1:$H$179"</definedName>
    <definedName name="HTML14_10" hidden="1">""</definedName>
    <definedName name="HTML14_11" hidden="1">1</definedName>
    <definedName name="HTML14_12" hidden="1">"D:\sernk.htm"</definedName>
    <definedName name="HTML14_2" hidden="1">1</definedName>
    <definedName name="HTML14_3" hidden="1">"97RNKAUG"</definedName>
    <definedName name="HTML14_4" hidden="1">"ReglSys"</definedName>
    <definedName name="HTML14_5" hidden="1">""</definedName>
    <definedName name="HTML14_6" hidden="1">1</definedName>
    <definedName name="HTML14_7" hidden="1">1</definedName>
    <definedName name="HTML14_8" hidden="1">"9/16/97"</definedName>
    <definedName name="HTML14_9" hidden="1">"Bell Atlantic"</definedName>
    <definedName name="HTML15_1" hidden="1">"'[97RNKAUG.XLS]North'!$A$1:$H$261"</definedName>
    <definedName name="HTML15_10" hidden="1">""</definedName>
    <definedName name="HTML15_11" hidden="1">1</definedName>
    <definedName name="HTML15_12" hidden="1">"D:\nthrnk.htm"</definedName>
    <definedName name="HTML15_2" hidden="1">1</definedName>
    <definedName name="HTML15_3" hidden="1">"97RNKAUG"</definedName>
    <definedName name="HTML15_4" hidden="1">"North"</definedName>
    <definedName name="HTML15_5" hidden="1">""</definedName>
    <definedName name="HTML15_6" hidden="1">1</definedName>
    <definedName name="HTML15_7" hidden="1">1</definedName>
    <definedName name="HTML15_8" hidden="1">"9/16/97"</definedName>
    <definedName name="HTML15_9" hidden="1">"Bell Atlantic"</definedName>
    <definedName name="HTML16_1" hidden="1">"'[97RNKAUG.XLS]South'!$A$1:$H$159"</definedName>
    <definedName name="HTML16_10" hidden="1">""</definedName>
    <definedName name="HTML16_11" hidden="1">1</definedName>
    <definedName name="HTML16_12" hidden="1">"D:\sthrnk.htm"</definedName>
    <definedName name="HTML16_2" hidden="1">1</definedName>
    <definedName name="HTML16_3" hidden="1">"97RNKAUG"</definedName>
    <definedName name="HTML16_4" hidden="1">"South"</definedName>
    <definedName name="HTML16_5" hidden="1">""</definedName>
    <definedName name="HTML16_6" hidden="1">1</definedName>
    <definedName name="HTML16_7" hidden="1">1</definedName>
    <definedName name="HTML16_8" hidden="1">"9/16/97"</definedName>
    <definedName name="HTML16_9" hidden="1">"Bell Atlantic"</definedName>
    <definedName name="HTML17_1" hidden="1">"'[97RNK.xls]ReglSys'!$A$1:$H$179"</definedName>
    <definedName name="HTML17_10" hidden="1">""</definedName>
    <definedName name="HTML17_11" hidden="1">1</definedName>
    <definedName name="HTML17_12" hidden="1">"D:\sernk.htm"</definedName>
    <definedName name="HTML17_2" hidden="1">1</definedName>
    <definedName name="HTML17_3" hidden="1">"97RNK"</definedName>
    <definedName name="HTML17_4" hidden="1">"ReglSys"</definedName>
    <definedName name="HTML17_5" hidden="1">""</definedName>
    <definedName name="HTML17_6" hidden="1">1</definedName>
    <definedName name="HTML17_7" hidden="1">1</definedName>
    <definedName name="HTML17_8" hidden="1">"9/16/97"</definedName>
    <definedName name="HTML17_9" hidden="1">"Bell Atlantic"</definedName>
    <definedName name="HTML18_1" hidden="1">"'[97RNKNOV.XLS]Regional'!$A$1:$H$225"</definedName>
    <definedName name="HTML18_10" hidden="1">""</definedName>
    <definedName name="HTML18_11" hidden="1">1</definedName>
    <definedName name="HTML18_12" hidden="1">"D:\regrnk.htm"</definedName>
    <definedName name="HTML18_2" hidden="1">1</definedName>
    <definedName name="HTML18_3" hidden="1">"97RNKNOV"</definedName>
    <definedName name="HTML18_4" hidden="1">"Regional"</definedName>
    <definedName name="HTML18_5" hidden="1">""</definedName>
    <definedName name="HTML18_6" hidden="1">1</definedName>
    <definedName name="HTML18_7" hidden="1">1</definedName>
    <definedName name="HTML18_8" hidden="1">"12/22/97"</definedName>
    <definedName name="HTML18_9" hidden="1">"Bell Atlantic"</definedName>
    <definedName name="HTML19_1" hidden="1">"'[97RNKNOV.XLS]ReglSys'!$A$1:$H$183"</definedName>
    <definedName name="HTML19_10" hidden="1">""</definedName>
    <definedName name="HTML19_11" hidden="1">1</definedName>
    <definedName name="HTML19_12" hidden="1">"D:\sernk.htm"</definedName>
    <definedName name="HTML19_2" hidden="1">1</definedName>
    <definedName name="HTML19_3" hidden="1">"97RNKNOV"</definedName>
    <definedName name="HTML19_4" hidden="1">"ReglSys"</definedName>
    <definedName name="HTML19_5" hidden="1">""</definedName>
    <definedName name="HTML19_6" hidden="1">1</definedName>
    <definedName name="HTML19_7" hidden="1">1</definedName>
    <definedName name="HTML19_8" hidden="1">"12/23/97"</definedName>
    <definedName name="HTML19_9" hidden="1">"Bell Atlantic"</definedName>
    <definedName name="HTML2_1" hidden="1">"'[96RNKNOV.XLS]North'!$A$1:$I$150"</definedName>
    <definedName name="HTML2_10" hidden="1">""</definedName>
    <definedName name="HTML2_11" hidden="1">1</definedName>
    <definedName name="HTML2_12" hidden="1">"D:\nthrnk11.htm"</definedName>
    <definedName name="HTML2_2" hidden="1">1</definedName>
    <definedName name="HTML2_3" hidden="1">"96RNKNOV"</definedName>
    <definedName name="HTML2_4" hidden="1">"North"</definedName>
    <definedName name="HTML2_5" hidden="1">"November - North Rankings"</definedName>
    <definedName name="HTML2_6" hidden="1">-4146</definedName>
    <definedName name="HTML2_7" hidden="1">1</definedName>
    <definedName name="HTML2_8" hidden="1">"1/13/97"</definedName>
    <definedName name="HTML2_9" hidden="1">"Bell Atlantic"</definedName>
    <definedName name="HTML20_1" hidden="1">"'[97RNKNOV.XLS]North'!$A$1:$H$259"</definedName>
    <definedName name="HTML20_10" hidden="1">""</definedName>
    <definedName name="HTML20_11" hidden="1">1</definedName>
    <definedName name="HTML20_12" hidden="1">"D:\nthrnk.htm"</definedName>
    <definedName name="HTML20_2" hidden="1">1</definedName>
    <definedName name="HTML20_3" hidden="1">"97RNKNOV"</definedName>
    <definedName name="HTML20_4" hidden="1">"North"</definedName>
    <definedName name="HTML20_5" hidden="1">""</definedName>
    <definedName name="HTML20_6" hidden="1">1</definedName>
    <definedName name="HTML20_7" hidden="1">1</definedName>
    <definedName name="HTML20_8" hidden="1">"12/23/97"</definedName>
    <definedName name="HTML20_9" hidden="1">"Bell Atlantic"</definedName>
    <definedName name="HTML21_1" hidden="1">"'[97RNKNOV.XLS]South'!$A$1:$H$164"</definedName>
    <definedName name="HTML21_10" hidden="1">""</definedName>
    <definedName name="HTML21_11" hidden="1">1</definedName>
    <definedName name="HTML21_12" hidden="1">"D:\sthrnk.htm"</definedName>
    <definedName name="HTML21_2" hidden="1">1</definedName>
    <definedName name="HTML21_3" hidden="1">"97RNKNOV"</definedName>
    <definedName name="HTML21_4" hidden="1">"South"</definedName>
    <definedName name="HTML21_5" hidden="1">""</definedName>
    <definedName name="HTML21_6" hidden="1">1</definedName>
    <definedName name="HTML21_7" hidden="1">1</definedName>
    <definedName name="HTML21_8" hidden="1">"12/23/97"</definedName>
    <definedName name="HTML21_9" hidden="1">"Bell Atlantic"</definedName>
    <definedName name="HTML22_1" hidden="1">"'[97RNKDEC.XLS]CAM Perf Model'!$A$1:$J$39"</definedName>
    <definedName name="HTML22_10" hidden="1">""</definedName>
    <definedName name="HTML22_11" hidden="1">1</definedName>
    <definedName name="HTML22_12" hidden="1">"D:\perfgrf.htm"</definedName>
    <definedName name="HTML22_2" hidden="1">1</definedName>
    <definedName name="HTML22_3" hidden="1">"97RNKDEC"</definedName>
    <definedName name="HTML22_4" hidden="1">"CAM Perf Model"</definedName>
    <definedName name="HTML22_5" hidden="1">""</definedName>
    <definedName name="HTML22_6" hidden="1">1</definedName>
    <definedName name="HTML22_7" hidden="1">1</definedName>
    <definedName name="HTML22_8" hidden="1">"1/20/98"</definedName>
    <definedName name="HTML22_9" hidden="1">"Bell Atlantic"</definedName>
    <definedName name="HTML23_1" hidden="1">"'[97RNK.xls]Regional'!$A$1:$G$226"</definedName>
    <definedName name="HTML23_10" hidden="1">""</definedName>
    <definedName name="HTML23_11" hidden="1">1</definedName>
    <definedName name="HTML23_12" hidden="1">"D:\regrnk.htm"</definedName>
    <definedName name="HTML23_2" hidden="1">1</definedName>
    <definedName name="HTML23_3" hidden="1">"97RNK"</definedName>
    <definedName name="HTML23_4" hidden="1">"Regional"</definedName>
    <definedName name="HTML23_5" hidden="1">""</definedName>
    <definedName name="HTML23_6" hidden="1">1</definedName>
    <definedName name="HTML23_7" hidden="1">1</definedName>
    <definedName name="HTML23_8" hidden="1">"1/21/98"</definedName>
    <definedName name="HTML23_9" hidden="1">"Bell Atlantic"</definedName>
    <definedName name="HTML24_1" hidden="1">"'[97RNK.xls]ReglSys'!$A$1:$G$186"</definedName>
    <definedName name="HTML24_10" hidden="1">""</definedName>
    <definedName name="HTML24_11" hidden="1">1</definedName>
    <definedName name="HTML24_12" hidden="1">"D:\sernk.htm"</definedName>
    <definedName name="HTML24_2" hidden="1">1</definedName>
    <definedName name="HTML24_3" hidden="1">"97RNK"</definedName>
    <definedName name="HTML24_4" hidden="1">"ReglSys"</definedName>
    <definedName name="HTML24_5" hidden="1">""</definedName>
    <definedName name="HTML24_6" hidden="1">1</definedName>
    <definedName name="HTML24_7" hidden="1">1</definedName>
    <definedName name="HTML24_8" hidden="1">"1/21/98"</definedName>
    <definedName name="HTML24_9" hidden="1">"Bell Atlantic"</definedName>
    <definedName name="HTML25_1" hidden="1">"'[97RNK.xls]North'!$A$1:$G$260"</definedName>
    <definedName name="HTML25_10" hidden="1">""</definedName>
    <definedName name="HTML25_11" hidden="1">1</definedName>
    <definedName name="HTML25_12" hidden="1">"D:\nthrnk.htm"</definedName>
    <definedName name="HTML25_2" hidden="1">1</definedName>
    <definedName name="HTML25_3" hidden="1">"97RNK"</definedName>
    <definedName name="HTML25_4" hidden="1">"North"</definedName>
    <definedName name="HTML25_5" hidden="1">""</definedName>
    <definedName name="HTML25_6" hidden="1">1</definedName>
    <definedName name="HTML25_7" hidden="1">1</definedName>
    <definedName name="HTML25_8" hidden="1">"1/21/98"</definedName>
    <definedName name="HTML25_9" hidden="1">"Bell Atlantic"</definedName>
    <definedName name="HTML26_1" hidden="1">"'[97RNK.xls]South'!$A$1:$G$167"</definedName>
    <definedName name="HTML26_10" hidden="1">""</definedName>
    <definedName name="HTML26_11" hidden="1">1</definedName>
    <definedName name="HTML26_12" hidden="1">"D:\sthrnk.htm"</definedName>
    <definedName name="HTML26_2" hidden="1">1</definedName>
    <definedName name="HTML26_3" hidden="1">"97RNK"</definedName>
    <definedName name="HTML26_4" hidden="1">"South"</definedName>
    <definedName name="HTML26_5" hidden="1">""</definedName>
    <definedName name="HTML26_6" hidden="1">1</definedName>
    <definedName name="HTML26_7" hidden="1">1</definedName>
    <definedName name="HTML26_8" hidden="1">"1/21/98"</definedName>
    <definedName name="HTML26_9" hidden="1">"Bell Atlantic"</definedName>
    <definedName name="HTML27_1" hidden="1">"'[98RANK03.XLS]ReglSys'!$A$1:$H$189"</definedName>
    <definedName name="HTML27_10" hidden="1">""</definedName>
    <definedName name="HTML27_11" hidden="1">1</definedName>
    <definedName name="HTML27_12" hidden="1">"D:\sernk.htm"</definedName>
    <definedName name="HTML27_2" hidden="1">1</definedName>
    <definedName name="HTML27_3" hidden="1">"98RANK03"</definedName>
    <definedName name="HTML27_4" hidden="1">"ReglSys"</definedName>
    <definedName name="HTML27_5" hidden="1">""</definedName>
    <definedName name="HTML27_6" hidden="1">1</definedName>
    <definedName name="HTML27_7" hidden="1">1</definedName>
    <definedName name="HTML27_8" hidden="1">"4/21/98"</definedName>
    <definedName name="HTML27_9" hidden="1">"Bell Atlantic"</definedName>
    <definedName name="HTML28_1" hidden="1">"'[98RANK03.XLS]South'!$A$1:$H$196"</definedName>
    <definedName name="HTML28_10" hidden="1">""</definedName>
    <definedName name="HTML28_11" hidden="1">1</definedName>
    <definedName name="HTML28_12" hidden="1">"D:\sthrnk.htm"</definedName>
    <definedName name="HTML28_2" hidden="1">1</definedName>
    <definedName name="HTML28_3" hidden="1">"98RANK03"</definedName>
    <definedName name="HTML28_4" hidden="1">"South"</definedName>
    <definedName name="HTML28_5" hidden="1">""</definedName>
    <definedName name="HTML28_6" hidden="1">1</definedName>
    <definedName name="HTML28_7" hidden="1">1</definedName>
    <definedName name="HTML28_8" hidden="1">"4/21/98"</definedName>
    <definedName name="HTML28_9" hidden="1">"Bell Atlantic"</definedName>
    <definedName name="HTML29_1" hidden="1">"'[98RANK03.XLS]North'!$A$1:$H$243"</definedName>
    <definedName name="HTML29_10" hidden="1">""</definedName>
    <definedName name="HTML29_11" hidden="1">1</definedName>
    <definedName name="HTML29_12" hidden="1">"D:\nthrnk.htm"</definedName>
    <definedName name="HTML29_2" hidden="1">1</definedName>
    <definedName name="HTML29_3" hidden="1">"98RANK03"</definedName>
    <definedName name="HTML29_4" hidden="1">"North"</definedName>
    <definedName name="HTML29_5" hidden="1">""</definedName>
    <definedName name="HTML29_6" hidden="1">1</definedName>
    <definedName name="HTML29_7" hidden="1">1</definedName>
    <definedName name="HTML29_8" hidden="1">"4/21/98"</definedName>
    <definedName name="HTML29_9" hidden="1">"Bell Atlantic"</definedName>
    <definedName name="HTML3_1" hidden="1">"'[96RNKNOV.XLS]South'!$A$1:$I$100"</definedName>
    <definedName name="HTML3_10" hidden="1">""</definedName>
    <definedName name="HTML3_11" hidden="1">1</definedName>
    <definedName name="HTML3_12" hidden="1">"D:\sthrnk11.htm"</definedName>
    <definedName name="HTML3_2" hidden="1">1</definedName>
    <definedName name="HTML3_3" hidden="1">"96RNKNOV"</definedName>
    <definedName name="HTML3_4" hidden="1">"South"</definedName>
    <definedName name="HTML3_5" hidden="1">"November - South Rankings"</definedName>
    <definedName name="HTML3_6" hidden="1">-4146</definedName>
    <definedName name="HTML3_7" hidden="1">1</definedName>
    <definedName name="HTML3_8" hidden="1">"1/13/97"</definedName>
    <definedName name="HTML3_9" hidden="1">"Bell Atlantic"</definedName>
    <definedName name="HTML30_1" hidden="1">"'[98RNK.XLS]Regional'!$A$1:$H$232"</definedName>
    <definedName name="HTML30_10" hidden="1">""</definedName>
    <definedName name="HTML30_11" hidden="1">1</definedName>
    <definedName name="HTML30_12" hidden="1">"D:\regrnk.htm"</definedName>
    <definedName name="HTML30_2" hidden="1">1</definedName>
    <definedName name="HTML30_3" hidden="1">"98RNK"</definedName>
    <definedName name="HTML30_4" hidden="1">"Regional"</definedName>
    <definedName name="HTML30_5" hidden="1">""</definedName>
    <definedName name="HTML30_6" hidden="1">1</definedName>
    <definedName name="HTML30_7" hidden="1">1</definedName>
    <definedName name="HTML30_8" hidden="1">"5/21/98"</definedName>
    <definedName name="HTML30_9" hidden="1">"Bell Atlantic"</definedName>
    <definedName name="HTML31_1" hidden="1">"'[98RNK.XLS]ReglSys'!$A$1:$H$186"</definedName>
    <definedName name="HTML31_10" hidden="1">""</definedName>
    <definedName name="HTML31_11" hidden="1">1</definedName>
    <definedName name="HTML31_12" hidden="1">"D:\sernk.htm"</definedName>
    <definedName name="HTML31_2" hidden="1">1</definedName>
    <definedName name="HTML31_3" hidden="1">"98RNK"</definedName>
    <definedName name="HTML31_4" hidden="1">"ReglSys"</definedName>
    <definedName name="HTML31_5" hidden="1">""</definedName>
    <definedName name="HTML31_6" hidden="1">1</definedName>
    <definedName name="HTML31_7" hidden="1">1</definedName>
    <definedName name="HTML31_8" hidden="1">"5/21/98"</definedName>
    <definedName name="HTML31_9" hidden="1">"Bell Atlantic"</definedName>
    <definedName name="HTML32_1" hidden="1">"'[98RNK.XLS]MidAtlantic'!$A$1:$H$244"</definedName>
    <definedName name="HTML32_10" hidden="1">""</definedName>
    <definedName name="HTML32_11" hidden="1">1</definedName>
    <definedName name="HTML32_12" hidden="1">"D:\nthrnk.htm"</definedName>
    <definedName name="HTML32_2" hidden="1">1</definedName>
    <definedName name="HTML32_3" hidden="1">"98RNK"</definedName>
    <definedName name="HTML32_4" hidden="1">"MidAtlantic"</definedName>
    <definedName name="HTML32_5" hidden="1">""</definedName>
    <definedName name="HTML32_6" hidden="1">1</definedName>
    <definedName name="HTML32_7" hidden="1">1</definedName>
    <definedName name="HTML32_8" hidden="1">"5/21/98"</definedName>
    <definedName name="HTML32_9" hidden="1">"Bell Atlantic"</definedName>
    <definedName name="HTML33_1" hidden="1">"'[98RNK.XLS]Gateway'!$A$1:$H$192"</definedName>
    <definedName name="HTML33_10" hidden="1">""</definedName>
    <definedName name="HTML33_11" hidden="1">1</definedName>
    <definedName name="HTML33_12" hidden="1">"D:\sthrnk.htm"</definedName>
    <definedName name="HTML33_2" hidden="1">1</definedName>
    <definedName name="HTML33_3" hidden="1">"98RNK"</definedName>
    <definedName name="HTML33_4" hidden="1">"Gateway"</definedName>
    <definedName name="HTML33_5" hidden="1">""</definedName>
    <definedName name="HTML33_6" hidden="1">1</definedName>
    <definedName name="HTML33_7" hidden="1">1</definedName>
    <definedName name="HTML33_8" hidden="1">"5/21/98"</definedName>
    <definedName name="HTML33_9" hidden="1">"Bell Atlantic"</definedName>
    <definedName name="HTML34_1" hidden="1">"'[98RANK05.XLS]Regional'!$A$1:$H$232"</definedName>
    <definedName name="HTML34_10" hidden="1">""</definedName>
    <definedName name="HTML34_11" hidden="1">1</definedName>
    <definedName name="HTML34_12" hidden="1">"D:\regrnk.htm"</definedName>
    <definedName name="HTML34_2" hidden="1">1</definedName>
    <definedName name="HTML34_3" hidden="1">"98RANK05"</definedName>
    <definedName name="HTML34_4" hidden="1">"Regional"</definedName>
    <definedName name="HTML34_5" hidden="1">""</definedName>
    <definedName name="HTML34_6" hidden="1">1</definedName>
    <definedName name="HTML34_7" hidden="1">1</definedName>
    <definedName name="HTML34_8" hidden="1">"6/18/98"</definedName>
    <definedName name="HTML34_9" hidden="1">"Bell Atlantic"</definedName>
    <definedName name="HTML35_1" hidden="1">"'[98RANK05.XLS]ReglSys'!$A$1:$H$186"</definedName>
    <definedName name="HTML35_10" hidden="1">""</definedName>
    <definedName name="HTML35_11" hidden="1">1</definedName>
    <definedName name="HTML35_12" hidden="1">"D:\sernk.htm"</definedName>
    <definedName name="HTML35_2" hidden="1">1</definedName>
    <definedName name="HTML35_3" hidden="1">"98RANK05"</definedName>
    <definedName name="HTML35_4" hidden="1">"ReglSys"</definedName>
    <definedName name="HTML35_5" hidden="1">""</definedName>
    <definedName name="HTML35_6" hidden="1">1</definedName>
    <definedName name="HTML35_7" hidden="1">1</definedName>
    <definedName name="HTML35_8" hidden="1">"6/18/98"</definedName>
    <definedName name="HTML35_9" hidden="1">"Bell Atlantic"</definedName>
    <definedName name="HTML36_1" hidden="1">"'[98RANK05.XLS]MidAtlantic'!$A$1:$H$245"</definedName>
    <definedName name="HTML36_10" hidden="1">""</definedName>
    <definedName name="HTML36_11" hidden="1">1</definedName>
    <definedName name="HTML36_12" hidden="1">"D:\nthrnk.htm"</definedName>
    <definedName name="HTML36_2" hidden="1">1</definedName>
    <definedName name="HTML36_3" hidden="1">"98RANK05"</definedName>
    <definedName name="HTML36_4" hidden="1">"MidAtlantic"</definedName>
    <definedName name="HTML36_5" hidden="1">""</definedName>
    <definedName name="HTML36_6" hidden="1">1</definedName>
    <definedName name="HTML36_7" hidden="1">1</definedName>
    <definedName name="HTML36_8" hidden="1">"6/18/98"</definedName>
    <definedName name="HTML36_9" hidden="1">"Bell Atlantic"</definedName>
    <definedName name="HTML37_1" hidden="1">"'[98RANK05.XLS]Gateway'!$A$1:$H$191"</definedName>
    <definedName name="HTML37_10" hidden="1">""</definedName>
    <definedName name="HTML37_11" hidden="1">1</definedName>
    <definedName name="HTML37_12" hidden="1">"D:\sthrnk.htm"</definedName>
    <definedName name="HTML37_2" hidden="1">1</definedName>
    <definedName name="HTML37_3" hidden="1">"98RANK05"</definedName>
    <definedName name="HTML37_4" hidden="1">"Gateway"</definedName>
    <definedName name="HTML37_5" hidden="1">""</definedName>
    <definedName name="HTML37_6" hidden="1">1</definedName>
    <definedName name="HTML37_7" hidden="1">1</definedName>
    <definedName name="HTML37_8" hidden="1">"6/18/98"</definedName>
    <definedName name="HTML37_9" hidden="1">"Bell Atlantic"</definedName>
    <definedName name="HTML38_1" hidden="1">"'[98RNK.xls]ReglSys'!$A$1:$H$186"</definedName>
    <definedName name="HTML38_10" hidden="1">""</definedName>
    <definedName name="HTML38_11" hidden="1">1</definedName>
    <definedName name="HTML38_12" hidden="1">"D:\sernk.htm"</definedName>
    <definedName name="HTML38_2" hidden="1">1</definedName>
    <definedName name="HTML38_3" hidden="1">"98RNK"</definedName>
    <definedName name="HTML38_4" hidden="1">"ReglSys"</definedName>
    <definedName name="HTML38_5" hidden="1">""</definedName>
    <definedName name="HTML38_6" hidden="1">1</definedName>
    <definedName name="HTML38_7" hidden="1">1</definedName>
    <definedName name="HTML38_8" hidden="1">"8/20/98"</definedName>
    <definedName name="HTML38_9" hidden="1">"Bell Atlantic"</definedName>
    <definedName name="HTML39_1" hidden="1">"'[98RANK07.XLS]ReglSys'!$A$1:$H$186"</definedName>
    <definedName name="HTML39_10" hidden="1">""</definedName>
    <definedName name="HTML39_11" hidden="1">1</definedName>
    <definedName name="HTML39_12" hidden="1">"D:\sernk.htm"</definedName>
    <definedName name="HTML39_2" hidden="1">1</definedName>
    <definedName name="HTML39_3" hidden="1">"98RANK07"</definedName>
    <definedName name="HTML39_4" hidden="1">"ReglSys"</definedName>
    <definedName name="HTML39_5" hidden="1">""</definedName>
    <definedName name="HTML39_6" hidden="1">1</definedName>
    <definedName name="HTML39_7" hidden="1">1</definedName>
    <definedName name="HTML39_8" hidden="1">"8/20/98"</definedName>
    <definedName name="HTML39_9" hidden="1">"Bell Atlantic"</definedName>
    <definedName name="HTML4_1" hidden="1">"'[96RNKNOV.XLS]SE Rankings'!$A$1:$I$17"</definedName>
    <definedName name="HTML4_10" hidden="1">""</definedName>
    <definedName name="HTML4_11" hidden="1">1</definedName>
    <definedName name="HTML4_12" hidden="1">"D:\sernk11.htm"</definedName>
    <definedName name="HTML4_2" hidden="1">1</definedName>
    <definedName name="HTML4_3" hidden="1">"96RNKNOV"</definedName>
    <definedName name="HTML4_4" hidden="1">"SE Rankings"</definedName>
    <definedName name="HTML4_5" hidden="1">"November - SE Rankings"</definedName>
    <definedName name="HTML4_6" hidden="1">-4146</definedName>
    <definedName name="HTML4_7" hidden="1">1</definedName>
    <definedName name="HTML4_8" hidden="1">"1/13/97"</definedName>
    <definedName name="HTML4_9" hidden="1">"Bell Atlantic"</definedName>
    <definedName name="HTML40_1" hidden="1">"'[98RANK07.XLS]MidAtlantic'!$A$1:$H$246"</definedName>
    <definedName name="HTML40_10" hidden="1">""</definedName>
    <definedName name="HTML40_11" hidden="1">1</definedName>
    <definedName name="HTML40_12" hidden="1">"D:\nthrnk.htm"</definedName>
    <definedName name="HTML40_2" hidden="1">1</definedName>
    <definedName name="HTML40_3" hidden="1">"98RANK07"</definedName>
    <definedName name="HTML40_4" hidden="1">"MidAtlantic"</definedName>
    <definedName name="HTML40_5" hidden="1">""</definedName>
    <definedName name="HTML40_6" hidden="1">1</definedName>
    <definedName name="HTML40_7" hidden="1">1</definedName>
    <definedName name="HTML40_8" hidden="1">"8/20/98"</definedName>
    <definedName name="HTML40_9" hidden="1">"Bell Atlantic"</definedName>
    <definedName name="HTML41_1" hidden="1">"'[98RANK07.XLS]Gateway'!$A$1:$H$193"</definedName>
    <definedName name="HTML41_10" hidden="1">""</definedName>
    <definedName name="HTML41_11" hidden="1">1</definedName>
    <definedName name="HTML41_12" hidden="1">"D:\sthrnk.htm"</definedName>
    <definedName name="HTML41_2" hidden="1">1</definedName>
    <definedName name="HTML41_3" hidden="1">"98RANK07"</definedName>
    <definedName name="HTML41_4" hidden="1">"Gateway"</definedName>
    <definedName name="HTML41_5" hidden="1">""</definedName>
    <definedName name="HTML41_6" hidden="1">1</definedName>
    <definedName name="HTML41_7" hidden="1">1</definedName>
    <definedName name="HTML41_8" hidden="1">"8/20/98"</definedName>
    <definedName name="HTML41_9" hidden="1">"Bell Atlantic"</definedName>
    <definedName name="HTML5_1" hidden="1">"'[96RNKNOV.XLS]Appl. Spec.'!$A$1:$O$183"</definedName>
    <definedName name="HTML5_10" hidden="1">""</definedName>
    <definedName name="HTML5_11" hidden="1">1</definedName>
    <definedName name="HTML5_12" hidden="1">"D:\asrnk11.htm"</definedName>
    <definedName name="HTML5_2" hidden="1">1</definedName>
    <definedName name="HTML5_3" hidden="1">"96RNKNOV"</definedName>
    <definedName name="HTML5_4" hidden="1">"Appl. Spec."</definedName>
    <definedName name="HTML5_5" hidden="1">"November - AS/ASM Rankings"</definedName>
    <definedName name="HTML5_6" hidden="1">-4146</definedName>
    <definedName name="HTML5_7" hidden="1">1</definedName>
    <definedName name="HTML5_8" hidden="1">"1/13/97"</definedName>
    <definedName name="HTML5_9" hidden="1">"Bell Atlantic"</definedName>
    <definedName name="HTML6_1" hidden="1">"'[97RNK.xls]North'!$A$1:$H$255"</definedName>
    <definedName name="HTML6_10" hidden="1">""</definedName>
    <definedName name="HTML6_11" hidden="1">1</definedName>
    <definedName name="HTML6_12" hidden="1">"D:\nthrnk.htm"</definedName>
    <definedName name="HTML6_2" hidden="1">1</definedName>
    <definedName name="HTML6_3" hidden="1">"97RNK"</definedName>
    <definedName name="HTML6_4" hidden="1">"North"</definedName>
    <definedName name="HTML6_5" hidden="1">""</definedName>
    <definedName name="HTML6_6" hidden="1">1</definedName>
    <definedName name="HTML6_7" hidden="1">1</definedName>
    <definedName name="HTML6_8" hidden="1">"3/24/97"</definedName>
    <definedName name="HTML6_9" hidden="1">"Bell Atlantic"</definedName>
    <definedName name="HTML7_1" hidden="1">"'[97RNK.xls]South'!$A$1:$H$159"</definedName>
    <definedName name="HTML7_10" hidden="1">""</definedName>
    <definedName name="HTML7_11" hidden="1">1</definedName>
    <definedName name="HTML7_12" hidden="1">"D:\sthrnk.htm"</definedName>
    <definedName name="HTML7_2" hidden="1">1</definedName>
    <definedName name="HTML7_3" hidden="1">"97RNK"</definedName>
    <definedName name="HTML7_4" hidden="1">"South"</definedName>
    <definedName name="HTML7_5" hidden="1">""</definedName>
    <definedName name="HTML7_6" hidden="1">1</definedName>
    <definedName name="HTML7_7" hidden="1">1</definedName>
    <definedName name="HTML7_8" hidden="1">"3/24/97"</definedName>
    <definedName name="HTML7_9" hidden="1">"Bell Atlantic"</definedName>
    <definedName name="HTML8_1" hidden="1">"'[97RNKAPR.XLS]Regional'!$A$1:$H$227"</definedName>
    <definedName name="HTML8_10" hidden="1">""</definedName>
    <definedName name="HTML8_11" hidden="1">1</definedName>
    <definedName name="HTML8_12" hidden="1">"D:\regrnk.htm"</definedName>
    <definedName name="HTML8_2" hidden="1">1</definedName>
    <definedName name="HTML8_3" hidden="1">"97RNKAPR"</definedName>
    <definedName name="HTML8_4" hidden="1">"Regional"</definedName>
    <definedName name="HTML8_5" hidden="1">""</definedName>
    <definedName name="HTML8_6" hidden="1">1</definedName>
    <definedName name="HTML8_7" hidden="1">-4146</definedName>
    <definedName name="HTML8_8" hidden="1">"5/22/97"</definedName>
    <definedName name="HTML8_9" hidden="1">"Bell Atlantic"</definedName>
    <definedName name="HTML9_1" hidden="1">"'[97RNKAPR.XLS]ReglSys'!$A$1:$H$173"</definedName>
    <definedName name="HTML9_10" hidden="1">""</definedName>
    <definedName name="HTML9_11" hidden="1">1</definedName>
    <definedName name="HTML9_12" hidden="1">"D:\sernk.htm"</definedName>
    <definedName name="HTML9_2" hidden="1">1</definedName>
    <definedName name="HTML9_3" hidden="1">"97RNKAPR"</definedName>
    <definedName name="HTML9_4" hidden="1">"ReglSys"</definedName>
    <definedName name="HTML9_5" hidden="1">""</definedName>
    <definedName name="HTML9_6" hidden="1">1</definedName>
    <definedName name="HTML9_7" hidden="1">-4146</definedName>
    <definedName name="HTML9_8" hidden="1">"5/22/97"</definedName>
    <definedName name="HTML9_9" hidden="1">"Bell Atlantic"</definedName>
    <definedName name="HTMLCount" hidden="1">1</definedName>
    <definedName name="htyrtyfghfg" hidden="1">{#N/A,#N/A,FALSE,"EXPENSE"}</definedName>
    <definedName name="iiittuty" hidden="1">{#N/A,#N/A,FALSE,"EXPENSE"}</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localSheetId="0" hidden="1">"c3460"</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localSheetId="0" hidden="1">"c116"</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ST" hidden="1">"c1681"</definedName>
    <definedName name="IQ_EBIT_EXCL_SBC" hidden="1">"c3082"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40661.3016898148</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localSheetId="0" hidden="1">"c1023"</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39477.4477083333</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u" localSheetId="11" hidden="1">{#N/A,#N/A,FALSE,"Aging Summary";#N/A,#N/A,FALSE,"Ratio Analysis";#N/A,#N/A,FALSE,"Test 120 Day Accts";#N/A,#N/A,FALSE,"Tickmarks"}</definedName>
    <definedName name="iu" localSheetId="0" hidden="1">{#N/A,#N/A,FALSE,"Aging Summary";#N/A,#N/A,FALSE,"Ratio Analysis";#N/A,#N/A,FALSE,"Test 120 Day Accts";#N/A,#N/A,FALSE,"Tickmarks"}</definedName>
    <definedName name="iu" hidden="1">{#N/A,#N/A,FALSE,"Aging Summary";#N/A,#N/A,FALSE,"Ratio Analysis";#N/A,#N/A,FALSE,"Test 120 Day Accts";#N/A,#N/A,FALSE,"Tickmarks"}</definedName>
    <definedName name="iuiyiiyi" hidden="1">{#N/A,#N/A,FALSE,"EXPENSE"}</definedName>
    <definedName name="iutyutytyu" hidden="1">{#N/A,#N/A,FALSE,"EXPENSE"}</definedName>
    <definedName name="jgjddd" hidden="1">{#N/A,#N/A,FALSE,"EXPENSE"}</definedName>
    <definedName name="jgjfgjghj" hidden="1">{#N/A,#N/A,FALSE,"EXPENSE"}</definedName>
    <definedName name="jgjghfhd" hidden="1">{#N/A,#N/A,FALSE,"EXPENSE"}</definedName>
    <definedName name="jgjythfg" hidden="1">{#N/A,#N/A,FALSE,"EXPENSE"}</definedName>
    <definedName name="jjjj" hidden="1">{#N/A,#N/A,FALSE,"EXPENSE"}</definedName>
    <definedName name="jjjjjjjj" localSheetId="0" hidden="1">OFFSET(CompRange1Main,9,0,COUNTA(CompRange1Main)-COUNTA(#REF!),1)</definedName>
    <definedName name="jjjjjjjj" hidden="1">OFFSET(CompRange1Main,9,0,COUNTA(CompRange1Main)-COUNTA(#REF!),1)</definedName>
    <definedName name="jnhjhjggh" hidden="1">{#N/A,#N/A,FALSE,"EXPENSE"}</definedName>
    <definedName name="jnmhgjdbcxbvc" hidden="1">{#N/A,#N/A,FALSE,"EXPENSE"}</definedName>
    <definedName name="jukyukyujkyjm" hidden="1">{#N/A,#N/A,FALSE,"EXPENSE"}</definedName>
    <definedName name="juyjghjghjgt" hidden="1">{#N/A,#N/A,FALSE,"EXPENSE"}</definedName>
    <definedName name="jytuyutyu" hidden="1">{#N/A,#N/A,FALSE,"EXPENSE"}</definedName>
    <definedName name="kgkgjkghkj" hidden="1">{#N/A,#N/A,FALSE,"EXPENSE"}</definedName>
    <definedName name="khgkjgkghkhj" hidden="1">{#N/A,#N/A,FALSE,"EXPENSE"}</definedName>
    <definedName name="khkhkhkh" hidden="1">{#N/A,#N/A,FALSE,"EXPENSE"}</definedName>
    <definedName name="kkhkjhkjh" hidden="1">{#N/A,#N/A,FALSE,"EXPENSE"}</definedName>
    <definedName name="kkk" localSheetId="11" hidden="1">{#N/A,#N/A,FALSE,"Aging Summary";#N/A,#N/A,FALSE,"Ratio Analysis";#N/A,#N/A,FALSE,"Test 120 Day Accts";#N/A,#N/A,FALSE,"Tickmarks"}</definedName>
    <definedName name="kkk" localSheetId="0" hidden="1">{#N/A,#N/A,FALSE,"Aging Summary";#N/A,#N/A,FALSE,"Ratio Analysis";#N/A,#N/A,FALSE,"Test 120 Day Accts";#N/A,#N/A,FALSE,"Tickmarks"}</definedName>
    <definedName name="kkk" hidden="1">{#N/A,#N/A,FALSE,"Aging Summary";#N/A,#N/A,FALSE,"Ratio Analysis";#N/A,#N/A,FALSE,"Test 120 Day Accts";#N/A,#N/A,FALSE,"Tickmarks"}</definedName>
    <definedName name="kuhgjghjghj" hidden="1">{#N/A,#N/A,FALSE,"ALLOC"}</definedName>
    <definedName name="kyukytjgdhfgfd" hidden="1">{#N/A,#N/A,FALSE,"EXPENSE"}</definedName>
    <definedName name="limcount" hidden="1">1</definedName>
    <definedName name="ListOffset" hidden="1">1</definedName>
    <definedName name="lk" localSheetId="11" hidden="1">{#N/A,#N/A,FALSE,"Aging Summary";#N/A,#N/A,FALSE,"Ratio Analysis";#N/A,#N/A,FALSE,"Test 120 Day Accts";#N/A,#N/A,FALSE,"Tickmarks"}</definedName>
    <definedName name="lk" localSheetId="0" hidden="1">{#N/A,#N/A,FALSE,"Aging Summary";#N/A,#N/A,FALSE,"Ratio Analysis";#N/A,#N/A,FALSE,"Test 120 Day Accts";#N/A,#N/A,FALSE,"Tickmarks"}</definedName>
    <definedName name="lk" hidden="1">{#N/A,#N/A,FALSE,"Aging Summary";#N/A,#N/A,FALSE,"Ratio Analysis";#N/A,#N/A,FALSE,"Test 120 Day Accts";#N/A,#N/A,FALSE,"Tickmarks"}</definedName>
    <definedName name="lkfyhjfghfdgdgf" hidden="1">{#N/A,#N/A,FALSE,"ALLOC"}</definedName>
    <definedName name="lku" localSheetId="11" hidden="1">{#N/A,#N/A,FALSE,"Aging Summary";#N/A,#N/A,FALSE,"Ratio Analysis";#N/A,#N/A,FALSE,"Test 120 Day Accts";#N/A,#N/A,FALSE,"Tickmarks"}</definedName>
    <definedName name="lku" localSheetId="0" hidden="1">{#N/A,#N/A,FALSE,"Aging Summary";#N/A,#N/A,FALSE,"Ratio Analysis";#N/A,#N/A,FALSE,"Test 120 Day Accts";#N/A,#N/A,FALSE,"Tickmarks"}</definedName>
    <definedName name="lku" hidden="1">{#N/A,#N/A,FALSE,"Aging Summary";#N/A,#N/A,FALSE,"Ratio Analysis";#N/A,#N/A,FALSE,"Test 120 Day Accts";#N/A,#N/A,FALSE,"Tickmarks"}</definedName>
    <definedName name="lll" localSheetId="11" hidden="1">{#N/A,#N/A,FALSE,"Aging Summary";#N/A,#N/A,FALSE,"Ratio Analysis";#N/A,#N/A,FALSE,"Test 120 Day Accts";#N/A,#N/A,FALSE,"Tickmarks"}</definedName>
    <definedName name="lll" localSheetId="0" hidden="1">{#N/A,#N/A,FALSE,"Aging Summary";#N/A,#N/A,FALSE,"Ratio Analysis";#N/A,#N/A,FALSE,"Test 120 Day Accts";#N/A,#N/A,FALSE,"Tickmarks"}</definedName>
    <definedName name="lll" hidden="1">{#N/A,#N/A,FALSE,"Aging Summary";#N/A,#N/A,FALSE,"Ratio Analysis";#N/A,#N/A,FALSE,"Test 120 Day Accts";#N/A,#N/A,FALSE,"Tickmarks"}</definedName>
    <definedName name="lllllll" hidden="1">{#N/A,#N/A,FALSE,"EXPENSE"}</definedName>
    <definedName name="llmmn" hidden="1">{#N/A,#N/A,FALSE,"EXPENSE"}</definedName>
    <definedName name="M_PlaceofPath" hidden="1">"F:\HDEMOTT\DATA\vdf\amt_vdf.xls"</definedName>
    <definedName name="misc" hidden="1">#REF!</definedName>
    <definedName name="misc3" hidden="1">#REF!</definedName>
    <definedName name="misc4" hidden="1">#REF!</definedName>
    <definedName name="mmmmmmmm" hidden="1">{#N/A,#N/A,FALSE,"EXPENSE"}</definedName>
    <definedName name="mn" localSheetId="11" hidden="1">{#N/A,#N/A,FALSE,"Aging Summary";#N/A,#N/A,FALSE,"Ratio Analysis";#N/A,#N/A,FALSE,"Test 120 Day Accts";#N/A,#N/A,FALSE,"Tickmarks"}</definedName>
    <definedName name="mn" localSheetId="0" hidden="1">{#N/A,#N/A,FALSE,"Aging Summary";#N/A,#N/A,FALSE,"Ratio Analysis";#N/A,#N/A,FALSE,"Test 120 Day Accts";#N/A,#N/A,FALSE,"Tickmarks"}</definedName>
    <definedName name="mn" hidden="1">{#N/A,#N/A,FALSE,"Aging Summary";#N/A,#N/A,FALSE,"Ratio Analysis";#N/A,#N/A,FALSE,"Test 120 Day Accts";#N/A,#N/A,FALSE,"Tickmarks"}</definedName>
    <definedName name="mnhngfxvbcvx" hidden="1">{#N/A,#N/A,FALSE,"EXPENSE"}</definedName>
    <definedName name="mypassword" hidden="1">"chuck"</definedName>
    <definedName name="nghmndghbfdxgfd" hidden="1">{#N/A,#N/A,FALSE,"EXPENSE"}</definedName>
    <definedName name="nhgmnbcvbvc" hidden="1">{#N/A,#N/A,FALSE,"EXPENSE"}</definedName>
    <definedName name="nhmhgnbvnvb" hidden="1">{#N/A,#N/A,FALSE,"ALLOC"}</definedName>
    <definedName name="nhnjfgdzfvcv" hidden="1">{#N/A,#N/A,FALSE,"EXPENSE"}</definedName>
    <definedName name="njhgnfgchfgbf" hidden="1">{#N/A,#N/A,FALSE,"EXPENSE"}</definedName>
    <definedName name="njhhgnbvbvcb" hidden="1">{#N/A,#N/A,FALSE,"ALLOC"}</definedName>
    <definedName name="none" localSheetId="1" hidden="1">#REF!</definedName>
    <definedName name="none" localSheetId="0" hidden="1">#REF!</definedName>
    <definedName name="none" hidden="1">#REF!</definedName>
    <definedName name="NPV_to_Risk_Labels" hidden="1">#REF!</definedName>
    <definedName name="NPV_to_Risk_X_Data" hidden="1">#REF!</definedName>
    <definedName name="NPV_to_Risk_Y_Data" hidden="1">#REF!</definedName>
    <definedName name="NPV_to_Risk_Z_Data" hidden="1">#REF!</definedName>
    <definedName name="oiu" localSheetId="11" hidden="1">{#N/A,#N/A,FALSE,"Aging Summary";#N/A,#N/A,FALSE,"Ratio Analysis";#N/A,#N/A,FALSE,"Test 120 Day Accts";#N/A,#N/A,FALSE,"Tickmarks"}</definedName>
    <definedName name="oiu" localSheetId="0" hidden="1">{#N/A,#N/A,FALSE,"Aging Summary";#N/A,#N/A,FALSE,"Ratio Analysis";#N/A,#N/A,FALSE,"Test 120 Day Accts";#N/A,#N/A,FALSE,"Tickmarks"}</definedName>
    <definedName name="oiu" hidden="1">{#N/A,#N/A,FALSE,"Aging Summary";#N/A,#N/A,FALSE,"Ratio Analysis";#N/A,#N/A,FALSE,"Test 120 Day Accts";#N/A,#N/A,FALSE,"Tickmarks"}</definedName>
    <definedName name="op" localSheetId="11" hidden="1">{#N/A,#N/A,FALSE,"Aging Summary";#N/A,#N/A,FALSE,"Ratio Analysis";#N/A,#N/A,FALSE,"Test 120 Day Accts";#N/A,#N/A,FALSE,"Tickmarks"}</definedName>
    <definedName name="op" localSheetId="0" hidden="1">{#N/A,#N/A,FALSE,"Aging Summary";#N/A,#N/A,FALSE,"Ratio Analysis";#N/A,#N/A,FALSE,"Test 120 Day Accts";#N/A,#N/A,FALSE,"Tickmarks"}</definedName>
    <definedName name="op" hidden="1">{#N/A,#N/A,FALSE,"Aging Summary";#N/A,#N/A,FALSE,"Ratio Analysis";#N/A,#N/A,FALSE,"Test 120 Day Accts";#N/A,#N/A,FALSE,"Tickmarks"}</definedName>
    <definedName name="p" localSheetId="11" hidden="1">{#N/A,#N/A,FALSE,"Aging Summary";#N/A,#N/A,FALSE,"Ratio Analysis";#N/A,#N/A,FALSE,"Test 120 Day Accts";#N/A,#N/A,FALSE,"Tickmarks"}</definedName>
    <definedName name="p" localSheetId="0" hidden="1">{#N/A,#N/A,FALSE,"Aging Summary";#N/A,#N/A,FALSE,"Ratio Analysis";#N/A,#N/A,FALSE,"Test 120 Day Accts";#N/A,#N/A,FALSE,"Tickmarks"}</definedName>
    <definedName name="p" hidden="1">{#N/A,#N/A,FALSE,"Aging Summary";#N/A,#N/A,FALSE,"Ratio Analysis";#N/A,#N/A,FALSE,"Test 120 Day Accts";#N/A,#N/A,FALSE,"Tickmarks"}</definedName>
    <definedName name="pam" hidden="1">{#N/A,#N/A,FALSE,"ALLOC"}</definedName>
    <definedName name="paul" localSheetId="1" hidden="1">#REF!</definedName>
    <definedName name="paul" localSheetId="0" hidden="1">#REF!</definedName>
    <definedName name="paul" hidden="1">#REF!</definedName>
    <definedName name="pesc1" localSheetId="11" hidden="1">{#N/A,#N/A,FALSE,"Aging Summary";#N/A,#N/A,FALSE,"Ratio Analysis";#N/A,#N/A,FALSE,"Test 120 Day Accts";#N/A,#N/A,FALSE,"Tickmarks"}</definedName>
    <definedName name="pesc1" localSheetId="0" hidden="1">{#N/A,#N/A,FALSE,"Aging Summary";#N/A,#N/A,FALSE,"Ratio Analysis";#N/A,#N/A,FALSE,"Test 120 Day Accts";#N/A,#N/A,FALSE,"Tickmarks"}</definedName>
    <definedName name="pesc1" hidden="1">{#N/A,#N/A,FALSE,"Aging Summary";#N/A,#N/A,FALSE,"Ratio Analysis";#N/A,#N/A,FALSE,"Test 120 Day Accts";#N/A,#N/A,FALSE,"Tickmarks"}</definedName>
    <definedName name="piiiiii" hidden="1">{#N/A,#N/A,FALSE,"EXPENSE"}</definedName>
    <definedName name="po" localSheetId="11" hidden="1">{#N/A,#N/A,FALSE,"Aging Summary";#N/A,#N/A,FALSE,"Ratio Analysis";#N/A,#N/A,FALSE,"Test 120 Day Accts";#N/A,#N/A,FALSE,"Tickmarks"}</definedName>
    <definedName name="po" localSheetId="0" hidden="1">{#N/A,#N/A,FALSE,"Aging Summary";#N/A,#N/A,FALSE,"Ratio Analysis";#N/A,#N/A,FALSE,"Test 120 Day Accts";#N/A,#N/A,FALSE,"Tickmarks"}</definedName>
    <definedName name="po" hidden="1">{#N/A,#N/A,FALSE,"Aging Summary";#N/A,#N/A,FALSE,"Ratio Analysis";#N/A,#N/A,FALSE,"Test 120 Day Accts";#N/A,#N/A,FALSE,"Tickmarks"}</definedName>
    <definedName name="Porfolio_One_Risk_Return_Labels" hidden="1">#REF!</definedName>
    <definedName name="Porfolio_One_Risk_Return_X_Data" hidden="1">#REF!</definedName>
    <definedName name="Porfolio_One_Risk_Return_Y_Data" hidden="1">#REF!</definedName>
    <definedName name="Porfolio_One_Risk_Return_Z_Data" hidden="1">#REF!</definedName>
    <definedName name="Port_One_Correct_Risk_Reward_Labels" hidden="1">#REF!</definedName>
    <definedName name="Port_One_Correct_Risk_Reward_X_Data" hidden="1">#REF!</definedName>
    <definedName name="Port_One_Correct_Risk_Reward_Y_Data" hidden="1">#REF!</definedName>
    <definedName name="Port_One_Correct_Risk_Reward_Z_Data" hidden="1">#REF!</definedName>
    <definedName name="Port_One_Tech_Risk_New_Labels" hidden="1">#REF!</definedName>
    <definedName name="Port_One_Tech_Risk_New_X_Data" hidden="1">#REF!</definedName>
    <definedName name="Port_One_Tech_Risk_New_Y_Data" hidden="1">#REF!</definedName>
    <definedName name="Port_One_Tech_Risk_New_Z_Data" hidden="1">#REF!</definedName>
    <definedName name="Port_Three_Risk_Return_Labels" hidden="1">#REF!</definedName>
    <definedName name="Port_Three_Risk_Return_X_Data" hidden="1">#REF!</definedName>
    <definedName name="Port_Three_Risk_Return_Y_Data" hidden="1">#REF!</definedName>
    <definedName name="Port_Three_Risk_Return_Z_Data" hidden="1">#REF!</definedName>
    <definedName name="ppp" localSheetId="11" hidden="1">{#N/A,#N/A,FALSE,"Aging Summary";#N/A,#N/A,FALSE,"Ratio Analysis";#N/A,#N/A,FALSE,"Test 120 Day Accts";#N/A,#N/A,FALSE,"Tickmarks"}</definedName>
    <definedName name="ppp" localSheetId="0" hidden="1">{#N/A,#N/A,FALSE,"Aging Summary";#N/A,#N/A,FALSE,"Ratio Analysis";#N/A,#N/A,FALSE,"Test 120 Day Accts";#N/A,#N/A,FALSE,"Tickmarks"}</definedName>
    <definedName name="ppp" hidden="1">{#N/A,#N/A,FALSE,"Aging Summary";#N/A,#N/A,FALSE,"Ratio Analysis";#N/A,#N/A,FALSE,"Test 120 Day Accts";#N/A,#N/A,FALSE,"Tickmarks"}</definedName>
    <definedName name="ppppppp" hidden="1">{#N/A,#N/A,FALSE,"ALLOC"}</definedName>
    <definedName name="pppppppp" hidden="1">{#N/A,#N/A,FALSE,"EXPENSE"}</definedName>
    <definedName name="PriceRange" localSheetId="0" hidden="1">OFFSET(#REF!,5,0,COUNTA(#REF!)-COUNTA(#REF!),1)</definedName>
    <definedName name="PriceRange" hidden="1">OFFSET(#REF!,5,0,COUNTA(#REF!)-COUNTA(#REF!),1)</definedName>
    <definedName name="PriceRangeMain" hidden="1">#REF!</definedName>
    <definedName name="_xlnm.Print_Area" localSheetId="1">'B-23 FINAL'!$A$1:$P$49</definedName>
    <definedName name="Product_S_Curve_Labels" hidden="1">#REF!</definedName>
    <definedName name="Product_S_Curve_X_Data" hidden="1">#REF!</definedName>
    <definedName name="qqqqq" hidden="1">{#N/A,#N/A,FALSE,"EXPENSE"}</definedName>
    <definedName name="qw" localSheetId="11" hidden="1">{#N/A,#N/A,FALSE,"Aging Summary";#N/A,#N/A,FALSE,"Ratio Analysis";#N/A,#N/A,FALSE,"Test 120 Day Accts";#N/A,#N/A,FALSE,"Tickmarks"}</definedName>
    <definedName name="qw" localSheetId="0" hidden="1">{#N/A,#N/A,FALSE,"Aging Summary";#N/A,#N/A,FALSE,"Ratio Analysis";#N/A,#N/A,FALSE,"Test 120 Day Accts";#N/A,#N/A,FALSE,"Tickmarks"}</definedName>
    <definedName name="qw" hidden="1">{#N/A,#N/A,FALSE,"Aging Summary";#N/A,#N/A,FALSE,"Ratio Analysis";#N/A,#N/A,FALSE,"Test 120 Day Accts";#N/A,#N/A,FALSE,"Tickmarks"}</definedName>
    <definedName name="range" hidden="1">{#N/A,#N/A,FALSE,"EXPENSE"}</definedName>
    <definedName name="range3" hidden="1">{#N/A,#N/A,FALSE,"EXPENSE"}</definedName>
    <definedName name="reagsrgsrgfaefda" hidden="1">{#N/A,#N/A,FALSE,"ALLOC"}</definedName>
    <definedName name="ReportGroup" hidden="1">0</definedName>
    <definedName name="rest" hidden="1">#REF!</definedName>
    <definedName name="ret" localSheetId="11" hidden="1">{#N/A,#N/A,FALSE,"Aging Summary";#N/A,#N/A,FALSE,"Ratio Analysis";#N/A,#N/A,FALSE,"Test 120 Day Accts";#N/A,#N/A,FALSE,"Tickmarks"}</definedName>
    <definedName name="ret" localSheetId="0" hidden="1">{#N/A,#N/A,FALSE,"Aging Summary";#N/A,#N/A,FALSE,"Ratio Analysis";#N/A,#N/A,FALSE,"Test 120 Day Accts";#N/A,#N/A,FALSE,"Tickmarks"}</definedName>
    <definedName name="ret" hidden="1">{#N/A,#N/A,FALSE,"Aging Summary";#N/A,#N/A,FALSE,"Ratio Analysis";#N/A,#N/A,FALSE,"Test 120 Day Accts";#N/A,#N/A,FALSE,"Tickmarks"}</definedName>
    <definedName name="rew4wwer" hidden="1">{#N/A,#N/A,FALSE,"EXPENSE"}</definedName>
    <definedName name="rfgfdcvc" hidden="1">{#N/A,#N/A,FALSE,"ALLOC"}</definedName>
    <definedName name="rfsetgthnyukmgff" hidden="1">{#N/A,#N/A,FALSE,"EXPENSE"}</definedName>
    <definedName name="rfwaerwaerwerwe" hidden="1">{#N/A,#N/A,FALSE,"EXPENSE"}</definedName>
    <definedName name="rgrg" hidden="1">#REF!</definedName>
    <definedName name="rt" localSheetId="11" hidden="1">{#N/A,#N/A,FALSE,"Aging Summary";#N/A,#N/A,FALSE,"Ratio Analysis";#N/A,#N/A,FALSE,"Test 120 Day Accts";#N/A,#N/A,FALSE,"Tickmarks"}</definedName>
    <definedName name="rt" localSheetId="0" hidden="1">{#N/A,#N/A,FALSE,"Aging Summary";#N/A,#N/A,FALSE,"Ratio Analysis";#N/A,#N/A,FALSE,"Test 120 Day Accts";#N/A,#N/A,FALSE,"Tickmarks"}</definedName>
    <definedName name="rt" hidden="1">{#N/A,#N/A,FALSE,"Aging Summary";#N/A,#N/A,FALSE,"Ratio Analysis";#N/A,#N/A,FALSE,"Test 120 Day Accts";#N/A,#N/A,FALSE,"Tickmarks"}</definedName>
    <definedName name="rtyrsygyuiukhjghgt" hidden="1">{#N/A,#N/A,FALSE,"EXPENSE"}</definedName>
    <definedName name="rtyrtyrty" hidden="1">{#N/A,#N/A,FALSE,"ALLOC"}</definedName>
    <definedName name="rwerfwerewrew" hidden="1">{#N/A,#N/A,FALSE,"ALLOC"}</definedName>
    <definedName name="rysrysrtygthgh" hidden="1">{#N/A,#N/A,FALSE,"EXPENSE"}</definedName>
    <definedName name="sa" localSheetId="11" hidden="1">{#N/A,#N/A,FALSE,"Aging Summary";#N/A,#N/A,FALSE,"Ratio Analysis";#N/A,#N/A,FALSE,"Test 120 Day Accts";#N/A,#N/A,FALSE,"Tickmarks"}</definedName>
    <definedName name="sa" localSheetId="0" hidden="1">{#N/A,#N/A,FALSE,"Aging Summary";#N/A,#N/A,FALSE,"Ratio Analysis";#N/A,#N/A,FALSE,"Test 120 Day Accts";#N/A,#N/A,FALSE,"Tickmarks"}</definedName>
    <definedName name="sa" hidden="1">{#N/A,#N/A,FALSE,"Aging Summary";#N/A,#N/A,FALSE,"Ratio Analysis";#N/A,#N/A,FALSE,"Test 120 Day Accts";#N/A,#N/A,FALSE,"Tickmarks"}</definedName>
    <definedName name="SAPBEXdnldView" hidden="1">"446WX5JSQEDTJ1NXGMPPIICZ8"</definedName>
    <definedName name="SAPBEXsysID" hidden="1">"UGP"</definedName>
    <definedName name="Scatter_of_Projects_Labels" hidden="1">#REF!</definedName>
    <definedName name="Scatter_of_Projects_X_Data" hidden="1">#REF!</definedName>
    <definedName name="Scatter_of_Projects_Y_Data" hidden="1">#REF!</definedName>
    <definedName name="Scatter_of_Projects_Z_Data" hidden="1">#REF!</definedName>
    <definedName name="sencount" hidden="1">1</definedName>
    <definedName name="sersadffasf" hidden="1">{#N/A,#N/A,FALSE,"ALLOC"}</definedName>
    <definedName name="sertearawertutyu" hidden="1">{#N/A,#N/A,FALSE,"EXPENSE"}</definedName>
    <definedName name="sfsadfafsdaf" hidden="1">{#N/A,#N/A,FALSE,"EXPENSE"}</definedName>
    <definedName name="srfaedtgthjtdhfdg" hidden="1">{#N/A,#N/A,FALSE,"EXPENSE"}</definedName>
    <definedName name="ssss" hidden="1">{#N/A,#N/A,FALSE,"EXPENSE"}</definedName>
    <definedName name="stsaeryyjiutjdhg" hidden="1">{#N/A,#N/A,FALSE,"EXPENSE"}</definedName>
    <definedName name="Stupid" hidden="1">0</definedName>
    <definedName name="Swvu.print2." hidden="1">#REF!</definedName>
    <definedName name="Swvu.print3." hidden="1">#REF!</definedName>
    <definedName name="t5terer" hidden="1">{#N/A,#N/A,FALSE,"EXPENSE"}</definedName>
    <definedName name="team" hidden="1">255</definedName>
    <definedName name="TextRefCopyRangeCount" hidden="1">1</definedName>
    <definedName name="tgrgfdgfdg" hidden="1">{#N/A,#N/A,FALSE,"EXPENSE"}</definedName>
    <definedName name="tom" hidden="1">{#N/A,#N/A,FALSE,"EXPENSE"}</definedName>
    <definedName name="ton" hidden="1">{#N/A,#N/A,FALSE,"EXPENSE"}</definedName>
    <definedName name="TP_Footer_User" hidden="1">"combsk"</definedName>
    <definedName name="TP_Footer_Version" hidden="1">"v4.00"</definedName>
    <definedName name="tre" localSheetId="11" hidden="1">{#N/A,#N/A,FALSE,"Aging Summary";#N/A,#N/A,FALSE,"Ratio Analysis";#N/A,#N/A,FALSE,"Test 120 Day Accts";#N/A,#N/A,FALSE,"Tickmarks"}</definedName>
    <definedName name="tre" localSheetId="0" hidden="1">{#N/A,#N/A,FALSE,"Aging Summary";#N/A,#N/A,FALSE,"Ratio Analysis";#N/A,#N/A,FALSE,"Test 120 Day Accts";#N/A,#N/A,FALSE,"Tickmarks"}</definedName>
    <definedName name="tre" hidden="1">{#N/A,#N/A,FALSE,"Aging Summary";#N/A,#N/A,FALSE,"Ratio Analysis";#N/A,#N/A,FALSE,"Test 120 Day Accts";#N/A,#N/A,FALSE,"Tickmarks"}</definedName>
    <definedName name="tresrtesrtresrftg" hidden="1">{#N/A,#N/A,FALSE,"EXPENSE"}</definedName>
    <definedName name="tresytyuijiukuyjfghgh" hidden="1">{#N/A,#N/A,FALSE,"EXPENSE"}</definedName>
    <definedName name="trtertertret" hidden="1">{#N/A,#N/A,FALSE,"EXPENSE"}</definedName>
    <definedName name="tterr4r4" hidden="1">{#N/A,#N/A,FALSE,"ALLOC"}</definedName>
    <definedName name="ttttt" hidden="1">{#N/A,#N/A,FALSE,"EXPENSE"}</definedName>
    <definedName name="ttttttt" hidden="1">{#N/A,#N/A,FALSE,"ALLOC"}</definedName>
    <definedName name="ttttttttttttt" hidden="1">{#N/A,#N/A,FALSE,"EXPENSE"}</definedName>
    <definedName name="tutututu" hidden="1">{#N/A,#N/A,FALSE,"ALLOC"}</definedName>
    <definedName name="twrtesrsf" hidden="1">{#N/A,#N/A,FALSE,"EXPENSE"}</definedName>
    <definedName name="ty" localSheetId="11" hidden="1">{#N/A,#N/A,FALSE,"Aging Summary";#N/A,#N/A,FALSE,"Ratio Analysis";#N/A,#N/A,FALSE,"Test 120 Day Accts";#N/A,#N/A,FALSE,"Tickmarks"}</definedName>
    <definedName name="ty" localSheetId="0" hidden="1">{#N/A,#N/A,FALSE,"Aging Summary";#N/A,#N/A,FALSE,"Ratio Analysis";#N/A,#N/A,FALSE,"Test 120 Day Accts";#N/A,#N/A,FALSE,"Tickmarks"}</definedName>
    <definedName name="ty" hidden="1">{#N/A,#N/A,FALSE,"Aging Summary";#N/A,#N/A,FALSE,"Ratio Analysis";#N/A,#N/A,FALSE,"Test 120 Day Accts";#N/A,#N/A,FALSE,"Tickmarks"}</definedName>
    <definedName name="tyhtiiliklhjhgj" hidden="1">{#N/A,#N/A,FALSE,"ALLOC"}</definedName>
    <definedName name="tyseryuykiiukhjg" hidden="1">{#N/A,#N/A,FALSE,"EXPENSE"}</definedName>
    <definedName name="u6yr5y5yrty" hidden="1">{#N/A,#N/A,FALSE,"EXPENSE"}</definedName>
    <definedName name="uryryryry" hidden="1">{#N/A,#N/A,FALSE,"ALLOC"}</definedName>
    <definedName name="UserPass" hidden="1">"verify"</definedName>
    <definedName name="uturfhfh" hidden="1">{#N/A,#N/A,FALSE,"EXPENSE"}</definedName>
    <definedName name="utututt" hidden="1">{#N/A,#N/A,FALSE,"EXPENSE"}</definedName>
    <definedName name="utututu" hidden="1">{#N/A,#N/A,FALSE,"EXPENSE"}</definedName>
    <definedName name="utuyututyu" hidden="1">{#N/A,#N/A,FALSE,"EXPENSE"}</definedName>
    <definedName name="utyurturhfg" hidden="1">{#N/A,#N/A,FALSE,"EXPENSE"}</definedName>
    <definedName name="utyutfghgf" hidden="1">{#N/A,#N/A,FALSE,"EXPENSE"}</definedName>
    <definedName name="uuututu" hidden="1">{#N/A,#N/A,FALSE,"EXPENSE"}</definedName>
    <definedName name="uuuuu" hidden="1">{#N/A,#N/A,FALSE,"EXPENSE"}</definedName>
    <definedName name="uuuuuu" hidden="1">{#N/A,#N/A,FALSE,"EXPENSE"}</definedName>
    <definedName name="uytututut" hidden="1">{#N/A,#N/A,FALSE,"EXPENSE"}</definedName>
    <definedName name="uytutyht" hidden="1">{#N/A,#N/A,FALSE,"ALLOC"}</definedName>
    <definedName name="vcscvbxvbfvb" hidden="1">{#N/A,#N/A,FALSE,"EXPENSE"}</definedName>
    <definedName name="wearwaerwearfefr" hidden="1">{#N/A,#N/A,FALSE,"ALLOC"}</definedName>
    <definedName name="weqeqwewqewewe" hidden="1">{#N/A,#N/A,FALSE,"EXPENSE"}</definedName>
    <definedName name="weqweqweqw" hidden="1">{#N/A,#N/A,FALSE,"EXPENSE"}</definedName>
    <definedName name="werwerwerwefrd" hidden="1">{#N/A,#N/A,FALSE,"ALLOC"}</definedName>
    <definedName name="WKTB_REG_Export1" localSheetId="7">'2023 WKTB_REG'!$A$7:$C$1051</definedName>
    <definedName name="WKTB_REG_Export1_Header" localSheetId="7">'2023 WKTB_REG'!$A$1:$D$6</definedName>
    <definedName name="WKTB_REG_Export1_Header_CenterLabel1" localSheetId="7">'2023 WKTB_REG'!$B$3</definedName>
    <definedName name="WKTB_REG_Export1_Header_CenterLabel2" localSheetId="7">'2023 WKTB_REG'!$B$4</definedName>
    <definedName name="WKTB_REG_Export1_Header_CenterLabel3" localSheetId="7">'2023 WKTB_REG'!$B$5</definedName>
    <definedName name="WKTB_REG_Export1_Header_LeftLabel1" localSheetId="7">'2023 WKTB_REG'!$A$3</definedName>
    <definedName name="WKTB_REG_Export1_Header_LeftLabel2" localSheetId="7">'2023 WKTB_REG'!$A$4</definedName>
    <definedName name="WKTB_REG_Export1_Header_LeftLabel3" localSheetId="7">'2023 WKTB_REG'!$A$5</definedName>
    <definedName name="WKTB_REG_Export1_Header_RightLabel1" localSheetId="7">'2023 WKTB_REG'!$D$3</definedName>
    <definedName name="WKTB_REG_Export1_Header_RightLabel2" localSheetId="7">'2023 WKTB_REG'!$D$4</definedName>
    <definedName name="WKTB_REG_Export1_Header_RightLabel3" localSheetId="7">'2023 WKTB_REG'!$D$5</definedName>
    <definedName name="WKTB_REG_Export1_Header_Title" localSheetId="7">'2023 WKTB_REG'!$B$1</definedName>
    <definedName name="WKTB_REG_Export1_Main" localSheetId="7">'2023 WKTB_REG'!$A$1:$D$1051</definedName>
    <definedName name="wrn.740._.Closeout._.Support." hidden="1">{#N/A,#N/A,FALSE,"CR3 Allocations Recon";#N/A,#N/A,FALSE,"Inv - ALL";#N/A,#N/A,FALSE,"SCH 1B";"O&amp;M Adjust Detail View",#N/A,FALSE,"SCH E - O&amp;M Adjust to Cash";#N/A,#N/A,FALSE,"Nuclear O&amp;M System Allocs";#N/A,#N/A,FALSE,"Florida A&amp;G System Allocations"}</definedName>
    <definedName name="wrn.Aging._.and._.Trend._.Analysis." localSheetId="11"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achua." hidden="1">{#N/A,#N/A,TRUE,"Inv - Alac";#N/A,#N/A,TRUE,"Nuclear Fuel";#N/A,#N/A,TRUE,"Nuclear Invoice";#N/A,#N/A,TRUE,"Sch A - Alachua";#N/A,#N/A,TRUE,"Gen Replace Cap";#N/A,#N/A,TRUE,"SCHED C - Alachua"}</definedName>
    <definedName name="wrn.All_Sheets." localSheetId="0" hidden="1">{#N/A,#N/A,FALSE,"CONT_MWH";#N/A,#N/A,FALSE,"CONT_MW";#N/A,#N/A,FALSE,"MIN_MWH";#N/A,#N/A,FALSE,"MIN_MW";#N/A,#N/A,FALSE,"BASECASE_MWH";#N/A,#N/A,FALSE,"BASECASE_MW"}</definedName>
    <definedName name="wrn.All_Sheets." hidden="1">{#N/A,#N/A,FALSE,"CONT_MWH";#N/A,#N/A,FALSE,"CONT_MW";#N/A,#N/A,FALSE,"MIN_MWH";#N/A,#N/A,FALSE,"MIN_MW";#N/A,#N/A,FALSE,"BASECASE_MWH";#N/A,#N/A,FALSE,"BASECASE_MW"}</definedName>
    <definedName name="wrn.ALLOC." hidden="1">{#N/A,#N/A,FALSE,"ALLOC"}</definedName>
    <definedName name="wrn.check." localSheetId="11" hidden="1">{#N/A,#N/A,FALSE,"Input";#N/A,#N/A,FALSE,"1997";#N/A,#N/A,FALSE,"1996";#N/A,#N/A,FALSE,"1995";#N/A,#N/A,FALSE,"1994";#N/A,#N/A,FALSE,"1993";#N/A,#N/A,FALSE,"1993-1";#N/A,#N/A,FALSE,"1992";#N/A,#N/A,FALSE,"1991";#N/A,#N/A,FALSE,"1990";#N/A,#N/A,FALSE,"1989";#N/A,#N/A,FALSE,"1988"}</definedName>
    <definedName name="wrn.check." localSheetId="0" hidden="1">{#N/A,#N/A,FALSE,"Input";#N/A,#N/A,FALSE,"1997";#N/A,#N/A,FALSE,"1996";#N/A,#N/A,FALSE,"1995";#N/A,#N/A,FALSE,"1994";#N/A,#N/A,FALSE,"1993";#N/A,#N/A,FALSE,"1993-1";#N/A,#N/A,FALSE,"1992";#N/A,#N/A,FALSE,"1991";#N/A,#N/A,FALSE,"1990";#N/A,#N/A,FALSE,"1989";#N/A,#N/A,FALSE,"1988"}</definedName>
    <definedName name="wrn.check." hidden="1">{#N/A,#N/A,FALSE,"Input";#N/A,#N/A,FALSE,"1997";#N/A,#N/A,FALSE,"1996";#N/A,#N/A,FALSE,"1995";#N/A,#N/A,FALSE,"1994";#N/A,#N/A,FALSE,"1993";#N/A,#N/A,FALSE,"1993-1";#N/A,#N/A,FALSE,"1992";#N/A,#N/A,FALSE,"1991";#N/A,#N/A,FALSE,"1990";#N/A,#N/A,FALSE,"1989";#N/A,#N/A,FALSE,"1988"}</definedName>
    <definedName name="wrn.Complete._.Report." hidden="1">{"Mwh Summary",#N/A,FALSE,"Mwh Analysis";"Mwh Monthly Analysis",#N/A,FALSE,"Mwh Analysis";"Burn Summary",#N/A,FALSE,"Burned Analysis";"Burn Monthly Analysis",#N/A,FALSE,"Burned Analysis";"Summary 2008",#N/A,FALSE,"Summary 2008"}</definedName>
    <definedName name="wrn.Config._.and._.Calcs." localSheetId="11" hidden="1">{#N/A,#N/A,FALSE,"Configuration";#N/A,#N/A,FALSE,"Summary of Transaction";#N/A,#N/A,FALSE,"Calculations"}</definedName>
    <definedName name="wrn.Config._.and._.Calcs." localSheetId="0" hidden="1">{#N/A,#N/A,FALSE,"Configuration";#N/A,#N/A,FALSE,"Summary of Transaction";#N/A,#N/A,FALSE,"Calculations"}</definedName>
    <definedName name="wrn.Config._.and._.Calcs." hidden="1">{#N/A,#N/A,FALSE,"Configuration";#N/A,#N/A,FALSE,"Summary of Transaction";#N/A,#N/A,FALSE,"Calculations"}</definedName>
    <definedName name="wrn.CR3._.All._.Invoices." hidden="1">{#N/A,#N/A,FALSE,"Inv - ALL";#N/A,#N/A,FALSE,"Inv - Alac";#N/A,#N/A,FALSE,"Inv - Bush";#N/A,#N/A,FALSE,"Inv - Gaine";#N/A,#N/A,FALSE,"Inv - Kiss";#N/A,#N/A,FALSE,"Inv - Lee";#N/A,#N/A,FALSE,"Inv - NSB";#N/A,#N/A,FALSE,"Inv - Ocala";#N/A,#N/A,FALSE,"Inv - Orlando";#N/A,#N/A,FALSE,"Inv - Seminole"}</definedName>
    <definedName name="wrn.EXPENSE." hidden="1">{#N/A,#N/A,FALSE,"EXPENSE"}</definedName>
    <definedName name="wrn.GL._.154._.BALANCE." localSheetId="11" hidden="1">{#N/A,#N/A,FALSE,"BALANCE"}</definedName>
    <definedName name="wrn.GL._.154._.BALANCE." localSheetId="0" hidden="1">{#N/A,#N/A,FALSE,"BALANCE"}</definedName>
    <definedName name="wrn.GL._.154._.BALANCE." hidden="1">{#N/A,#N/A,FALSE,"BALANCE"}</definedName>
    <definedName name="wrn.GL154._.ISSUES." localSheetId="11" hidden="1">{#N/A,#N/A,FALSE,"ISSUES"}</definedName>
    <definedName name="wrn.GL154._.ISSUES." localSheetId="0" hidden="1">{#N/A,#N/A,FALSE,"ISSUES"}</definedName>
    <definedName name="wrn.GL154._.ISSUES." hidden="1">{#N/A,#N/A,FALSE,"ISSUES"}</definedName>
    <definedName name="wrn.GL154._.RECEIPTS." localSheetId="11" hidden="1">{#N/A,#N/A,FALSE,"RECEIPTS"}</definedName>
    <definedName name="wrn.GL154._.RECEIPTS." localSheetId="0" hidden="1">{#N/A,#N/A,FALSE,"RECEIPTS"}</definedName>
    <definedName name="wrn.GL154._.RECEIPTS." hidden="1">{#N/A,#N/A,FALSE,"RECEIPTS"}</definedName>
    <definedName name="wrn.GL154._.SALVAGE." localSheetId="11" hidden="1">{#N/A,#N/A,FALSE,"SALVAGE"}</definedName>
    <definedName name="wrn.GL154._.SALVAGE." localSheetId="0" hidden="1">{#N/A,#N/A,FALSE,"SALVAGE"}</definedName>
    <definedName name="wrn.GL154._.SALVAGE." hidden="1">{#N/A,#N/A,FALSE,"SALVAGE"}</definedName>
    <definedName name="wrn.GL154._.SYSTEM._.LEDGER._.REPORTS." localSheetId="11" hidden="1">{#N/A,#N/A,FALSE,"BALANCE";#N/A,#N/A,FALSE,"ISSUES";#N/A,#N/A,FALSE,"RECEIPTS";#N/A,#N/A,FALSE,"SALVAGE"}</definedName>
    <definedName name="wrn.GL154._.SYSTEM._.LEDGER._.REPORTS." localSheetId="0" hidden="1">{#N/A,#N/A,FALSE,"BALANCE";#N/A,#N/A,FALSE,"ISSUES";#N/A,#N/A,FALSE,"RECEIPTS";#N/A,#N/A,FALSE,"SALVAGE"}</definedName>
    <definedName name="wrn.GL154._.SYSTEM._.LEDGER._.REPORTS." hidden="1">{#N/A,#N/A,FALSE,"BALANCE";#N/A,#N/A,FALSE,"ISSUES";#N/A,#N/A,FALSE,"RECEIPTS";#N/A,#N/A,FALSE,"SALVAGE"}</definedName>
    <definedName name="wrn.INT." hidden="1">{#N/A,#N/A,FALSE,"EXPENSE"}</definedName>
    <definedName name="wrn.KeyCorp._.Summary." hidden="1">{#N/A,#N/A,FALSE,"Mike"}</definedName>
    <definedName name="wrn.Monthly._.Report." hidden="1">{"Mwh Monthly Analysis",#N/A,FALSE,"Mwh Analysis";"Burn Monthly Analysis",#N/A,FALSE,"Burned Analysis"}</definedName>
    <definedName name="wrn.Ocala" hidden="1">{#N/A,#N/A,TRUE,"Inv - Alac";#N/A,#N/A,TRUE,"Nuclear Fuel";#N/A,#N/A,TRUE,"Nuclear Invoice";#N/A,#N/A,TRUE,"Sch A - Alachua";#N/A,#N/A,TRUE,"Gen Replace Cap";#N/A,#N/A,TRUE,"SCHED C - Alachua"}</definedName>
    <definedName name="wrn.PORTFOLIO." hidden="1">{#N/A,#N/A,FALSE,"TOTAL";#N/A,#N/A,FALSE,"SERIES l";#N/A,#N/A,FALSE,"1993A";#N/A,#N/A,FALSE,"1994A";#N/A,#N/A,FALSE,"SERIES ll";#N/A,#N/A,FALSE,"1995A";#N/A,#N/A,FALSE,"1995B";#N/A,#N/A,FALSE,"1996A";#N/A,#N/A,FALSE,"SERIES lll";#N/A,#N/A,FALSE,"1996lllA-R";#N/A,#N/A,FALSE,"1996lllCD"}</definedName>
    <definedName name="wrn.PREMDISC." hidden="1">{#N/A,#N/A,FALSE,"EXPENSE"}</definedName>
    <definedName name="wrn.print." hidden="1">{"print1",#N/A,FALSE;"print2",#N/A,FALSE;"print3",#N/A,FALSE}</definedName>
    <definedName name="wrn.PY_Sum." hidden="1">{"PY_SumDol",#N/A,TRUE,"Revenue";"PY_SumPct",#N/A,TRUE,"Revenue"}</definedName>
    <definedName name="wrn.STETSON." localSheetId="1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ve._.Package."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ummary._.Report." hidden="1">{"Mwh Summary",#N/A,FALSE,"Mwh Analysis";"Burn Summary",#N/A,FALSE,"Burned Analysis";"Summary 2008",#N/A,FALSE,"Summary 2008"}</definedName>
    <definedName name="wrn.TESTS." localSheetId="11" hidden="1">{"PAGE_1",#N/A,FALSE,"MONTH"}</definedName>
    <definedName name="wrn.TESTS." localSheetId="0" hidden="1">{"PAGE_1",#N/A,FALSE,"MONTH"}</definedName>
    <definedName name="wrn.TESTS." hidden="1">{"PAGE_1",#N/A,FALSE,"MONTH"}</definedName>
    <definedName name="wrn.USA." hidden="1">{#N/A,#N/A,FALSE,"USA"}</definedName>
    <definedName name="wrt" hidden="1">{#N/A,#N/A,FALSE,"EXPENSE"}</definedName>
    <definedName name="wrwerrwer" hidden="1">{#N/A,#N/A,FALSE,"ALLOC"}</definedName>
    <definedName name="wtyu" localSheetId="11" hidden="1">{#N/A,#N/A,FALSE,"Aging Summary";#N/A,#N/A,FALSE,"Ratio Analysis";#N/A,#N/A,FALSE,"Test 120 Day Accts";#N/A,#N/A,FALSE,"Tickmarks"}</definedName>
    <definedName name="wtyu" localSheetId="0" hidden="1">{#N/A,#N/A,FALSE,"Aging Summary";#N/A,#N/A,FALSE,"Ratio Analysis";#N/A,#N/A,FALSE,"Test 120 Day Accts";#N/A,#N/A,FALSE,"Tickmarks"}</definedName>
    <definedName name="wtyu" hidden="1">{#N/A,#N/A,FALSE,"Aging Summary";#N/A,#N/A,FALSE,"Ratio Analysis";#N/A,#N/A,FALSE,"Test 120 Day Accts";#N/A,#N/A,FALSE,"Tickmarks"}</definedName>
    <definedName name="wvu.print1."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2."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3."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wwwwww" hidden="1">{#N/A,#N/A,FALSE,"EXPENSE"}</definedName>
    <definedName name="x" localSheetId="1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RefActiveRow" localSheetId="11" hidden="1">#REF!</definedName>
    <definedName name="XRefActiveRow" localSheetId="1" hidden="1">#REF!</definedName>
    <definedName name="XRefActiveRow" localSheetId="0" hidden="1">#REF!</definedName>
    <definedName name="XRefActiveRow" hidden="1">#REF!</definedName>
    <definedName name="XRefColumnsCount" hidden="1">3</definedName>
    <definedName name="XRefCopy1Row" localSheetId="11" hidden="1">#REF!</definedName>
    <definedName name="XRefCopy1Row" localSheetId="1" hidden="1">#REF!</definedName>
    <definedName name="XRefCopy1Row" localSheetId="0" hidden="1">#REF!</definedName>
    <definedName name="XRefCopy1Row" hidden="1">#REF!</definedName>
    <definedName name="XRefCopy2Row" localSheetId="1" hidden="1">#REF!</definedName>
    <definedName name="XRefCopy2Row" hidden="1">#REF!</definedName>
    <definedName name="XRefCopy3Row" localSheetId="1" hidden="1">#REF!</definedName>
    <definedName name="XRefCopy3Row" hidden="1">#REF!</definedName>
    <definedName name="XRefCopyRangeCount" hidden="1">3</definedName>
    <definedName name="XRefPaste1Row" localSheetId="11" hidden="1">#REF!</definedName>
    <definedName name="XRefPaste1Row" localSheetId="1" hidden="1">#REF!</definedName>
    <definedName name="XRefPaste1Row" localSheetId="0" hidden="1">#REF!</definedName>
    <definedName name="XRefPaste1Row" hidden="1">#REF!</definedName>
    <definedName name="XRefPaste2Row" localSheetId="1" hidden="1">#REF!</definedName>
    <definedName name="XRefPaste2Row" hidden="1">#REF!</definedName>
    <definedName name="XRefPasteRangeCount" hidden="1">2</definedName>
    <definedName name="xxxxxxxxxxxxxxxxxxxxxx" hidden="1">{#N/A,#N/A,FALSE,"EXPENSE"}</definedName>
    <definedName name="XYZ" localSheetId="11" hidden="1">{"PAGE_1",#N/A,FALSE,"MONTH"}</definedName>
    <definedName name="XYZ" localSheetId="0" hidden="1">{"PAGE_1",#N/A,FALSE,"MONTH"}</definedName>
    <definedName name="XYZ" hidden="1">{"PAGE_1",#N/A,FALSE,"MONTH"}</definedName>
    <definedName name="xyzUserPassword" hidden="1">"abcd"</definedName>
    <definedName name="xz" localSheetId="11" hidden="1">{#N/A,#N/A,FALSE,"Aging Summary";#N/A,#N/A,FALSE,"Ratio Analysis";#N/A,#N/A,FALSE,"Test 120 Day Accts";#N/A,#N/A,FALSE,"Tickmarks"}</definedName>
    <definedName name="xz" localSheetId="0" hidden="1">{#N/A,#N/A,FALSE,"Aging Summary";#N/A,#N/A,FALSE,"Ratio Analysis";#N/A,#N/A,FALSE,"Test 120 Day Accts";#N/A,#N/A,FALSE,"Tickmarks"}</definedName>
    <definedName name="xz" hidden="1">{#N/A,#N/A,FALSE,"Aging Summary";#N/A,#N/A,FALSE,"Ratio Analysis";#N/A,#N/A,FALSE,"Test 120 Day Accts";#N/A,#N/A,FALSE,"Tickmarks"}</definedName>
    <definedName name="xzy" hidden="1">{#N/A,#N/A,FALSE,"ALLOC"}</definedName>
    <definedName name="ydrtydgdg" hidden="1">{#N/A,#N/A,FALSE,"EXPENSE"}</definedName>
    <definedName name="yeteterter" hidden="1">{#N/A,#N/A,FALSE,"ALLOC"}</definedName>
    <definedName name="yeyertrt" hidden="1">{#N/A,#N/A,FALSE,"ALLOC"}</definedName>
    <definedName name="yjtdhjhtshbrfgadf" hidden="1">{#N/A,#N/A,FALSE,"EXPENSE"}</definedName>
    <definedName name="yrtyrtyrt" hidden="1">{#N/A,#N/A,FALSE,"ALLOC"}</definedName>
    <definedName name="yrtyryryf" hidden="1">{#N/A,#N/A,FALSE,"EXPENSE"}</definedName>
    <definedName name="yryrtyrty" hidden="1">{#N/A,#N/A,FALSE,"EXPENSE"}</definedName>
    <definedName name="yt" localSheetId="11" hidden="1">{#N/A,#N/A,FALSE,"Aging Summary";#N/A,#N/A,FALSE,"Ratio Analysis";#N/A,#N/A,FALSE,"Test 120 Day Accts";#N/A,#N/A,FALSE,"Tickmarks"}</definedName>
    <definedName name="yt" localSheetId="0" hidden="1">{#N/A,#N/A,FALSE,"Aging Summary";#N/A,#N/A,FALSE,"Ratio Analysis";#N/A,#N/A,FALSE,"Test 120 Day Accts";#N/A,#N/A,FALSE,"Tickmarks"}</definedName>
    <definedName name="yt" hidden="1">{#N/A,#N/A,FALSE,"Aging Summary";#N/A,#N/A,FALSE,"Ratio Analysis";#N/A,#N/A,FALSE,"Test 120 Day Accts";#N/A,#N/A,FALSE,"Tickmarks"}</definedName>
    <definedName name="ytetetet" hidden="1">{#N/A,#N/A,FALSE,"EXPENSE"}</definedName>
    <definedName name="ytrysrtertrtyhfgh" hidden="1">{#N/A,#N/A,FALSE,"EXPENSE"}</definedName>
    <definedName name="ytyrtyhrbfgbv" hidden="1">{#N/A,#N/A,FALSE,"EXPENSE"}</definedName>
    <definedName name="yyyyy" hidden="1">{#N/A,#N/A,FALSE,"EXPENSE"}</definedName>
    <definedName name="yyyyyyy" hidden="1">{#N/A,#N/A,FALSE,"EXPENSE"}</definedName>
    <definedName name="zbfgbzxcvxzcv" hidden="1">{#N/A,#N/A,FALSE,"EXPENSE"}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0" i="1" l="1"/>
  <c r="A31" i="1" s="1"/>
  <c r="A32" i="1" s="1"/>
  <c r="A33" i="1" s="1"/>
  <c r="A34" i="1" s="1"/>
  <c r="A35" i="1" s="1"/>
  <c r="A36" i="1" s="1"/>
  <c r="E549" i="49" l="1"/>
  <c r="I19" i="1"/>
  <c r="M19" i="1"/>
  <c r="F549" i="49" s="1"/>
  <c r="G12" i="1"/>
  <c r="I12" i="1" s="1"/>
  <c r="K12" i="1" s="1"/>
  <c r="M12" i="1" s="1"/>
  <c r="M18" i="1"/>
  <c r="G19" i="1" s="1"/>
  <c r="I18" i="1"/>
  <c r="C19" i="1" l="1"/>
  <c r="G20" i="1" s="1"/>
  <c r="C21" i="1"/>
  <c r="M21" i="1" s="1"/>
  <c r="G22" i="1" s="1"/>
  <c r="C20" i="1"/>
  <c r="P8" i="1"/>
  <c r="N8" i="1"/>
  <c r="D10" i="43"/>
  <c r="D11" i="43" s="1"/>
  <c r="D12" i="43" s="1"/>
  <c r="D13" i="43" s="1"/>
  <c r="D14" i="43" s="1"/>
  <c r="M20" i="1" l="1"/>
  <c r="G21" i="1" s="1"/>
  <c r="I20" i="1"/>
  <c r="M17" i="1"/>
  <c r="G18" i="1" l="1"/>
  <c r="K18" i="1" s="1"/>
  <c r="R18" i="1" s="1"/>
  <c r="N11" i="1" l="1"/>
  <c r="P5" i="1"/>
  <c r="P6" i="1"/>
  <c r="P7" i="1"/>
  <c r="P4" i="1"/>
  <c r="N5" i="1"/>
  <c r="N6" i="1"/>
  <c r="N7" i="1"/>
  <c r="N4" i="1"/>
  <c r="A7" i="1"/>
  <c r="C23" i="1"/>
  <c r="C22" i="1"/>
  <c r="M22" i="1" s="1"/>
  <c r="G23" i="1" s="1"/>
  <c r="A8" i="43"/>
  <c r="C1" i="43" a="1"/>
  <c r="C1" i="43" s="1"/>
  <c r="I23" i="1" l="1"/>
  <c r="M23" i="1"/>
  <c r="I22" i="1"/>
  <c r="I21" i="1"/>
  <c r="M16" i="1"/>
  <c r="K22" i="1" l="1"/>
  <c r="K23" i="1"/>
  <c r="K21" i="1"/>
  <c r="K20" i="1"/>
  <c r="G17" i="1"/>
  <c r="K17" i="1" s="1"/>
  <c r="K19" i="1"/>
  <c r="R22" i="1" l="1"/>
  <c r="R20" i="1"/>
  <c r="R21" i="1"/>
  <c r="R23" i="1"/>
  <c r="R19" i="1"/>
  <c r="R17" i="1"/>
  <c r="B18" i="27" l="1"/>
  <c r="K15" i="1" s="1"/>
  <c r="G15" i="1" l="1"/>
  <c r="M15" i="1" l="1"/>
  <c r="R15" i="1" s="1"/>
  <c r="G16" i="1" l="1"/>
  <c r="K16" i="1" s="1"/>
  <c r="R16" i="1" l="1"/>
  <c r="A16" i="1" l="1"/>
  <c r="A17" i="1" s="1"/>
  <c r="A18" i="1" s="1"/>
  <c r="A19" i="1" s="1"/>
  <c r="A20" i="1" s="1"/>
  <c r="A21" i="1" s="1"/>
  <c r="A22" i="1" s="1"/>
  <c r="A23" i="1" s="1"/>
  <c r="A24" i="1" s="1"/>
  <c r="A25" i="1" s="1"/>
  <c r="A26" i="1" s="1"/>
  <c r="A27" i="1" s="1"/>
  <c r="A28" i="1" s="1"/>
  <c r="A29" i="1" l="1"/>
  <c r="A37" i="1" s="1"/>
  <c r="A38" i="1" l="1"/>
  <c r="A39" i="1" s="1"/>
  <c r="A40" i="1" s="1"/>
  <c r="A41" i="1" s="1"/>
  <c r="A42" i="1" s="1"/>
  <c r="A43" i="1" s="1"/>
  <c r="A44" i="1" s="1"/>
  <c r="A45" i="1" s="1"/>
  <c r="A46" i="1" s="1"/>
  <c r="A47" i="1" s="1"/>
  <c r="A4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<sst xmlns="http://schemas.openxmlformats.org/spreadsheetml/2006/main" count="12608" uniqueCount="5103">
  <si>
    <t>PROCEDURES AND INPUTS</t>
  </si>
  <si>
    <t>General Instructions:</t>
  </si>
  <si>
    <t>-</t>
  </si>
  <si>
    <r>
      <t xml:space="preserve">Amounts in </t>
    </r>
    <r>
      <rPr>
        <sz val="11"/>
        <color rgb="FF0000FF"/>
        <rFont val="Calibri"/>
        <family val="2"/>
        <scheme val="minor"/>
      </rPr>
      <t>blue are inputs</t>
    </r>
    <r>
      <rPr>
        <sz val="11"/>
        <rFont val="Calibri"/>
        <family val="2"/>
        <scheme val="minor"/>
      </rPr>
      <t xml:space="preserve"> and</t>
    </r>
    <r>
      <rPr>
        <sz val="11"/>
        <color rgb="FFFF0000"/>
        <rFont val="Calibri"/>
        <family val="2"/>
        <scheme val="minor"/>
      </rPr>
      <t xml:space="preserve"> red are links</t>
    </r>
    <r>
      <rPr>
        <sz val="11"/>
        <rFont val="Calibri"/>
        <family val="2"/>
        <scheme val="minor"/>
      </rPr>
      <t xml:space="preserve"> that need to be updated.</t>
    </r>
  </si>
  <si>
    <t>DOCKET NO.: 20240025-EI</t>
  </si>
  <si>
    <t>Time Periods:</t>
  </si>
  <si>
    <t>Projected Test Year 3 Ended</t>
  </si>
  <si>
    <t>Year 5</t>
  </si>
  <si>
    <t>Year 2027</t>
  </si>
  <si>
    <t>Projected Test Year 2 Ended</t>
  </si>
  <si>
    <t>Year 4</t>
  </si>
  <si>
    <t>Year 2026</t>
  </si>
  <si>
    <t>Projected Test Year 1 Ended</t>
  </si>
  <si>
    <t>Year 3</t>
  </si>
  <si>
    <t>Year 2025</t>
  </si>
  <si>
    <t>Prior Year Ended</t>
  </si>
  <si>
    <t>Year 2</t>
  </si>
  <si>
    <t>Year 2024</t>
  </si>
  <si>
    <t>Historical Year Ended</t>
  </si>
  <si>
    <t>Year 1</t>
  </si>
  <si>
    <t>Year 2023</t>
  </si>
  <si>
    <t>Year 0</t>
  </si>
  <si>
    <t>Year 2022</t>
  </si>
  <si>
    <t>Witness:  Panizza</t>
  </si>
  <si>
    <t>SCHEDULE B-23</t>
  </si>
  <si>
    <t>INVESTMENT TAX CREDITS - ANNUAL ANALYSIS</t>
  </si>
  <si>
    <t>Page 1 of 1</t>
  </si>
  <si>
    <t>FLORIDA PUBLIC SERVICE COMMISSION</t>
  </si>
  <si>
    <t xml:space="preserve">Explanation: </t>
  </si>
  <si>
    <t>Provide an analysis of accumulated investment tax credits generated and amortization of investment tax credits on an annual basis beginning with the historical base year in the last rate case and ending with the end of the test year.</t>
  </si>
  <si>
    <t>Type of Data Shown:</t>
  </si>
  <si>
    <t xml:space="preserve">X </t>
  </si>
  <si>
    <t>COMPANY: Duke Energy Florida, LLC</t>
  </si>
  <si>
    <t>($000)</t>
  </si>
  <si>
    <t>Line</t>
  </si>
  <si>
    <t>No.</t>
  </si>
  <si>
    <r>
      <t>Annual Period</t>
    </r>
    <r>
      <rPr>
        <vertAlign val="superscript"/>
        <sz val="10"/>
        <rFont val="Calibri"/>
        <family val="2"/>
        <scheme val="minor"/>
      </rPr>
      <t xml:space="preserve"> (1)</t>
    </r>
  </si>
  <si>
    <t>Beginning Balance</t>
  </si>
  <si>
    <t>Amortization</t>
  </si>
  <si>
    <t>Generated</t>
  </si>
  <si>
    <t>Ending Balance</t>
  </si>
  <si>
    <t>Check</t>
  </si>
  <si>
    <t>*[0255000 - Accum Def Inv Tax Credits]*</t>
  </si>
  <si>
    <t>*[0255001 - Def ITC - No Normalization]*</t>
  </si>
  <si>
    <t xml:space="preserve">   *[411 - Total Investment Tax Credit Adjustment Net]*</t>
  </si>
  <si>
    <r>
      <t>2024</t>
    </r>
    <r>
      <rPr>
        <vertAlign val="superscript"/>
        <sz val="10"/>
        <color theme="1"/>
        <rFont val="Calibri"/>
        <family val="2"/>
        <scheme val="minor"/>
      </rPr>
      <t xml:space="preserve"> (2)</t>
    </r>
  </si>
  <si>
    <r>
      <rPr>
        <vertAlign val="superscript"/>
        <sz val="10"/>
        <color theme="1"/>
        <rFont val="Calibri"/>
        <family val="2"/>
        <scheme val="minor"/>
      </rPr>
      <t>(1)</t>
    </r>
    <r>
      <rPr>
        <sz val="10"/>
        <color theme="1"/>
        <rFont val="Calibri"/>
        <family val="2"/>
        <scheme val="minor"/>
      </rPr>
      <t xml:space="preserve"> DEF considers 2022 the historical base year, as it is the first year in DEF's 2021 Settlement Agreement approved in Order No. PSC-2021-0202-AS-EI.</t>
    </r>
  </si>
  <si>
    <t xml:space="preserve"> However, 2019 through 2021 are provided for additional informational purposes.</t>
  </si>
  <si>
    <r>
      <rPr>
        <vertAlign val="superscript"/>
        <sz val="10"/>
        <color rgb="FF000000"/>
        <rFont val="Calibri"/>
        <family val="2"/>
        <scheme val="minor"/>
      </rPr>
      <t xml:space="preserve">(2)  </t>
    </r>
    <r>
      <rPr>
        <sz val="10"/>
        <color rgb="FF000000"/>
        <rFont val="Calibri"/>
        <family val="2"/>
        <scheme val="minor"/>
      </rPr>
      <t>2024 beginning balances do not tie to 2023 ending balances, because 2024 beginning balances are from a forecast that begins with December 2022 actual balances.</t>
    </r>
  </si>
  <si>
    <t>Supporting Schedules:</t>
  </si>
  <si>
    <t xml:space="preserve">               Recap Schedules:  B-3</t>
  </si>
  <si>
    <t>REG FL: 2022 Forecast - Based on 2022 12&amp;00 FL 2024 Rate Case</t>
  </si>
  <si>
    <t>Jan 2024</t>
  </si>
  <si>
    <t>Feb 2024</t>
  </si>
  <si>
    <t>Mar 2024</t>
  </si>
  <si>
    <t>Apr 2024</t>
  </si>
  <si>
    <t>May 2024</t>
  </si>
  <si>
    <t>Jun 2024</t>
  </si>
  <si>
    <t>Jul 2024</t>
  </si>
  <si>
    <t>Aug 2024</t>
  </si>
  <si>
    <t>Sep 2024</t>
  </si>
  <si>
    <t>Oct 2024</t>
  </si>
  <si>
    <t>Nov 2024</t>
  </si>
  <si>
    <t>Dec 2024</t>
  </si>
  <si>
    <t>Jan 2025</t>
  </si>
  <si>
    <t>Feb 2025</t>
  </si>
  <si>
    <t>Mar 2025</t>
  </si>
  <si>
    <t>Apr 2025</t>
  </si>
  <si>
    <t>May 2025</t>
  </si>
  <si>
    <t>Jun 2025</t>
  </si>
  <si>
    <t>Jul 2025</t>
  </si>
  <si>
    <t>Aug 2025</t>
  </si>
  <si>
    <t>Sep 2025</t>
  </si>
  <si>
    <t>Oct 2025</t>
  </si>
  <si>
    <t>Nov 2025</t>
  </si>
  <si>
    <t>Dec 2025</t>
  </si>
  <si>
    <t>Jan 2026</t>
  </si>
  <si>
    <t>Feb 2026</t>
  </si>
  <si>
    <t>Mar 2026</t>
  </si>
  <si>
    <t>Apr 2026</t>
  </si>
  <si>
    <t>May 2026</t>
  </si>
  <si>
    <t>Jun 2026</t>
  </si>
  <si>
    <t>Jul 2026</t>
  </si>
  <si>
    <t>Aug 2026</t>
  </si>
  <si>
    <t>Sep 2026</t>
  </si>
  <si>
    <t>Oct 2026</t>
  </si>
  <si>
    <t>Nov 2026</t>
  </si>
  <si>
    <t>Dec 2026</t>
  </si>
  <si>
    <t>Jan 2027</t>
  </si>
  <si>
    <t>Feb 2027</t>
  </si>
  <si>
    <t>Mar 2027</t>
  </si>
  <si>
    <t>Apr 2027</t>
  </si>
  <si>
    <t>May 2027</t>
  </si>
  <si>
    <t>Jun 2027</t>
  </si>
  <si>
    <t>Jul 2027</t>
  </si>
  <si>
    <t>Aug 2027</t>
  </si>
  <si>
    <t>Sep 2027</t>
  </si>
  <si>
    <t>Oct 2027</t>
  </si>
  <si>
    <t>Nov 2027</t>
  </si>
  <si>
    <t>Dec 2027</t>
  </si>
  <si>
    <t>DE Florida (Inp) </t>
  </si>
  <si>
    <t>B:[]</t>
  </si>
  <si>
    <t>C:[]</t>
  </si>
  <si>
    <t>D:[if]</t>
  </si>
  <si>
    <t>E:[]</t>
  </si>
  <si>
    <t>F:[]</t>
  </si>
  <si>
    <t>G:[Current Entity]</t>
  </si>
  <si>
    <t>H:[Entity ID of PE Florida (Planning Entity)]</t>
  </si>
  <si>
    <t>I:[Entity ID of PE Florida Gov (Planning Entity)]</t>
  </si>
  <si>
    <t>J:[Entity ID of PE Florida Gov Sp (Planning Entity)]</t>
  </si>
  <si>
    <t>K:[if]</t>
  </si>
  <si>
    <t>L:[]</t>
  </si>
  <si>
    <t>M:[]</t>
  </si>
  <si>
    <t>N:[One]</t>
  </si>
  <si>
    <t>O:[Zero!]</t>
  </si>
  <si>
    <t>P:[Last Actuals Period]</t>
  </si>
  <si>
    <t>Q:[Last Actuals Date]</t>
  </si>
  <si>
    <t>R:[Current Period]</t>
  </si>
  <si>
    <t>S:[Current Date]</t>
  </si>
  <si>
    <t>T:[Previous Period]</t>
  </si>
  <si>
    <t>U:[Previous Period (to use)]</t>
  </si>
  <si>
    <t>V:[Previous Date]</t>
  </si>
  <si>
    <t>W:[Date Start of Year]</t>
  </si>
  <si>
    <t>X:[Date Prior Year End]</t>
  </si>
  <si>
    <t>Y:[Current Date = Date Start of Year (1 = yes)]</t>
  </si>
  <si>
    <t>Z:[]</t>
  </si>
  <si>
    <t>AA:[if]</t>
  </si>
  <si>
    <t>AB:[Is actual (1=yes)]</t>
  </si>
  <si>
    <t>AC:[else]</t>
  </si>
  <si>
    <t>AD:[Is forecast (1=yes)]</t>
  </si>
  <si>
    <t>AE:[end if]</t>
  </si>
  <si>
    <t>AF:[]</t>
  </si>
  <si>
    <t>AG:[Current Month from Financial Model]</t>
  </si>
  <si>
    <t>AH:[if]</t>
  </si>
  <si>
    <t>AI:[Annualization value if monthly]</t>
  </si>
  <si>
    <t>AJ:[else]</t>
  </si>
  <si>
    <t>AK:[Annualization value if annual]</t>
  </si>
  <si>
    <t>AL:[Current year is annually calculated in financial model]</t>
  </si>
  <si>
    <t>AM:[end if]</t>
  </si>
  <si>
    <t>AN:[Annualization value to use]</t>
  </si>
  <si>
    <t>AO:[]</t>
  </si>
  <si>
    <t>AP:[Start Method]</t>
  </si>
  <si>
    <t>AQ:[]</t>
  </si>
  <si>
    <t>AR:[Rpt #4: Get line value from Rpt#1 - Actual]</t>
  </si>
  <si>
    <t>AS:[0219055 NDTF Unrealized Gains/Losses]</t>
  </si>
  <si>
    <t>AT:[Rpt #4: Get line value from Rpt#4 - Previous]</t>
  </si>
  <si>
    <t>AU:[Rpt #4: Get line value from Rpt#3 - Activity]</t>
  </si>
  <si>
    <t>AV:[Rpt #4: Get line value from Rpt#3 - Activity (PEF, Gov, &amp; Gov Sp)]</t>
  </si>
  <si>
    <t>AW:[Rpt #4: Get line value from Rpt#3 - Activity (PEF Gov Special)]</t>
  </si>
  <si>
    <t>AX:[Rpt #5: Get line value from Rpt#5 - January Ending]</t>
  </si>
  <si>
    <t>AY:[Rpt #5: Get line value from Rpt#5 - Prior Year End]</t>
  </si>
  <si>
    <t>AZ:[]</t>
  </si>
  <si>
    <t>BA:[Rpt #5: BS Change if year is calculated monthly]</t>
  </si>
  <si>
    <t>BB:[Rpt #5: BS Change if year is calculated annually and month is January]</t>
  </si>
  <si>
    <t>BC:[Rpt #5: BS Change if year is calculated annually and month is not January]</t>
  </si>
  <si>
    <t>BD:[]</t>
  </si>
  <si>
    <t>BE:[]</t>
  </si>
  <si>
    <t>BF:[]</t>
  </si>
  <si>
    <t>BG:[MethodReturns]</t>
  </si>
  <si>
    <t>BH:[]</t>
  </si>
  <si>
    <t>BI:[]</t>
  </si>
  <si>
    <t>BJ:[ASSETS:]</t>
  </si>
  <si>
    <t>BK:[]</t>
  </si>
  <si>
    <t>BL:[FERC 101: Electric Plant In Service]</t>
  </si>
  <si>
    <t>BM:[0101000 - Property Plant and Equipment]</t>
  </si>
  <si>
    <t>BN:[0101025 - Gps - General Plant]</t>
  </si>
  <si>
    <t>BO:[0101100 - LT Capital Lease Asset]</t>
  </si>
  <si>
    <t>BP:[0101102 - Oper Lease Right of Use asset]</t>
  </si>
  <si>
    <t>BQ:[0101150 - Common Plant in Service]</t>
  </si>
  <si>
    <t>BR:[0101315 - ARO Asset - Coal Ash]</t>
  </si>
  <si>
    <t>BS:[0101499 - Asset Retirement Obligations]</t>
  </si>
  <si>
    <t>BT:[0101760 - CONTRA EPIS-OATT]</t>
  </si>
  <si>
    <t xml:space="preserve">     BU:[101 Subtotal]</t>
  </si>
  <si>
    <t>BV:[]</t>
  </si>
  <si>
    <t>BW:[FERC 102: Electric Plant Purchased or Sold]</t>
  </si>
  <si>
    <t>BX:[0102100 - Electric Plant Purchased]</t>
  </si>
  <si>
    <t>BY:[102 Subtotal]</t>
  </si>
  <si>
    <t>BZ:[]</t>
  </si>
  <si>
    <t>CA:[FERC 105: Electric Plant Held For Future Use]</t>
  </si>
  <si>
    <t>CB:[0105030 - Elect Plnt Held for Future Use]</t>
  </si>
  <si>
    <t>CC:[0105300 -Comp Future Use Unclassified]</t>
  </si>
  <si>
    <t>CD:[0105100 - Plt Held For Future Use - Wo Sys]</t>
  </si>
  <si>
    <t>CE:[0105200 - Plt Held For Future Use - Prs]</t>
  </si>
  <si>
    <t xml:space="preserve">     CF:[105 Subtotal]</t>
  </si>
  <si>
    <t>CG:[]</t>
  </si>
  <si>
    <t>CH:[FERC 106: Completed Construction Not Classified - Electric]</t>
  </si>
  <si>
    <t>CI:[0106000 - Comp Const Unclassified]</t>
  </si>
  <si>
    <t>CJ:[0106014 - Intangibles General]</t>
  </si>
  <si>
    <t>CK:[0106720 - CCNC Contra ADC - RETAIL - SC]</t>
  </si>
  <si>
    <t xml:space="preserve">     CL:[106 Subtotal]</t>
  </si>
  <si>
    <t>CM:[]</t>
  </si>
  <si>
    <t>CN:[FERC 107: Construction Work in Progress-Electric]</t>
  </si>
  <si>
    <t>CO:[0107000 - SCHM Cwip]</t>
  </si>
  <si>
    <t>CP:[0107001 - Const. Work in Progress]</t>
  </si>
  <si>
    <t>CQ:[0107004 - SCHM CWIP (SOFTWARE)]</t>
  </si>
  <si>
    <t>CR:[0107100 - CWIP - EBIT - ROCE]</t>
  </si>
  <si>
    <t>CS:[0107200 - NR CWIP]</t>
  </si>
  <si>
    <t>CT:[0107400 - Contra CWIP-Recoverable Nuc]</t>
  </si>
  <si>
    <t>CU:[0107730 - CWIP Contra ADC - WHOLESALE]</t>
  </si>
  <si>
    <t>CV:[0107777 - Non-Reg CWIP Suspense]</t>
  </si>
  <si>
    <t>CW:[0107890 - CWIP No Work Order]</t>
  </si>
  <si>
    <t>CX:[0107950 - Allocated Common CWIP]</t>
  </si>
  <si>
    <t xml:space="preserve">     CY:[107 Subtotal]</t>
  </si>
  <si>
    <t>CZ:[]</t>
  </si>
  <si>
    <t>DA:[FERC 108: Accumulated Provision for Depreciation - Electric Utility Plant]</t>
  </si>
  <si>
    <t>DB:[0108000 - Accumulated DDandA - Ppande]</t>
  </si>
  <si>
    <t>DC:[0108060 - CONTRA-ACCUM DEPR OATT]</t>
  </si>
  <si>
    <t>DD:[0108087 - Accelerated Depreciation]</t>
  </si>
  <si>
    <t>DE:[0108155 - FAS 143 COR CONTRA]</t>
  </si>
  <si>
    <t>DF:[0108201 - Acc Lease Amort - Cap Lease (Op)]</t>
  </si>
  <si>
    <t>DG:[0108202 - Accumulated DD&amp;A-ROU Asset]</t>
  </si>
  <si>
    <t>DH:[0108301 - Accum Depreciation COR]</t>
  </si>
  <si>
    <t>DI:[0108306 - Non Rad Decom - W COR]</t>
  </si>
  <si>
    <t>DJ:[0108307 - Non Rad Dcom - R COR]</t>
  </si>
  <si>
    <t>DK:[0108308 - Nuclear COR]</t>
  </si>
  <si>
    <t>DL:[0108309 - Non Rad Decom - UNFD - W COR]</t>
  </si>
  <si>
    <t>DM:[0108315 - ARO Accum Depr - Coal Ash]</t>
  </si>
  <si>
    <t>DN:[0108320 - Final Dismantlement COR]</t>
  </si>
  <si>
    <t>DO:[0108401 - Accum Provision Fossil Dismantlement]</t>
  </si>
  <si>
    <t>DP:[0108499 - Aro Asset Accum Depreciation]</t>
  </si>
  <si>
    <t>DQ:[0108500 - Dismantlement Accrual (System) - 2022 Settlement]</t>
  </si>
  <si>
    <t>DR:[0108600 - SCHM Retirement Wip]</t>
  </si>
  <si>
    <t>DS:[0108620 - RWIP - Reg Liab]</t>
  </si>
  <si>
    <t>DT:[0108630 - Nuc Decom Charge]</t>
  </si>
  <si>
    <t>DU:[0108640 - ARO Liability Ash Mgmt]</t>
  </si>
  <si>
    <t xml:space="preserve">     DV:[108 Subtotal]</t>
  </si>
  <si>
    <t>DW:[]</t>
  </si>
  <si>
    <t>DX:[FERC 111: Accumulated Provision for Amortization - Electric Utility Plant]</t>
  </si>
  <si>
    <t>DY:[0111100 - Acc Prov - Amor Elec Plt in Ser]</t>
  </si>
  <si>
    <t xml:space="preserve">     DZ:[111 Subtotal]</t>
  </si>
  <si>
    <t>EA:[]</t>
  </si>
  <si>
    <t>EB:[FERC 114: Electric Plant Acquisition Adjustments]</t>
  </si>
  <si>
    <t>EC:[0114000 - Elec Plant Acquisition Adj]</t>
  </si>
  <si>
    <t xml:space="preserve">     ED:[114 Subtotal]</t>
  </si>
  <si>
    <t>EE:[]</t>
  </si>
  <si>
    <t>EF:[FERC 115: Accumulated Provision for Amort of Electric Plant Acquisition Adj]</t>
  </si>
  <si>
    <t>EG:[0115000 - Acc Prov Plt Acquis Adj]</t>
  </si>
  <si>
    <t xml:space="preserve">     EH:[115 Subtotal]</t>
  </si>
  <si>
    <t>EI:[]</t>
  </si>
  <si>
    <t>EJ:[FERC 118: Other Utility Plant]</t>
  </si>
  <si>
    <t>EK:[0118200 - Other Utility Plant]</t>
  </si>
  <si>
    <t xml:space="preserve">     EL:[118 Subtotal]</t>
  </si>
  <si>
    <t>EM:[]</t>
  </si>
  <si>
    <t>EN:[FERC 119: Accumulated Provision for Depr and Amort of Other Utility Plant]</t>
  </si>
  <si>
    <t>EO:[0119301 - Acc Depr &amp; Amort Other Util]</t>
  </si>
  <si>
    <t xml:space="preserve">     EP:[119 Subtotal]</t>
  </si>
  <si>
    <t>EQ:[]</t>
  </si>
  <si>
    <t>ER:[FERC 120: Nuclear Fuel]</t>
  </si>
  <si>
    <t>ES:[0120100 - Nuclear Fuel in Process]</t>
  </si>
  <si>
    <t xml:space="preserve">     ET:[120 Subtotal]</t>
  </si>
  <si>
    <t>EU:[]</t>
  </si>
  <si>
    <t>EV:[FERC 121: NonUtility Property]</t>
  </si>
  <si>
    <t>EW:[0121000 - NonUtil Prop - General]</t>
  </si>
  <si>
    <t>EX:[0121500 - NonUtil Construction WIP]</t>
  </si>
  <si>
    <t>EY:[0121600 - Comp Const Not Classified - Nonu]</t>
  </si>
  <si>
    <t xml:space="preserve">     EZ:[121 Subtotal]</t>
  </si>
  <si>
    <t>FA:[]</t>
  </si>
  <si>
    <t>FB:[FERC 122: Accumulated Provision for Depr and Amort of NonUtility Property]</t>
  </si>
  <si>
    <t>FC:[0122000 - DDandA - NonUtil Prop - Gen]</t>
  </si>
  <si>
    <t>FD:[0122200 - Nonutility - RWIP]</t>
  </si>
  <si>
    <t xml:space="preserve">     FE:[122 Subtotal]</t>
  </si>
  <si>
    <t>FF:[]</t>
  </si>
  <si>
    <t>FG:[FERC 123: Investment in Associated Companies]</t>
  </si>
  <si>
    <t>FH:[0123100 - Historical Sub Investment]</t>
  </si>
  <si>
    <t>FI:[0123105 - Sub OCI]</t>
  </si>
  <si>
    <t>FJ:[1231005 - Investment in Sub - Equity]</t>
  </si>
  <si>
    <t>FK:[1231015 - Current Year Earnings of Sub - Loaded]</t>
  </si>
  <si>
    <t>FL:[0123220 - Duke Engineeringn &amp; Servs, Inc]</t>
  </si>
  <si>
    <t>FM:[0123250 - IC Netting - Advance]</t>
  </si>
  <si>
    <t xml:space="preserve">     FN:[123 Subtotal]</t>
  </si>
  <si>
    <t>FO:[]</t>
  </si>
  <si>
    <t>FP:[FERC 124: Other Investments]</t>
  </si>
  <si>
    <t>FQ:[0124073 - Investments in Projects]</t>
  </si>
  <si>
    <t>FR:[0124113 - Investment in Flexion]</t>
  </si>
  <si>
    <t>FS:[0124472 - Rabbi Trust - Pe Exec]</t>
  </si>
  <si>
    <t xml:space="preserve">     FT:[124 Subtotal]</t>
  </si>
  <si>
    <t>FU:[]</t>
  </si>
  <si>
    <t>FV:[FERC 128: Other Special Funds]</t>
  </si>
  <si>
    <t>FW:[0128204 - PC Bonds 2007 A&amp;B]</t>
  </si>
  <si>
    <t>FX:[0128501 - H and W Benefits Funding]</t>
  </si>
  <si>
    <t>FY:[0128716 - Prefunded Pension (major)]</t>
  </si>
  <si>
    <t>FZ:[0128717 - Prefunded Pension]</t>
  </si>
  <si>
    <t>GA:[0128800 - Funds DEC Qual Contr]</t>
  </si>
  <si>
    <t>GB:[0128804 - Rabbi Trust]</t>
  </si>
  <si>
    <t>GC:[0128910 - CR#3-QUAL. UNREAL GAINS/LOSSES]</t>
  </si>
  <si>
    <t>GD:[0128911 - CR#3 - NUC Decom Nonqualified]</t>
  </si>
  <si>
    <t>GE:[0128912 - CR#3-NON-QUAL.UNREAL.GAIN/LOSS]</t>
  </si>
  <si>
    <t>GF:[0128913 - CR#3 - NUC Decom NonQualified SH]</t>
  </si>
  <si>
    <t>GG:[0128914 - CR#3 - ADP Qualified Unrealized G/L]</t>
  </si>
  <si>
    <t>GH:[0128915 - CR3 ADP Nuc Decom Qual]</t>
  </si>
  <si>
    <t>GI:[0128929 - CR#3 - NUC DECOM Qualified]</t>
  </si>
  <si>
    <t xml:space="preserve">     GJ:[128 Subtotal]</t>
  </si>
  <si>
    <t>GK:[]</t>
  </si>
  <si>
    <t>GL:[FERC 131: Cash]</t>
  </si>
  <si>
    <t>GM:[0131032 Cash Wells 1182 DEP]</t>
  </si>
  <si>
    <t>GN:[0131100 - Cash - Various Banks]</t>
  </si>
  <si>
    <t>GO:[0131145 - Cash PNC 5846]</t>
  </si>
  <si>
    <t>GP:[0131203 - Cash BOA 1925 PEC]</t>
  </si>
  <si>
    <t>GQ:[0131204 - Cash BOA 1097 PEF]</t>
  </si>
  <si>
    <t>GR:[0131206 - Cash Mellon 0442 PEF]</t>
  </si>
  <si>
    <t>GS:[0131213 - Cash Mellon 2227 PEF]</t>
  </si>
  <si>
    <t>GT:[0131216 - Cash Wells 7792 PEF]</t>
  </si>
  <si>
    <t>GU:[0131217 - Cash Wells 1924 PEF]</t>
  </si>
  <si>
    <t>GV:[0131218 - Cash Wells 5602 PEF]</t>
  </si>
  <si>
    <t>GW:[0131219 - Cash Wells 2434 PEF]</t>
  </si>
  <si>
    <t>GX:[0131220 - Cash Wells 2450 PEF]</t>
  </si>
  <si>
    <t>GY:[0131227 - Cash Wells 0020 PEC]</t>
  </si>
  <si>
    <t>GZ:[0131228 - Cash Wells 8238 PEF]</t>
  </si>
  <si>
    <t>HA:[0131229 - Cash Wells 5067 PE Svc Co]</t>
  </si>
  <si>
    <t>HB:[0131231 - Cash Wells 8148 PE-Fuels Corp]</t>
  </si>
  <si>
    <t>HC:[0131234 - Cash Wells 4827 PEC]</t>
  </si>
  <si>
    <t>HD:[0131266 - Cash JPM 4588 DEFR-DEF]</t>
  </si>
  <si>
    <t>HE:[0131272 - Cash JPM 4513 DEF]</t>
  </si>
  <si>
    <t xml:space="preserve">     HF:[131 Subtotal]</t>
  </si>
  <si>
    <t>HG:[]</t>
  </si>
  <si>
    <t>HH:[FERC 134: Other Special Deposits]</t>
  </si>
  <si>
    <t>HI:[0134200 - Misc Special Deposits]</t>
  </si>
  <si>
    <t xml:space="preserve">     HJ:[134 Subtotal]</t>
  </si>
  <si>
    <t>HK:[]</t>
  </si>
  <si>
    <t>HL:[FERC 136: Temporary Cash Investments]</t>
  </si>
  <si>
    <t>HM:[0136200 - Short-Term Investment]</t>
  </si>
  <si>
    <t xml:space="preserve">     HN:[136 Subtotal]</t>
  </si>
  <si>
    <t>HO:[]</t>
  </si>
  <si>
    <t>HP:[FERC 141: Notes Receivable]</t>
  </si>
  <si>
    <t>HQ:[0141040 - Notes Receivable - 3rd Party]</t>
  </si>
  <si>
    <t xml:space="preserve">     HR:[141 Subtotal]</t>
  </si>
  <si>
    <t>HS:[]</t>
  </si>
  <si>
    <t>HT:[FERC 142: Customer Accounts Receivable]</t>
  </si>
  <si>
    <t>HU:[0142001 - AR NON-REG]</t>
  </si>
  <si>
    <t>HV:[0142010 - Accounts Receivable]</t>
  </si>
  <si>
    <t>HW:[0142011 - Accounts Receivable Other]</t>
  </si>
  <si>
    <t>HX:[0142014 - Accum Prov Nuclear COR]</t>
  </si>
  <si>
    <t>HY:[0142050 - Transmission Billing]</t>
  </si>
  <si>
    <t>HZ:[0142103 - DEF Receivable - NG Sales]</t>
  </si>
  <si>
    <t>IA:[0142107 - DEF Rec NG Fin Transact]</t>
  </si>
  <si>
    <t>IB:[0142200 - Cust Acct - Edp]</t>
  </si>
  <si>
    <t>IC:[0142211 - A/R Cert Supply - C/R Sold Acct]</t>
  </si>
  <si>
    <t>ID:[0142250 - Accounts Rec OS Deposits]</t>
  </si>
  <si>
    <t>IE:[0142300 - Cust Acct - Cash Not Posted - Edp]</t>
  </si>
  <si>
    <t>IG:[0142430 - AR Wholesale Billed]</t>
  </si>
  <si>
    <t>IH:[0142440 - A/R BPM Actual]</t>
  </si>
  <si>
    <t>II:[0142801 - AR Passport Interface]</t>
  </si>
  <si>
    <t>IJ:[0142802 - AR Gas]</t>
  </si>
  <si>
    <t>IK:[0142830- A/R Merch/Job/Contract Work]</t>
  </si>
  <si>
    <t>IL:[0142891 - IC Customer AR Sold VIE]</t>
  </si>
  <si>
    <t>IM:[0142990 - Def Rev Rec-Fuel]</t>
  </si>
  <si>
    <t>IN:[0142998 - AR Other Than Electric]</t>
  </si>
  <si>
    <t xml:space="preserve">     IO:[142 Subtotal]</t>
  </si>
  <si>
    <t>IP:[]</t>
  </si>
  <si>
    <t>IQ:[FERC 143: Other Accounts Receivable]</t>
  </si>
  <si>
    <t>IR:[0143001 - A/R Joint Venture]</t>
  </si>
  <si>
    <t>IS:[0143010 - Aetna Supplemental-Payroll Ded]</t>
  </si>
  <si>
    <t>IT:[0143011 - A/R - Other - Gen Acctg]</t>
  </si>
  <si>
    <t>IU:[0143012 - Collections for Safety Apparel]</t>
  </si>
  <si>
    <t>IV:[0143018 - AR Oil Hedging]</t>
  </si>
  <si>
    <t>IW:[0143021 - AR Byproducts Ash]</t>
  </si>
  <si>
    <t>IX:[0143022 - AR Byproducts - Ash]</t>
  </si>
  <si>
    <t>IY:[0143023 - AR Byproducts - Ash]</t>
  </si>
  <si>
    <t>IZ:[0143026 - Non-Income Tax Receivable]</t>
  </si>
  <si>
    <t>JA:[0143068 - Parking Funding Receivable]</t>
  </si>
  <si>
    <t>JB:[0143080 - VIE Restricted AR Trade]</t>
  </si>
  <si>
    <t>JC:[0143110 - Misc. Account Rec - Clearing]</t>
  </si>
  <si>
    <t>JD:[0143119 - Off system Storms Receivables]</t>
  </si>
  <si>
    <t>JE:[0143130 - Misc Accts Rec-Stores]</t>
  </si>
  <si>
    <t>JF:[0143155 - Other A/R - Miscelleneous]</t>
  </si>
  <si>
    <t>JG:[0143180 - Ret Med, Life, Den/Prem Withheld]</t>
  </si>
  <si>
    <t>JH:[0143222 - LT Tax Reclass Account Fed]</t>
  </si>
  <si>
    <t>JI:[0143223 - LT Tax Reclass State Dr]</t>
  </si>
  <si>
    <t>JJ:[0143272 - Misc Accts Rec - EA]</t>
  </si>
  <si>
    <t>JK:[0143290 - Misc Coal AR]</t>
  </si>
  <si>
    <t>JL:[0143295 - Acct Rec PMP]</t>
  </si>
  <si>
    <t>JM:[0143320 - Mar Billed - Edp]</t>
  </si>
  <si>
    <t>JN:[0143341 - Accounts Receivable - Joint Owners]</t>
  </si>
  <si>
    <t>JO:[0143927 - Employee Receivables]</t>
  </si>
  <si>
    <t>JP:[0143970 - State Tax Refunds External]</t>
  </si>
  <si>
    <t>JQ:[0143985 - LT Franchise Tax Rec - Ext]</t>
  </si>
  <si>
    <t>JR:[0143999 - AR Duke/Spectra]</t>
  </si>
  <si>
    <t xml:space="preserve">     JS:[143 Subtotal]</t>
  </si>
  <si>
    <t>JT:[]</t>
  </si>
  <si>
    <t>JU:[FERC 144: Accumulated Provision for Uncollectible Accounts-Credit]</t>
  </si>
  <si>
    <t>JV:[0144001 -Acc Prov Uncoll Whsle Acct FP]</t>
  </si>
  <si>
    <t>JW:[0144100 - SCHM Uncollectible Accrual Electric]</t>
  </si>
  <si>
    <t>JX:[0144101 - Allowance Credit Loss]</t>
  </si>
  <si>
    <t>JY:[0144330 - Allowance For Doubtful Account]</t>
  </si>
  <si>
    <t>JZ:[0144500 - Prov For Bpm Uncollectibles]</t>
  </si>
  <si>
    <t>KA:[0144600 - Uncollect Accri - Prod/Serv]</t>
  </si>
  <si>
    <t>KB:[0144700 - Prov for MARBS Uncollectibles]</t>
  </si>
  <si>
    <t xml:space="preserve">     KC:[144 Subtotal]</t>
  </si>
  <si>
    <t>KD:[]</t>
  </si>
  <si>
    <t>KE:[FERC 145: Notes Receivable from Associated Companies]</t>
  </si>
  <si>
    <t>KF:[0145004 - IC Moneypool - ST Notes Receiv]</t>
  </si>
  <si>
    <t xml:space="preserve">     KG:[145 Subtotal]</t>
  </si>
  <si>
    <t>KH:[]</t>
  </si>
  <si>
    <t>KI:[FERC 146: Accounts Receivable from Associated Companies]</t>
  </si>
  <si>
    <t>KJ:[0146000 - Electric Interunit Account]</t>
  </si>
  <si>
    <t>KK:[0146006 - IC Moneypool - Interest Receiv]</t>
  </si>
  <si>
    <t>KL:[0146009 - I/C AR Rollup]</t>
  </si>
  <si>
    <t>KM:[0146022 - Notes Receivable LT DEGT Only]</t>
  </si>
  <si>
    <t>KN:[0146104 - IC Accounts Receivable]</t>
  </si>
  <si>
    <t>KO:[0146250 - IC Netting - Accts Receivable (Nets Against 0234250 - IC Netting A/P)]</t>
  </si>
  <si>
    <t>KP:[0146974 - A/R - Affiliates]</t>
  </si>
  <si>
    <t>KQ:[0146975 - Interest Receivable - Affiliates]</t>
  </si>
  <si>
    <t>KR:[0146990 - AR Prop/BI - Bison Interco]</t>
  </si>
  <si>
    <t>KS:[0146992 - Federal Tax Refunds - Intercompany]</t>
  </si>
  <si>
    <t>KT:[0146994 - State Tax Refunds - Intercompany]</t>
  </si>
  <si>
    <t xml:space="preserve">     KU:[146 Subtotal]</t>
  </si>
  <si>
    <t>KV:[]</t>
  </si>
  <si>
    <t>KW:[FERC 151: Fuel Stock]</t>
  </si>
  <si>
    <t>KX:[0151126 - Fuel Stock Propane]</t>
  </si>
  <si>
    <t>KY:[0151130 - Coal Stock]</t>
  </si>
  <si>
    <t>KZ:[0151131 - Coal Stock in Transit]</t>
  </si>
  <si>
    <t>LA:[0151132 - Coal In-transit Accruals]</t>
  </si>
  <si>
    <t>LB:[0151135 - Oil]</t>
  </si>
  <si>
    <t>LC:[0151140 - Diesel Fuel Stock]</t>
  </si>
  <si>
    <t>LD:[0151170 - Oil Stock in Transit]</t>
  </si>
  <si>
    <t>LE:[0151660 - Natural Gas Inventory]</t>
  </si>
  <si>
    <t xml:space="preserve">     LF:[151 Subtotal]</t>
  </si>
  <si>
    <t>LG:[]</t>
  </si>
  <si>
    <t>LH:[FERC 154: Plant Materials and Operating Supplies]</t>
  </si>
  <si>
    <t>LI:[0154003 - Inventory - RECS]</t>
  </si>
  <si>
    <t>LJ:[0154004 - Inventory-Reserve]</t>
  </si>
  <si>
    <t>LK:[0154100 - Inventory]</t>
  </si>
  <si>
    <t>LL:[0154110 - M&amp;S Supply Invoice - Joint Owner]</t>
  </si>
  <si>
    <t>LM:[0154121 - Joint Owner Share of Parts]</t>
  </si>
  <si>
    <t>LN:[0154123 - Ammonia in Transit]</t>
  </si>
  <si>
    <t>LO:[0154140 - Misc Inventory]</t>
  </si>
  <si>
    <t>LP:[0154141 - In-Transit Transfers - AAT]</t>
  </si>
  <si>
    <t>LQ:[0154200 - Limestone Inventory]</t>
  </si>
  <si>
    <t>LR:[0154401 - Ammonia Inventory]</t>
  </si>
  <si>
    <t>LS:[0154406 - Dibasic Acid Inventory]</t>
  </si>
  <si>
    <t>LT:[0154500 - Part Share M&amp;S CR3]</t>
  </si>
  <si>
    <t>LU:[0154990 - Schm Inv Cr - Surplus Matl  Indent]</t>
  </si>
  <si>
    <t>LV:[0154501 - Part Share M&amp;S IP11]</t>
  </si>
  <si>
    <t xml:space="preserve">     LW:[154 Subtotal]</t>
  </si>
  <si>
    <t>LX:[]</t>
  </si>
  <si>
    <t>LY:[FERC 156: Other Materials and Supplies]</t>
  </si>
  <si>
    <t>LZ:[0156010 - Other M&amp;S / Inventory]</t>
  </si>
  <si>
    <t xml:space="preserve">     MA:[156 Subtotal]</t>
  </si>
  <si>
    <t>MB:[]</t>
  </si>
  <si>
    <t>MC:[FERC 158: Allowance Inventory]</t>
  </si>
  <si>
    <t>MD:[0158112 - Intangibles Other]</t>
  </si>
  <si>
    <t>ME:[0158150 - SO2 Current Vintage]</t>
  </si>
  <si>
    <t>MF:[0158170 - Annual NOx Current Vintage]</t>
  </si>
  <si>
    <t xml:space="preserve">     MG:[158 Subtotal]</t>
  </si>
  <si>
    <t>MH:[]</t>
  </si>
  <si>
    <t>MI:[FERC 163: Stores Expense Undistributed]</t>
  </si>
  <si>
    <t>MJ:[0163000 - Commodity Cost]</t>
  </si>
  <si>
    <t>MK:[0163110 - Stores Expense]</t>
  </si>
  <si>
    <t>ML:[0163111 - Stores_Exp WVPA, IMPA]</t>
  </si>
  <si>
    <t>MM:[0163120 - Store Expense Joint Owner]</t>
  </si>
  <si>
    <t>MN:[0163160 - Stores Exp Dist Credit]</t>
  </si>
  <si>
    <t>MO:[0163180 - Freight and Express]</t>
  </si>
  <si>
    <t xml:space="preserve">     MP:[163 Subtotal]</t>
  </si>
  <si>
    <t>MQ:[]</t>
  </si>
  <si>
    <t>MR:[FERC 165: Prepayments]</t>
  </si>
  <si>
    <t>MS:[0165000 - Other Current Assets]</t>
  </si>
  <si>
    <t>MT:[0165003 - Fed Tax Receivable - Audit]</t>
  </si>
  <si>
    <t>MU:[0165006 - Bartow LTSA]</t>
  </si>
  <si>
    <t>MV:[0165007 - Hines LTSA]</t>
  </si>
  <si>
    <t>MW:[0165023 - Citrus County LTSA]</t>
  </si>
  <si>
    <t>MX:[0165011 - Ppd-Software - Purchase]</t>
  </si>
  <si>
    <t>MY:[0165024 - FHOF Solar Lease]</t>
  </si>
  <si>
    <t>MZ:[0165075 - Interco Prepaid Insu SchM]</t>
  </si>
  <si>
    <t>NA:[0165100 - Unexpired Insurance]</t>
  </si>
  <si>
    <t>NB:[0165120 - Unexpired Insurance - Nuclear]</t>
  </si>
  <si>
    <t>NC:[0165400 - Misc Prepaid Expenses]</t>
  </si>
  <si>
    <t>ND:[0165513 - Prepaid Expense Misc]</t>
  </si>
  <si>
    <t>NE:[0165514 - Prepaid Rent/Deposit]</t>
  </si>
  <si>
    <t>NF:[0165518 -  MW - Prepaid Expenses - LT]</t>
  </si>
  <si>
    <t>NG:[0165650 - ResSol HomeServ Acquisition]</t>
  </si>
  <si>
    <t>NH:[0165700 - Prepaid Capital Lease]</t>
  </si>
  <si>
    <t>NI:[0165910 - Prepayment - Fuel]</t>
  </si>
  <si>
    <t>NJ:[0165970 - Current Tax Reclass State Dr]</t>
  </si>
  <si>
    <t>NK:[0165990 - Current Tax Reclass Fed Dr]</t>
  </si>
  <si>
    <t xml:space="preserve">     NL:[165 Subtotal]</t>
  </si>
  <si>
    <t>NM:[]</t>
  </si>
  <si>
    <t>NN:[FERC 171: Interest and Dividends Receivable]</t>
  </si>
  <si>
    <t>NO:[0171100 SCHM Interest Receivable]</t>
  </si>
  <si>
    <t>NP:[0171104 - Cur Asset: Interest Receiv]</t>
  </si>
  <si>
    <t xml:space="preserve">     NQ:[171 Subtotal]</t>
  </si>
  <si>
    <t>NR:[]</t>
  </si>
  <si>
    <t>NS:[FERC 172: Rents Receivable]</t>
  </si>
  <si>
    <t>NT:[0172000 - Rents Receivable - NPL]</t>
  </si>
  <si>
    <t>NU:[0172004 - Rents Rec-Real Estate]</t>
  </si>
  <si>
    <t xml:space="preserve">     NV:[172 Subtotal]</t>
  </si>
  <si>
    <t>NW:[]</t>
  </si>
  <si>
    <t>NX:[FERC 173: Accrued Utility Revenues]</t>
  </si>
  <si>
    <t>NY:[0173100 - Unbilled Revenue Receivable]</t>
  </si>
  <si>
    <t>NZ:[0173111 - FL Accr Util Rev - Wholesale]</t>
  </si>
  <si>
    <t xml:space="preserve">     OA:[173 Subtotal]</t>
  </si>
  <si>
    <t>OB:[]</t>
  </si>
  <si>
    <t>OC:[FERC 174: Misc. Current and Accrued Assets]</t>
  </si>
  <si>
    <t>OD:[0174015 - Customer Collateral]</t>
  </si>
  <si>
    <t>OE:[0174061 - Relocation - NEI]</t>
  </si>
  <si>
    <t>OF:[0174100 - Other Current Assets]</t>
  </si>
  <si>
    <t>OG:[0174300 - Swap Int Recvble Cur Reg Asset]</t>
  </si>
  <si>
    <t xml:space="preserve">     OH:[174 Subtotal]</t>
  </si>
  <si>
    <t>OI:[]</t>
  </si>
  <si>
    <t>OJ:[FERC 175: Derivative Instrument Assets]</t>
  </si>
  <si>
    <t>OK:[0175001 - Derivative Assets - Non Cash Flow S-T]</t>
  </si>
  <si>
    <t>OL:[0175002 - Derivative Assets-Non Cash Flow L-T]</t>
  </si>
  <si>
    <t>OM:[]</t>
  </si>
  <si>
    <t>ON:[FERC 176: Derivative Instrument Assets-Hedges]</t>
  </si>
  <si>
    <t>OO:[0176001 - 3rd Party Derivative Asset Current]</t>
  </si>
  <si>
    <t>OP:[0176002 - 3rd Party Derivative Asset Long-Term]</t>
  </si>
  <si>
    <t>OQ:[0176003 - Accrued Interest Receivable Swaps]</t>
  </si>
  <si>
    <t xml:space="preserve">     OS:[176 Subtotal]</t>
  </si>
  <si>
    <t>OT:[]</t>
  </si>
  <si>
    <t>OU:[FERC 181: Unamortized Debt Expense]</t>
  </si>
  <si>
    <t>OV:[0181018 - DEF 650M 2.40% 12/15/2031]</t>
  </si>
  <si>
    <t>OW:[0181019 - DEF 500M 3.00% 12/15/2051]</t>
  </si>
  <si>
    <t>OX:[0181021 - Unamortized Debt Expense]</t>
  </si>
  <si>
    <t>OY:[0181039 - Defr AR Securitization 225M]</t>
  </si>
  <si>
    <t>OZ:[0181046 - DEF DDE 600M 3.8% 7/17/28]</t>
  </si>
  <si>
    <t>PA:[0181047 - DEF DDE 400M 4.20%]</t>
  </si>
  <si>
    <t>PB:[0181056 - Unamortized Debt Exp - CurrLTD]</t>
  </si>
  <si>
    <t>PC:[0181085 - DEF 500M 5.95% 11/15/2052]</t>
  </si>
  <si>
    <t>PD:[0181089 - 2020 DEFUnamt disc - FMB]</t>
  </si>
  <si>
    <t>PE:[0181091 - DEFDDEXPQ4]</t>
  </si>
  <si>
    <t>PF:[0181092 - DEFDDEEXP#1]</t>
  </si>
  <si>
    <t>PG:[0181093 - DEFDDEEXP#2]</t>
  </si>
  <si>
    <t>PH:[0181095 - DEF DDE 400M 2.1% 12/15/19]</t>
  </si>
  <si>
    <t>PI:[0181098 - 2019 DEFUnamt disc - fixed rat]</t>
  </si>
  <si>
    <t>PJ:[0181099 - DEF Unamt discount - Float rat]</t>
  </si>
  <si>
    <t>PK:[0181101 - DEF 800M FLOAT 4/21/2024]</t>
  </si>
  <si>
    <t>PL:[0181100 - Unamor Debt Expense - Clearing]</t>
  </si>
  <si>
    <t>PM:[0181400 - Credit Facilities Fee]</t>
  </si>
  <si>
    <t>PN:[0181511 - PEF DDE 150M 6.75% 02/01/28]</t>
  </si>
  <si>
    <t>PO:[0181535 - PEF DDE 225M 5.9% 2033]</t>
  </si>
  <si>
    <t>PP:[0181536 - PEF DDE 300M 5.1% 12/01/15]</t>
  </si>
  <si>
    <t>PQ:[0181537 - PEF DDE 500M 6.35% 09/15/2037]</t>
  </si>
  <si>
    <t>PR:[0181541 - PEF DDE 250M 4.55% 04/01/2020]</t>
  </si>
  <si>
    <t>PS:[0181542 - PEF DDE 350M 5.65% 04/01/2040]</t>
  </si>
  <si>
    <t>PT:[0181565 - PEF DDE 1B 6.40% 06/15/38]</t>
  </si>
  <si>
    <t>PU:[0181569- DEF DDE 400M 3.85% 11-15-42]</t>
  </si>
  <si>
    <t xml:space="preserve">     PV:[181 Subtotal]</t>
  </si>
  <si>
    <t>PW:[]</t>
  </si>
  <si>
    <t>PX:[FERC 182:]</t>
  </si>
  <si>
    <t>PY:[0182001 - Mapping Failure Suspense]</t>
  </si>
  <si>
    <t>PZ:[0182002 - Mapping Monitoring Suspense]</t>
  </si>
  <si>
    <t>QA:[0182003 - Suspense-Jnl Lines In Error]</t>
  </si>
  <si>
    <t>QB:[0182120 - AMRP 2011 Steel Carry Costs]</t>
  </si>
  <si>
    <t>QC:[0182253 - 2018 Smart Grid PISCC]</t>
  </si>
  <si>
    <t>QD:[0182254 - 2019 Smart Grid PISCC]</t>
  </si>
  <si>
    <t>QE:[0182327 - Reg Asset - EV Rebate for C&amp;I]</t>
  </si>
  <si>
    <t>QF:[0182328 - DEF Retail Final Dism Deferral]</t>
  </si>
  <si>
    <t>QG:[0182332 - Blank Row]</t>
  </si>
  <si>
    <t>QH:[0182334 - Pension settlement charges]</t>
  </si>
  <si>
    <t>QI:[0182338 -  Storm Cost Regulatory Asset-2021 Settlement $29M]</t>
  </si>
  <si>
    <t>QJ:[0182371 - Reg Asset - Pro Co formation]</t>
  </si>
  <si>
    <t>QK:[0182390 - SC GridSouth Reg Asset]</t>
  </si>
  <si>
    <t>QL:[0182397 - VIE-Restrict Reg Asset Inc Tax]</t>
  </si>
  <si>
    <t>QM:[0182470 - Coal Ash Spend Retail (SC)]</t>
  </si>
  <si>
    <t>QN:[0182525 - Non-AMI Meter NBV 182.3]</t>
  </si>
  <si>
    <t>QO:[0182560 - NC Solar Rebate Program Costs]</t>
  </si>
  <si>
    <t>QP:[0182568 - Crystal River South Reg Asset - Current]</t>
  </si>
  <si>
    <t>QQ:[0182569 - Crystal River South Reg Asset]</t>
  </si>
  <si>
    <t>QR:[0182716 - Ohio Gas Integrity Deferral Co.]</t>
  </si>
  <si>
    <t>QS:[0182800 - Acc Pen Post Ret Pur Acct - Qual]</t>
  </si>
  <si>
    <t>QT:[0182801 - Pension Post Retire P Acctg - FAS87 NQ]</t>
  </si>
  <si>
    <t>QU:[0182802 - Pension Post Retire P Acctg - FAS 106]</t>
  </si>
  <si>
    <t xml:space="preserve">     QV:[182.0 Subtotal]</t>
  </si>
  <si>
    <t>QW:[FERC 182.1: Extraordinary Property Loss]</t>
  </si>
  <si>
    <t>QX:[0182100 - Inactive - Extraordinary Property Loss]</t>
  </si>
  <si>
    <t xml:space="preserve">     QY:[182.1 Subtotal]</t>
  </si>
  <si>
    <t>QZ:[FERC 182.3: Other Regulatory Assets]</t>
  </si>
  <si>
    <t>RA:[0182303 - Reg Asset MTM Fuel ST]</t>
  </si>
  <si>
    <t>RB:[0182308 - Interest On Tax Deficiencies]</t>
  </si>
  <si>
    <t>RC:[0182309 - Amort Load Management Switches]</t>
  </si>
  <si>
    <t>RD:[0182311 - Accrued Environmental Recovery]</t>
  </si>
  <si>
    <t>RE:[0182312 - Oprb FAS 106 Medical]</t>
  </si>
  <si>
    <t>RF:[0182313 - Deferred ECRC]</t>
  </si>
  <si>
    <t>RG:[0182315 - Reg Asset - Coal Ash Pond (ARO)]</t>
  </si>
  <si>
    <t>RH:[0182316 - Deferred Rate Case Exp - Florida]</t>
  </si>
  <si>
    <t>RI:[0182317 - Deferred Depreciation - 2010 Rate Case]</t>
  </si>
  <si>
    <t>RJ:[0182318 - Other Reg Assets - Gen Acct ("Pension")]</t>
  </si>
  <si>
    <t>RK:[0182319 - Closed Def Int Hedge-Asset]</t>
  </si>
  <si>
    <t>RL:[0182320 - Regulatory Asset - Inc Tax]</t>
  </si>
  <si>
    <t>RM:[0182321 - REG ASSET-DERIV MTM OIL]</t>
  </si>
  <si>
    <t>RN:[0182322 - ST Closed Def Int Hedge-Asset]</t>
  </si>
  <si>
    <t>RO:[0182331 - Deferred GPIF - FL Fuel Reg Asset]</t>
  </si>
  <si>
    <t>RP:[0182333 - SFAS 158 Reg Asset]</t>
  </si>
  <si>
    <t>RQ:[0182339 - Deferred CR3 - Depreciation &amp; Prop Taxes]</t>
  </si>
  <si>
    <t>RR:[0182342 - Deferred Asset]</t>
  </si>
  <si>
    <t>RS:[0182347 - Deferred CR3 - Depr &amp; Prop Taxes - Contra]</t>
  </si>
  <si>
    <t>RT:[0182354 - Accrued SPP Implementation Costs]</t>
  </si>
  <si>
    <t>RU:[0182359 - REPS Incremental Costs]</t>
  </si>
  <si>
    <t>RV:[0182370 - Current Portion of Reg Assets]</t>
  </si>
  <si>
    <t>RW:[0182393 - Deferred VOP Costs]</t>
  </si>
  <si>
    <t>RX:[0182395 - Deferred SPP]</t>
  </si>
  <si>
    <t>RY:[0182398 - Load Management Switches]</t>
  </si>
  <si>
    <t>RZ:[0182399 - Aro Regulatory Asset]</t>
  </si>
  <si>
    <t xml:space="preserve">     SA:[182.3 Subtotal]</t>
  </si>
  <si>
    <t>SB:[]</t>
  </si>
  <si>
    <t>SC:[0182400 - Deferred Capacity - Florida Retail]</t>
  </si>
  <si>
    <t>SD:[0182410 - Interest Rate Swap Reg Asset]</t>
  </si>
  <si>
    <t>SE:[0182411 - Deferred Fuel Exp-Current Year]</t>
  </si>
  <si>
    <t>SF:[0182412 - Deferred Fuel Exp - Prior Year]</t>
  </si>
  <si>
    <t>SG:[0182413 - Def Capacity Exp-Current Year]</t>
  </si>
  <si>
    <t>SH:[0182414 - Deferred Fuel Exp - Wholesale]</t>
  </si>
  <si>
    <t>SI:[0182415 - Regulatory Asset - Cor]</t>
  </si>
  <si>
    <t>SJ:[0182433 - Rate Case Cost NC LT]</t>
  </si>
  <si>
    <t>SK:[0182488 - CR3 Non-NCRC EPU Contra Equity]</t>
  </si>
  <si>
    <t>SL:[0182489 - Osprey Outage O&amp;M Deferral]</t>
  </si>
  <si>
    <t xml:space="preserve">     SM:[182.4 Subtotal]</t>
  </si>
  <si>
    <t>SN:[0182539 - Ridgegen PPA Buyout Reg Asset]</t>
  </si>
  <si>
    <t>SO:[0182536 - PPA Buyout Reg Asset]</t>
  </si>
  <si>
    <t>SP:[0182625 - IGCC Def Expenses]</t>
  </si>
  <si>
    <t>SQ:[0182680 - Defer Depr-Retail Recovery]</t>
  </si>
  <si>
    <t>SR:[0182700 - Other Deferred Debit]</t>
  </si>
  <si>
    <t>SS:[0182750 - Blank]</t>
  </si>
  <si>
    <t xml:space="preserve">     ST:[182 Subtotal]</t>
  </si>
  <si>
    <t>SU:[]</t>
  </si>
  <si>
    <t>SV:[FERC 183: Prelim Survey and Investigation Charges]</t>
  </si>
  <si>
    <t>SW:[0183000 - Prelim Survey and Investigation]</t>
  </si>
  <si>
    <t>SX:[0183300 - Deferred Energy Conservation]</t>
  </si>
  <si>
    <t xml:space="preserve">     SY:[183 Subtotal]</t>
  </si>
  <si>
    <t>SZ:[]</t>
  </si>
  <si>
    <t>TA:[FERC 184: Clearing Accounts]</t>
  </si>
  <si>
    <t>TB:[0184023 - Clearing Payroll Fixed Distr]</t>
  </si>
  <si>
    <t>TC:[0184100 - Fringe Benefits Clearing]</t>
  </si>
  <si>
    <t>TD:[0184102 - Other Current Assets Clearing]</t>
  </si>
  <si>
    <t>TE:[0184201 - Indirect Overheads]</t>
  </si>
  <si>
    <t>TF:[0184202 - Technical Services Department]</t>
  </si>
  <si>
    <t>TG:[0184450 - Charges To Be Tranferred(Go On]</t>
  </si>
  <si>
    <t>TH:[0184451 -  FERC to GAAP 184 clearing]</t>
  </si>
  <si>
    <t>TI:[0184495 - Rail Car Leasing Clearing]</t>
  </si>
  <si>
    <t>TJ:[0184500 - Departmental and Other Clearing]</t>
  </si>
  <si>
    <t>TK:[0184503 - ENV SVCS - Florida Supply]</t>
  </si>
  <si>
    <t>TL:[0184504 - RCO FPC Term Contracts]</t>
  </si>
  <si>
    <t>TM:[0184505 - Power Generation - PEF Clearing]</t>
  </si>
  <si>
    <t>TN:[0184510 - FGD Dept Staff]</t>
  </si>
  <si>
    <t>TO:[0803290 - Misc Expense]</t>
  </si>
  <si>
    <t>TP:[0804110- Unproductive Time Distributed]</t>
  </si>
  <si>
    <t>TQ:[0804210 - Vacations]</t>
  </si>
  <si>
    <t>TR:[0804220 - Holidays]</t>
  </si>
  <si>
    <t>TS:[0804290 - Other Excused Absences]</t>
  </si>
  <si>
    <t>TT:[0804330 - Sick]</t>
  </si>
  <si>
    <t>TU:[0999998 Allocations Suspense]</t>
  </si>
  <si>
    <t xml:space="preserve">     TV:[184 Subtotal]</t>
  </si>
  <si>
    <t>TW:[]</t>
  </si>
  <si>
    <t>TX:[FERC 185: Temporary Facilities]</t>
  </si>
  <si>
    <t>TY:[0185000 - Temporary Facilities]</t>
  </si>
  <si>
    <t xml:space="preserve">     TZ:[185 Subtotal]</t>
  </si>
  <si>
    <t>UA:[]</t>
  </si>
  <si>
    <t>UB:[FERC 186: Misc Deferred Debits]</t>
  </si>
  <si>
    <t>UC:[0186000 - NC Environmental Expense]</t>
  </si>
  <si>
    <t>UD:[0186002 - Reserve - Misc Def Debits]</t>
  </si>
  <si>
    <t>UE:[0186020 - Vision Florida Def O&amp;M]</t>
  </si>
  <si>
    <t>UF:[0186022 - ST Asset Closed Def Int Hedge]</t>
  </si>
  <si>
    <t>UG:[0186023 - Coal Mine Safery - OCA F2G]</t>
  </si>
  <si>
    <t>UH:[0186036 - DEF EVSC Deferral]</t>
  </si>
  <si>
    <t>UI:[0186038 - NC CustConnect Equity Rsv LT]</t>
  </si>
  <si>
    <t>UJ:[0186075 - Smart Grid OCA]</t>
  </si>
  <si>
    <t>UK:[0186100 - Balancing Gas - Union Gas]</t>
  </si>
  <si>
    <t>UL:[0186101 - DEF CR3 NCR - Reg Asset Base Rate]</t>
  </si>
  <si>
    <t>UM:[0186102 - DEF CR3 Dry Cast Storage]</t>
  </si>
  <si>
    <t>UN:[0186109 - DEF DCS Contra Equity]</t>
  </si>
  <si>
    <t>UO:[0186110 - Misc Work in Progress]</t>
  </si>
  <si>
    <t>UP:[0186111 - CIS O&amp;M Deferral]</t>
  </si>
  <si>
    <t>UQ:[0186120 - Misc. Wip - Fp Dist. Wids]</t>
  </si>
  <si>
    <t>UR:[0186195 - Deferred Rate Case Expense]</t>
  </si>
  <si>
    <t>US:[0186200 - Contra Unamort Debt Purch Acctg]</t>
  </si>
  <si>
    <t>UT:[0186201 - Def Project / Acq Exp]</t>
  </si>
  <si>
    <t>UU:[0186280 - Deferred Vacation Pay Accrual]</t>
  </si>
  <si>
    <t>UV:[0186281 - DEF COAL &amp; OIL RELATED COSTS]</t>
  </si>
  <si>
    <t>UW:[0186282 -Smart Grid Deferred Costs]</t>
  </si>
  <si>
    <t>UX:[0186283 - Hedge Asset Pre-Tax]</t>
  </si>
  <si>
    <t>UY:[0186290 - Oth Deferred Charges - Operation]</t>
  </si>
  <si>
    <t>UZ:[0186295 - Deferred Storm Expenses]</t>
  </si>
  <si>
    <t>VA:[0186342 - Vacation Accrual Regulatory Asset]</t>
  </si>
  <si>
    <t>VB:[0186400 - SECI-Lakeland Intercon Upgrade]</t>
  </si>
  <si>
    <t>VC:[0186460 - Error suspense Mapps (Invoice)]</t>
  </si>
  <si>
    <t>VD:[0186470 - Error Suspense - Corp Payroll]</t>
  </si>
  <si>
    <t>VE:[0186480 - MISC DEBITS TO BE CLEARED]</t>
  </si>
  <si>
    <t>VF:[0186500 - Othe Long Term Receivable (CR3 Batch 19)]</t>
  </si>
  <si>
    <t>VG:[0186506 - Def Coal and Oil Related Costs]</t>
  </si>
  <si>
    <t>VH:[0186605 - Misc Defer Debit Workers Comp]</t>
  </si>
  <si>
    <t>VI:[0186630 - LT Closed Def Int Hedge]</t>
  </si>
  <si>
    <t>VJ:[0186632 - Open Def Int Hedge Pre-Tax]</t>
  </si>
  <si>
    <t>VK:[0186802 - Accr Pen FAS 158 - Qual]</t>
  </si>
  <si>
    <t>VL:[0186803 - Pension Post Retire FAS158 - FAS 106]</t>
  </si>
  <si>
    <t>VM:[0186882 - Straight Line Lease Defer DR]</t>
  </si>
  <si>
    <t>VN:[0186889 -  Asset Recovery Deferred]</t>
  </si>
  <si>
    <t>VO:[0186920 - Deferred Debit - Energy Bank]</t>
  </si>
  <si>
    <t>VP:[0186984 - Other Long Term Assets]</t>
  </si>
  <si>
    <t xml:space="preserve">     VQ:[186 Subtotal]</t>
  </si>
  <si>
    <t>VR:[]</t>
  </si>
  <si>
    <t>VS:[FERC 189: Unamortized Loss on Reacquired Debt]</t>
  </si>
  <si>
    <t>VT:[0189000 - Schm Unamt Loss Reaq Dt Pre Sc]</t>
  </si>
  <si>
    <t xml:space="preserve">     VU:[189 Subtotal]</t>
  </si>
  <si>
    <t>VV:[]</t>
  </si>
  <si>
    <t>VW:[]</t>
  </si>
  <si>
    <t>VX:[FERC 190: Accumulated Deferred Income Taxes]</t>
  </si>
  <si>
    <t>VY:[0190001 - Adit: Prepaid: Federal Taxes (Liability)]</t>
  </si>
  <si>
    <t>VZ:[0190002 - Adit: Prepaid: State Taxes (Liability)]</t>
  </si>
  <si>
    <t>WA:[0190008 - Deferred Federal Tax Asset - Current]</t>
  </si>
  <si>
    <t>WB:[0190009 - Deferred SIT - Current]</t>
  </si>
  <si>
    <t>WC:[0190010 - LT FIN48 Noncurrent DTA - FED]</t>
  </si>
  <si>
    <t>WD:[0190013 - LT Def Tax Asset: Fed-190]</t>
  </si>
  <si>
    <t>WE:[0190051 - Accum Deferred FIT-OCI]</t>
  </si>
  <si>
    <t>WF:[0190052 - Accum Deferred SIT-OCI]</t>
  </si>
  <si>
    <t>WG:[0190155 - Deferred Tax - NOL]</t>
  </si>
  <si>
    <t>WH:[0190156 - Deferred Tax - State NOL]</t>
  </si>
  <si>
    <t>WI:[0190157 - Current Fed Tax NOL]</t>
  </si>
  <si>
    <t>WJ:[0190158 - Current State Tax NOL]</t>
  </si>
  <si>
    <t xml:space="preserve">     WK:[190 Subtotal]</t>
  </si>
  <si>
    <t>WL:[]</t>
  </si>
  <si>
    <t>WM:[Total Assets]</t>
  </si>
  <si>
    <t>WN:[]</t>
  </si>
  <si>
    <t>WO:[]</t>
  </si>
  <si>
    <t>WP:[LIABILITIES:]</t>
  </si>
  <si>
    <t>WQ:[]</t>
  </si>
  <si>
    <t>WR:[FERC 201: Common Stock Issued]</t>
  </si>
  <si>
    <t>WS:[0201000 - Common Stock Issued]</t>
  </si>
  <si>
    <t xml:space="preserve">     WT:[201 Subtotal]</t>
  </si>
  <si>
    <t>WU:[]</t>
  </si>
  <si>
    <t>WV:[FERC 204: Preferred Stock Issued]</t>
  </si>
  <si>
    <t>WW:[0204400 - Redeemable Preferred Stk]</t>
  </si>
  <si>
    <t xml:space="preserve">     WX:[204 Subtotal]</t>
  </si>
  <si>
    <t>WY:[]</t>
  </si>
  <si>
    <t>WZ:[FERC 207: Premium on Preferred Stock]</t>
  </si>
  <si>
    <t>XA:[0207001 - Premium on Common Stock]</t>
  </si>
  <si>
    <t>XB:[0207008 - Additional Paid In Capital]</t>
  </si>
  <si>
    <t xml:space="preserve">     XC:[207 Subtotal]</t>
  </si>
  <si>
    <t>XD:[]</t>
  </si>
  <si>
    <t>XE:[FERC 211: Misc Paid-In Capital]</t>
  </si>
  <si>
    <t>XF:[0211003 - Misc Paid in Capital]</t>
  </si>
  <si>
    <t>XG:[0211018 - Misc Paid - In Cap - Stk Options]</t>
  </si>
  <si>
    <t>XH:[0211019 - Misc Paid in Cap - PSSP]</t>
  </si>
  <si>
    <t>XI:[0211000 - Misc Paid in Cap]</t>
  </si>
  <si>
    <t>XJ:[0211020 - Misc Paid in Cap - RSU]</t>
  </si>
  <si>
    <t>XK:[0211021 - DON REC From Stockholders]</t>
  </si>
  <si>
    <t>XL:[0211022 - Red inPar of Common Stock]</t>
  </si>
  <si>
    <t xml:space="preserve">     XM:[211 Subtotal]</t>
  </si>
  <si>
    <t>XN:[]</t>
  </si>
  <si>
    <t>XO:[FERC 216: Unappropriated Retained Earnings]</t>
  </si>
  <si>
    <t>XP:[0439004 - Cum Effect Accrt Change Tax]</t>
  </si>
  <si>
    <t>XQ:[0439300 - ADJUST TO R/E &lt;--MOVE LATER]</t>
  </si>
  <si>
    <t>XR:[0438110 - Subs Dividend Declared &lt;--MOVE LATER]</t>
  </si>
  <si>
    <t>XS:[0216000 - Unapprop Retained Earnings]</t>
  </si>
  <si>
    <t>XT:[0216006 - Cumm Effect Change In Acc Tax]</t>
  </si>
  <si>
    <t>XU:[0216007 - Cumm Effect Acct Princ Pretax]</t>
  </si>
  <si>
    <t>XV:[0216100 - Unappr Undistr Subsid Earnings]</t>
  </si>
  <si>
    <t>XW:[2161500 - IC AR Rollup]</t>
  </si>
  <si>
    <t>XX:[0216150 - Equity - IC AR Cash Settle Rol]</t>
  </si>
  <si>
    <t xml:space="preserve">     XY:[216 Subtotal]</t>
  </si>
  <si>
    <t>XZ:[]</t>
  </si>
  <si>
    <t>YA:[FERC 219: Accumulated Other Comprehensive Income]</t>
  </si>
  <si>
    <t>YB:[0219001 - Other Comprehensive Income]</t>
  </si>
  <si>
    <t>YC:[0219002 - OCI Rollup Acct]</t>
  </si>
  <si>
    <t>YD:[0219005 - OCI Tax Effect Interest Rate]</t>
  </si>
  <si>
    <t>YE:[0219029 - OCI Grantor Unrealized GL]</t>
  </si>
  <si>
    <t>YF:[0219030 - OCI-Grantor Unreal GL Fed Tax]</t>
  </si>
  <si>
    <t>YG:[0219031 - OCI-Grantor Unreal GL St Tax]</t>
  </si>
  <si>
    <t>YH:[0219032 - OCI Rabbi-Unreal GL]</t>
  </si>
  <si>
    <t>YI:[0219046 - OCI-Interest Rate Hdgs Fed Tax]</t>
  </si>
  <si>
    <t>YJ:[0219047 - OCI - Interest Rate Hdgs St Tax]</t>
  </si>
  <si>
    <t>YK:[0219055 - Unappr Undistr Subsid Earnings]</t>
  </si>
  <si>
    <t>YL:[2191002 - OCI Rollup]</t>
  </si>
  <si>
    <t xml:space="preserve">     YM:[219 Subtotal]</t>
  </si>
  <si>
    <t>YN:[]</t>
  </si>
  <si>
    <t>YO:[FERC 221: Bonds]</t>
  </si>
  <si>
    <t>YP:[0221011 - Long-Term Debt]</t>
  </si>
  <si>
    <t>YQ:[0221018 - DEF 650M 2.40% 12/15/2031]</t>
  </si>
  <si>
    <t>YR:[0221019 - DEF 500M 3.00% 12/15/2051]</t>
  </si>
  <si>
    <t>YS:[0221046 - DEF FMB 600M 3.8% 7/17/28]</t>
  </si>
  <si>
    <t>YT:[0221047 - DEF FMB 400M 4.20% 7/15/48]</t>
  </si>
  <si>
    <t>YU:[0221085 - DEF 500M 5.95% 11/15/2052]</t>
  </si>
  <si>
    <t>YV:[0221089 - DEF LT FMB]</t>
  </si>
  <si>
    <t>YW:[0221091 - DEF BOND Q3-Q4 ISSUANCE]</t>
  </si>
  <si>
    <t>YX:[0221092 - DEF BOND Q1 Issuance Tranche 1]</t>
  </si>
  <si>
    <t>YY:[0221093 - DEF BOND Q1 Issuance Tranche 2]</t>
  </si>
  <si>
    <t>YZ:[0221098 - DEF LT bond-fixed rate]</t>
  </si>
  <si>
    <t>ZA:[0221099 - DEF LT bond-Floating rate]</t>
  </si>
  <si>
    <t>ZB:[0221100 - LT Debt - Unsec Float]</t>
  </si>
  <si>
    <t>ZC:[0221531 - PEF PCB 108.5M CITRUS 02A 1/27]</t>
  </si>
  <si>
    <t>ZD:[0221532 - PEF PCB 100.1M CITRUS 02B 1/22]</t>
  </si>
  <si>
    <t>ZE:[0221533 - PEF PCB 32.2M CITRUS 02C 01/18]</t>
  </si>
  <si>
    <t>ZF:[0221534 - PEF FMB 425M  4.8% 03/01/13]</t>
  </si>
  <si>
    <t>ZG:[0221535 - PEF FMB 225M 5.9% 03/01/33]</t>
  </si>
  <si>
    <t>ZH:[0221536 - PEF FMB 300M 5.1% 12/1/15]</t>
  </si>
  <si>
    <t>ZI:[0221537 - PEF FMB 500M 6.35% 09/15/2037]</t>
  </si>
  <si>
    <t>ZJ:[0221538 - PEF FMB 250M 5.80% 09/15/2017]</t>
  </si>
  <si>
    <t>ZK:[0221539 - PEF FMB 500M 5.65% 06/15/18]</t>
  </si>
  <si>
    <t>ZL:[0221541 - PEF FMB 250M  4.55% 04/1/20]</t>
  </si>
  <si>
    <t>ZM:[0221542 - PEF FMB 350M 5.65% 04/1/40]</t>
  </si>
  <si>
    <t>ZN:[0221564 - PEF FMB 300M 6.65% DUE 7/15/11]</t>
  </si>
  <si>
    <t>ZO:[0221565 - PEF FMB 1B  6.40% 06/15/38]</t>
  </si>
  <si>
    <t>ZP:[0221569 - DEF 400M 3.85% 11-15-42]</t>
  </si>
  <si>
    <t>ZQ:[0221571 - DEF 250M .65% 11-15-15]</t>
  </si>
  <si>
    <t xml:space="preserve">     ZR:[221 Subtotal]</t>
  </si>
  <si>
    <t>ZS:[]</t>
  </si>
  <si>
    <t>ZT:[FERC 224: Other Long-Term Debt]</t>
  </si>
  <si>
    <t>ZU:[0224043 - DEFR LTD]</t>
  </si>
  <si>
    <t>ZV:[0224101 - DEF 800M FLOATING 4/21/2024]</t>
  </si>
  <si>
    <t>ZW:[0224511 - PEF OTH LTD 150M 6.75% 02/2028]</t>
  </si>
  <si>
    <t>ZX:[0224095 - DEF OTH LTD 400M 2.1% 12/15/19]</t>
  </si>
  <si>
    <t>ZY:[0224096 - Long Term Debt - Sec Fix]</t>
  </si>
  <si>
    <t>ZZ:[0224097 - Long Term Debt - Sec Fix Offset]</t>
  </si>
  <si>
    <t>AAA:[0224251 - Current Portion of Unsec Float]</t>
  </si>
  <si>
    <t xml:space="preserve">     AAB:[224 Subtotal]</t>
  </si>
  <si>
    <t>AAC:[]</t>
  </si>
  <si>
    <t>AAD:[FERC 226: Unamort Discount on Long-Term Debt]</t>
  </si>
  <si>
    <t>AAE:[0226010 - DEFPFDEBTDISC]</t>
  </si>
  <si>
    <t>AAF:[0226018 -  DEF 650M UNAMDIS 2.4% 12/15/31]</t>
  </si>
  <si>
    <t>AAG:[0226019 -  DEF 500M UNAMDIS 3% 12/15/2051]</t>
  </si>
  <si>
    <t>AAH:[0226021 - Unamort Discount-Curr]</t>
  </si>
  <si>
    <t>AAI:[0226045 - DEF Long Term Debt Dis]</t>
  </si>
  <si>
    <t>AAJ:[0226046 - DEF UNAMDIS 600M 3.8% 7/15/28]</t>
  </si>
  <si>
    <t>AAK:[0226047 - DEF UNAMDIS 400M 4.20%]</t>
  </si>
  <si>
    <t>AAL:[0226085 - DEF 500M UNAMDIS 5.95% 11/2052]</t>
  </si>
  <si>
    <t>AAM:[0226089 - 2020 First Mortgage Bond]</t>
  </si>
  <si>
    <t>AAN:[0226091 - DEF 600M UNAMDIS 3.4% 10/1/46]</t>
  </si>
  <si>
    <t>AAO:[0226092 - DEFDEBTDISCOUNT #1]</t>
  </si>
  <si>
    <t>AAP:[0226093 - DEFDEBTDISCOUNT #2]</t>
  </si>
  <si>
    <t>AAQ:[0226098 - 2019 DEF Fixed Rate]</t>
  </si>
  <si>
    <t>AAR:[0226511 - PEF UNAMDIS 150M 6.75% 2/01/28]</t>
  </si>
  <si>
    <t>AAS:[0226534 - PEF UNAMDIS 425M 4.8% 03/01/13]</t>
  </si>
  <si>
    <t>AAT:[0226535 - PEF UNAMDIS 225M 5.9% 03/01/33]</t>
  </si>
  <si>
    <t>AAU:[0226536 - PEF UNAMDIS 300M 5.1% 12/1/15]</t>
  </si>
  <si>
    <t>AAV:[0226537 - PEF UNAMDIS 500M 6.35% 09/2037]</t>
  </si>
  <si>
    <t>AAW:[0226538 - PEF UNAMDIS 250M 5.80% 09/2017]</t>
  </si>
  <si>
    <t>AAX:[0226539 - PEF UNAMDIS 500M 5.65% 6/15/18]</t>
  </si>
  <si>
    <t>AAY:[0226541 - PEF UNAMDIS 250M 4.55% 04/2020]</t>
  </si>
  <si>
    <t>AAZ:[0226542 - PEF UNAMDIS 350M 5.65% 04/20403]</t>
  </si>
  <si>
    <t>ABA:[0226564 - PEF UNAMDIS 300M 6.65% 7/15/11]</t>
  </si>
  <si>
    <t>ABB:[0226565 - PEF UNAMDIS 1B 6.40% 6/15/38]</t>
  </si>
  <si>
    <t>ABC:[0226569- DEF UNAMDIS 400M 3.85 11-15-42]</t>
  </si>
  <si>
    <t>ABD:[0226571- DEF UNAMDIS 250M .65% 11-15-15]</t>
  </si>
  <si>
    <t>ABE:[0226700 - Unamort Debt Discount]</t>
  </si>
  <si>
    <t xml:space="preserve">     ABF:[226 Subtotal]</t>
  </si>
  <si>
    <t>ABG:[]</t>
  </si>
  <si>
    <t>ABH:[FERC 227: Obligations Under Capital Lease - Noncurrent]</t>
  </si>
  <si>
    <t>ABI:[0227101 - LT Capital Lease Obligation]</t>
  </si>
  <si>
    <t>ABJ:[0227104 - Cap Lease Noncurrent SPHQ]</t>
  </si>
  <si>
    <t>ABK:[0227105 - Cap Lease Noncurrent SH]</t>
  </si>
  <si>
    <t>ABL:[0227175 - LT Operating Lease Obligation]</t>
  </si>
  <si>
    <t xml:space="preserve">     ABM:[227 Subtotal]</t>
  </si>
  <si>
    <t>ABN:[]</t>
  </si>
  <si>
    <t>ABO:[FERC 228.1: Accumulated Provision for Property Insurance]</t>
  </si>
  <si>
    <t>ABP:[0228100 - Retail Unfd Storm Damage]</t>
  </si>
  <si>
    <t>ABQ:[0228101 - Wholsesale Storm Reserve]</t>
  </si>
  <si>
    <t xml:space="preserve">     ABR:[228.1 Subtotal]</t>
  </si>
  <si>
    <t>ABS:[FERC 228.2: Accumulated Provision for Injuries and Damages]</t>
  </si>
  <si>
    <t>ABT:[0228201 - Claim Reserve]</t>
  </si>
  <si>
    <t>ABU:[0228202 - Claim Reserve - ST]</t>
  </si>
  <si>
    <t>ABV:[0228250 - Inactive - Schm Worker'S Comp - Other]</t>
  </si>
  <si>
    <t>ABW:[0228280 - Schm Environmental]</t>
  </si>
  <si>
    <t xml:space="preserve">     ABX:[228.2 Subtotal]</t>
  </si>
  <si>
    <t>ABY:[FERC 228.3: Accumulated Provision for Pensions and Benefits]</t>
  </si>
  <si>
    <t>ABZ:[0228312 - Pension Rest]</t>
  </si>
  <si>
    <t>ACA:[0228314 - Schm Dpc Opeb FAS 106]</t>
  </si>
  <si>
    <t>ACB:[0228315 - Schm Opeb (Fas106)]</t>
  </si>
  <si>
    <t>ACC:[0228318 - OPEB Liability - FAS 106]</t>
  </si>
  <si>
    <t>ACD:[0228324 - Schm Dpc Pos Emp FAS 112]</t>
  </si>
  <si>
    <t>ACE:[0228325 - Schm Post Emp FAS 112]</t>
  </si>
  <si>
    <t>ACF:[0228340 - Nonqualified Plans Liability]</t>
  </si>
  <si>
    <t>ACG:[0228346 - Pension Liability - FAS 87]</t>
  </si>
  <si>
    <t>ACH:[0228347 - Pension Liab - FAS 87]</t>
  </si>
  <si>
    <t>ACI:[0228348 - Pension Liab - FAS 87(Cinergy)]</t>
  </si>
  <si>
    <t>ACJ:[0228349 - Accrued Pensions &amp; Other Post-Retirement Ben]</t>
  </si>
  <si>
    <t>ACK:[0253275 - Pension Liability - FAS 187 NQ]</t>
  </si>
  <si>
    <t xml:space="preserve">     ACL:[228.3 Subtotal]</t>
  </si>
  <si>
    <t>ACM:[FERC 228.4: Accumulated Misc Operating Provisions]</t>
  </si>
  <si>
    <t>ACN:[0228402 - Nuclear Refuel Outage #16]</t>
  </si>
  <si>
    <t>ACO:[0228403 - Deferred Serp -  Active Empl]</t>
  </si>
  <si>
    <t>ACP:[0228404 - Deferred Comp]</t>
  </si>
  <si>
    <t>ACQ:[0228405 - 2000 Class Deferred Compensat]</t>
  </si>
  <si>
    <t>ACR:[0228407 - Perf Share Sub Plan]</t>
  </si>
  <si>
    <t>ACS:[0228408 - Mgt Incentive Award Def]</t>
  </si>
  <si>
    <t>ACT:[0228413 - Nuclear EOL Costs]</t>
  </si>
  <si>
    <t>ACU:[0228440 - Reserve - MGP Sites FERC 228]</t>
  </si>
  <si>
    <t>ACV:[0228480 - Acc Prov Insurance-Environ]</t>
  </si>
  <si>
    <t xml:space="preserve">     ACW:[228.4 Subtotal]</t>
  </si>
  <si>
    <t xml:space="preserve">     ACX:[228 Subtotal]</t>
  </si>
  <si>
    <t>ACY:[]</t>
  </si>
  <si>
    <t>ACZ:[FERC 229: Accumulated Provisions for Rate Refunds]</t>
  </si>
  <si>
    <t>ADA:[0229010 - Accm Prv-Rate Refnd-Tax Ref]</t>
  </si>
  <si>
    <t>ADB:[0229003 - Wholesale - QF Energy]</t>
  </si>
  <si>
    <t xml:space="preserve">     ADC:[229 Subtotal]</t>
  </si>
  <si>
    <t>ADD:[]</t>
  </si>
  <si>
    <t>ADE:[FERC 230: Asset Retirement Obligations]</t>
  </si>
  <si>
    <t>ADF:[0230001 - FAS 143 ARO Liability ST]</t>
  </si>
  <si>
    <t>ADG:[0230105 - ARO Liability - Current]</t>
  </si>
  <si>
    <t>ADH:[0230315 - ARO Liability - Coal Ash]</t>
  </si>
  <si>
    <t>ADI:[0230999 - ARO Liability]</t>
  </si>
  <si>
    <t xml:space="preserve">     ADJ:[230 Subtotal]</t>
  </si>
  <si>
    <t>ADK:[]</t>
  </si>
  <si>
    <t>ADL:[FERC 232: Accounts Payable]</t>
  </si>
  <si>
    <t>ADM:[0232000 - A/P Vendors Payable]</t>
  </si>
  <si>
    <t>ADN:[0232001 - AP Corp Vendors Payable]</t>
  </si>
  <si>
    <t>ADO:[0232002 - A/P - Misc - Gen - Acctg]</t>
  </si>
  <si>
    <t>ADP:[0232004 - Vision Deduction]</t>
  </si>
  <si>
    <t>ADQ:[0232005 - Long Term Disability Deduction]</t>
  </si>
  <si>
    <t>ADR:[0232016 - AP PS8.9 Vendors Payable]</t>
  </si>
  <si>
    <t>ADS:[0232018- EAM Payables]</t>
  </si>
  <si>
    <t>ADT:[0232027 -AP-Fuel Financial Hedge]</t>
  </si>
  <si>
    <t>ADU:[0232031 - Treasury LC and MCF Fees]</t>
  </si>
  <si>
    <t>ADV:[0232039 - Payable 401K Incentive Match]</t>
  </si>
  <si>
    <t>ADW:[0232045 - Supp Life Deductions]</t>
  </si>
  <si>
    <t>ADX:[0232048 - Supp AD&amp;D Deduction]</t>
  </si>
  <si>
    <t>ADY:[0232049 - Medical &amp; HSA Deductions]</t>
  </si>
  <si>
    <t>ADZ:[0232052 - Medical Spending Acc Deduct]</t>
  </si>
  <si>
    <t>AEA:[0232053 - Dependent Spending Acct Deduct]</t>
  </si>
  <si>
    <t>AEB:[0232061 - Checks not presented - reclass]</t>
  </si>
  <si>
    <t>AEC:[0232067 - Dental Deductions]</t>
  </si>
  <si>
    <t>AED:[0232068 - Employee Parking Deductions]</t>
  </si>
  <si>
    <t>AEE:[0232103 - DEF Payable - NG Purchases]</t>
  </si>
  <si>
    <t>AEF:[0232105 - DEF Payable - NG Transport]</t>
  </si>
  <si>
    <t>AEG:[0232107 - DEF Payable - NG Fin Transact]</t>
  </si>
  <si>
    <t>AEH:[0232108 - DEF Cogen Payable]</t>
  </si>
  <si>
    <t>AEI:[0232109 - A/P BPM - Actual]</t>
  </si>
  <si>
    <t>AEJ:[0232120 - Vouchers Payable - Special]</t>
  </si>
  <si>
    <t>AEK:[0232125 - NRC Inspection Fee Pay]</t>
  </si>
  <si>
    <t>AEL:[0232150 - Accounts Payable - Stores]</t>
  </si>
  <si>
    <t>AEM:[0232151 - Accounts Payable - Stores]</t>
  </si>
  <si>
    <t>AEN:[0232155 - Accounts Payable - Stores CAS]</t>
  </si>
  <si>
    <t>AEO:[0232163 - Emission Allowance A/P]</t>
  </si>
  <si>
    <t>AEP:[0232170 - Accounts Payable - Coal]</t>
  </si>
  <si>
    <t>AEQ:[0232171 - Account Payable - Coal Accrual]</t>
  </si>
  <si>
    <t>AER:[0232175 - Limestone and Freight Payable]</t>
  </si>
  <si>
    <t>AES:[0232176 - Reagent Payable]</t>
  </si>
  <si>
    <t>AET:[0232177 - Generic By Products Payable]</t>
  </si>
  <si>
    <t>AEU:[0232178 - Accrued Settlements Payable]</t>
  </si>
  <si>
    <t>AEV:[0232180 - Accounts Payable - Oil Stocks]</t>
  </si>
  <si>
    <t>AEW:[0232181 - Natural Gas Payable]</t>
  </si>
  <si>
    <t>AEX:[0232190 - Coal Freight Payable]</t>
  </si>
  <si>
    <t>AEY:[0232195 - RAILCAR LEASE PAYABLE]</t>
  </si>
  <si>
    <t>AEZ:[0232199 - PowerPlan Coal Payable]</t>
  </si>
  <si>
    <t>AFA:[0232200 - Cbis Refund Payable]</t>
  </si>
  <si>
    <t>AFB:[0232222 - Test Fuel Payable]</t>
  </si>
  <si>
    <t>AFC:[0232270 - Passport Unvouchered Liability]</t>
  </si>
  <si>
    <t>AFD:[0232331 - A/P - ENERGY NEIGHBOR FUND]</t>
  </si>
  <si>
    <t>AFE:[0232332 - Photovoltaic Fund]</t>
  </si>
  <si>
    <t>AFF:[0232333 - A/P - FLEXCARE]</t>
  </si>
  <si>
    <t>AFG:[0232334 - A/P - Stock Loan Repay]</t>
  </si>
  <si>
    <t>AFH:[0232336 - Advance Payable NCEMPA]</t>
  </si>
  <si>
    <t>AFI:[0232337 - CR3 Joint Owner]</t>
  </si>
  <si>
    <t>AFJ:[0232338 - Payable - Int City Joint Owners]</t>
  </si>
  <si>
    <t>AFK:[0232402 - Collateral Liab]</t>
  </si>
  <si>
    <t>AFL:[0232410 - Transmission Payables]</t>
  </si>
  <si>
    <t>AFM:[0232460 - Bulk Power Marketing Payable]</t>
  </si>
  <si>
    <t>AFN:[0232480 - Co-Generation]</t>
  </si>
  <si>
    <t>AFO:[0232510 - Checks Not Presented]</t>
  </si>
  <si>
    <t>AFP:[0232892 - A/P Miscellaneous]</t>
  </si>
  <si>
    <t>AFQ:[0232993 - AP Off System]</t>
  </si>
  <si>
    <t>AFR:[0232996 -  Capital - Accruals]</t>
  </si>
  <si>
    <t xml:space="preserve">     AFS:[232 Subtotal]</t>
  </si>
  <si>
    <t>AFT:[]</t>
  </si>
  <si>
    <t>AFU:[FERC 233: Notes Payable to Associated Companies]</t>
  </si>
  <si>
    <t>AFV:[0233003 - IC LT Notes Pay]</t>
  </si>
  <si>
    <t>AFW:[0233150 - IC Moneypool - ST Notes Pay]</t>
  </si>
  <si>
    <t xml:space="preserve">     AFX:[233 Subtotal]</t>
  </si>
  <si>
    <t>AFY:[]</t>
  </si>
  <si>
    <t>AFZ:[FERC 234: Accounts Payable to Associated Companies]</t>
  </si>
  <si>
    <t>AGA:[0232232 - A/P Affiliates]</t>
  </si>
  <si>
    <t>AGB:[0234000 - IC Moneypool - ST Interest Pay]</t>
  </si>
  <si>
    <t>AGC:[0234010 - Intercompany Ap]</t>
  </si>
  <si>
    <t>AGD:[0234104 - IC Accounts Payable]</t>
  </si>
  <si>
    <t>AGE:[0234250 - IC Netting - Accts Payable (Nets Against 0146250 - IC Netting - A/R)]</t>
  </si>
  <si>
    <t>AGF:[0234350 - IC Netting - LT Accts Payable]</t>
  </si>
  <si>
    <t xml:space="preserve">     AGG:[234 Subtotal]</t>
  </si>
  <si>
    <t>AGH:[]</t>
  </si>
  <si>
    <t>AGI:[FERC 235: Customer Deposits]</t>
  </si>
  <si>
    <t>AGJ:[0235002 - CD Active]</t>
  </si>
  <si>
    <t>AGK:[0235003 - CD Inactive]</t>
  </si>
  <si>
    <t>AGL:[0235110 - Cust Dep For Srvc - Edp Billing]</t>
  </si>
  <si>
    <t xml:space="preserve">     AGM:[235 Subtotal]</t>
  </si>
  <si>
    <t>AGN:[]</t>
  </si>
  <si>
    <t>AGO:[FERC 236: Taxes Accrued]</t>
  </si>
  <si>
    <t>AGP:[0236000 - NC Prop Tax - Electric]</t>
  </si>
  <si>
    <t>AGQ:[0236001 - State It Payable Other]</t>
  </si>
  <si>
    <t>AGR:[0236020 - FAS 5 Non-Income Tax Reserves]</t>
  </si>
  <si>
    <t>AGS:[0236040 NC Prop Tax - Misc Non-Util]</t>
  </si>
  <si>
    <t>AGT:[0236041 - Accrued Property Tax]</t>
  </si>
  <si>
    <t>AGU:[0236100 - Franchise Tax - Electric]</t>
  </si>
  <si>
    <t>AGV:[0236123 - Fl Prop Tax - Electric]</t>
  </si>
  <si>
    <t>AGW:[0236131 - FL FRANCHISE TX ACCRUAL]</t>
  </si>
  <si>
    <t>AGX:[0236135 - FL Reg Assessment - Electric]</t>
  </si>
  <si>
    <t>AGY:[0236150 - St/Local Unemployment Tax Liab]</t>
  </si>
  <si>
    <t>AGZ:[0236360 - SC Property Tax Electric]</t>
  </si>
  <si>
    <t>AHA:[0236700 - Employer FICA Tax Liab]</t>
  </si>
  <si>
    <t>AHB:[0236701 - CARES ACT Accural of Deferred Payment of Employer Share of Payroll Tax]</t>
  </si>
  <si>
    <t>AHC:[0236750 - Federal Unemployment Tax Liab]</t>
  </si>
  <si>
    <t>AHD:[0236801 - Accrued Gross Receipts Tax]</t>
  </si>
  <si>
    <t>AHE:[0236831 - Misc. Taxes &amp; Interest]</t>
  </si>
  <si>
    <t>AHF:[0236906 - Sales and Use Tax Payable]</t>
  </si>
  <si>
    <t>AHG:[0236918 - Accr Ad Valorem Tax 2006]</t>
  </si>
  <si>
    <t>AHH:[0236926 - LT Tax Reclass Fed]</t>
  </si>
  <si>
    <t>AHI:[0236927 - LT Tax Reclass State]</t>
  </si>
  <si>
    <t>AHJ:[0236940 - Curr Tax Reclass Acct State Cr]</t>
  </si>
  <si>
    <t>AHK:[0236942 - State Inc Tax Payable - Prior Yrs LT]</t>
  </si>
  <si>
    <t>AHL:[0236943 - State Inc Tax Pay-Prior Years]</t>
  </si>
  <si>
    <t>AHM:[0236953 - LT Liability: State UTP]</t>
  </si>
  <si>
    <t>AHN:[0236960 - SC Inc Tax Payable-Prior Yr]</t>
  </si>
  <si>
    <t>AHO:[0236965 - Accrued SIT - Prior Year]</t>
  </si>
  <si>
    <t>AHP:[0236980 - Current Tax Reclass Account Fed Cr]</t>
  </si>
  <si>
    <t>AHQ:[0236981 - Fed Inc Tax Payable - Prev Yr]</t>
  </si>
  <si>
    <t>AHR:[0236983 - Fed Inc Tax Payable - Prior Yrs]</t>
  </si>
  <si>
    <t>AHS:[0236986 - Fed Inc Payable - PY LT 08-09]</t>
  </si>
  <si>
    <t>AHT:[0236988 - LT Liability ST UTP PGN]</t>
  </si>
  <si>
    <t>AHU:[0236989 - LT Liability Fed UTP PGN]</t>
  </si>
  <si>
    <t>AHV:[0236990 - Fed Inc Tax Payable - Current]</t>
  </si>
  <si>
    <t>AHW:[0236992 - Current Liability UTP - Fed]</t>
  </si>
  <si>
    <t>AHX:[0236993 - LT Liability Federal UTP 08-09 Year]</t>
  </si>
  <si>
    <t xml:space="preserve">     AHY:[236 Subtotal]</t>
  </si>
  <si>
    <t>AHZ:[]</t>
  </si>
  <si>
    <t>AIA:[FERC 237: Interest Accrued]</t>
  </si>
  <si>
    <t>AIB:[0237038 - LT Interest Accrued]</t>
  </si>
  <si>
    <t>AIC:[0237039 - Cur Int Accrued - Tax]</t>
  </si>
  <si>
    <t>AID:[0237041 - FERC Interconnect Interest LT]</t>
  </si>
  <si>
    <t>AIE:[0237011 - Int Payable - Notes - Non-Reg]</t>
  </si>
  <si>
    <t>AIG:[0237110 - Bonds Interest Payable]</t>
  </si>
  <si>
    <t>AIH:[0237200 - Cur Liability Interest accrued]</t>
  </si>
  <si>
    <t>AII:[0237222 - Int Accr Cust Dep FLA]</t>
  </si>
  <si>
    <t>AIJ:[0237418 - Other Current Liabilities]</t>
  </si>
  <si>
    <t>AIK:[0237460 - Interest Payable]</t>
  </si>
  <si>
    <t>AIL:[0237510 - Bonds Interest Payable]</t>
  </si>
  <si>
    <t xml:space="preserve">     AIM:[237 Subtotal]</t>
  </si>
  <si>
    <t>AIN:[]</t>
  </si>
  <si>
    <t>AIO:[FERC 239: Matured Long-Term Debt]</t>
  </si>
  <si>
    <t>AIP:[Placeholder for current portion of LTD]</t>
  </si>
  <si>
    <t xml:space="preserve">     AIQ:[239 Subtotal]</t>
  </si>
  <si>
    <t>AIR:[]</t>
  </si>
  <si>
    <t>AIS:[FERC 241: Tax Collections Payable]</t>
  </si>
  <si>
    <t>AIT:[0241110 - State Income Tax Wh - Employee]</t>
  </si>
  <si>
    <t>AIU:[0241142 - ST SALES TAX SERV-REV 7%]</t>
  </si>
  <si>
    <t>AIV:[0241150 - Fed Inc Tax Wh - employee]</t>
  </si>
  <si>
    <t>AIW:[0241160 - FICA Withheld - Employee]</t>
  </si>
  <si>
    <t>AIX:[0241310 - SC State Sales Tax on Elc Energy]</t>
  </si>
  <si>
    <t>AIY:[0241320 - NC State Sales Tx on Elc Enrgy]</t>
  </si>
  <si>
    <t>AIZ:[0241335 - Local Taxes Withheld]</t>
  </si>
  <si>
    <t>AJA:[0241348 - Franchise Fees Payable]</t>
  </si>
  <si>
    <t>AJB:[0241800 - Utility Tax - County]</t>
  </si>
  <si>
    <t>AJC:[0241900 - TX COL PAY-FL Muni Utility Tax]</t>
  </si>
  <si>
    <t>AJD:[0241990 - GRT Payable Additional 2.6%]</t>
  </si>
  <si>
    <t xml:space="preserve">     AJE:[241 Subtotal]</t>
  </si>
  <si>
    <t>AJF:[]</t>
  </si>
  <si>
    <t>AJG:[FERC 242: Misc Current and Accrued Liabilities]</t>
  </si>
  <si>
    <t>AJH:[0242003 - Imbalance Payable - Oba]</t>
  </si>
  <si>
    <t>AJI:[0242004 - Imbalance Payable - Park/Lend]</t>
  </si>
  <si>
    <t>AJJ:[0242033 - Wages Payable - Accrual]</t>
  </si>
  <si>
    <t>AJK:[0242035 -  Unearned Premiums]</t>
  </si>
  <si>
    <t>AJL:[0242051 - FERC Interconnect Deposits LT]</t>
  </si>
  <si>
    <t>AJM:[0242054 - State Interconnect Deposits LT]</t>
  </si>
  <si>
    <t>AJN:[0242110 - Contract Retentions]</t>
  </si>
  <si>
    <t>AJO:[0242152 - Solar Interconnect Deposits]</t>
  </si>
  <si>
    <t>AJP:[0242160 - Current Liabilities of VIEs]</t>
  </si>
  <si>
    <t>AJQ:[0242200 - Misc C&amp;A Liab Incentives]</t>
  </si>
  <si>
    <t>AJR:[0242210 - Accrued Salaries &amp; Wages]</t>
  </si>
  <si>
    <t>AJS:[0242215 - Severance Reserve/Accrual]</t>
  </si>
  <si>
    <t>AJT:[0242216 - Severance Accrual Purchase Acctg]</t>
  </si>
  <si>
    <t>AJU:[0242217 - Severance Reserve]</t>
  </si>
  <si>
    <t>AJV:[0242220 - Legal Employee Deductions]</t>
  </si>
  <si>
    <t>AJW:[0242320 - Transmission Open Acc-Deposits]</t>
  </si>
  <si>
    <t>AJX:[0242390 - CURR&amp;ACCR LIAB-FPC LTD]</t>
  </si>
  <si>
    <t>AJY:[0242391 - A/P COAL &amp; OIL Commitments]</t>
  </si>
  <si>
    <t>AJZ:[0242392 - Bargaining Unit Dental Reserve]</t>
  </si>
  <si>
    <t>AKA:[0242393 - Misc C&amp;A Liab Def Vacation]</t>
  </si>
  <si>
    <t>AKB:[0242395 - CUR&amp;ACCR LIAB MED/DTL INS ACT]</t>
  </si>
  <si>
    <t>AKC:[0242396 - CURR&amp;ACCR LIAB-WORKERS COMP]</t>
  </si>
  <si>
    <t>AKD:[0242397 - IRU INDEMNIFICATION -ST]</t>
  </si>
  <si>
    <t>AKE:[0242398 - CURR&amp;ACCR LIAB MISC]</t>
  </si>
  <si>
    <t>AKF:[0242410 - Prov - Cumulative Div Pref and Pref Stk -]</t>
  </si>
  <si>
    <t>AKG:[0242440 - Cash Coll &amp; Contribution to Trustee]</t>
  </si>
  <si>
    <t>AKH:[0242450 - Collections From Payroll - Misc]</t>
  </si>
  <si>
    <t>AKI:[0242460 - Prov For Incentive Ben Prog]</t>
  </si>
  <si>
    <t>AKJ:[0242461 - Prior Year Incentive Accrual]</t>
  </si>
  <si>
    <t>AKK:[0242481 - Div Reinvest Pending Payable]</t>
  </si>
  <si>
    <t>AKL:[0242490 - Vacation Carryover]</t>
  </si>
  <si>
    <t>AKM:[0242540 - Escheaments Payable]</t>
  </si>
  <si>
    <t>AKN:[0242650 - Accrued Payable - Other]</t>
  </si>
  <si>
    <t>AKO:[0242690 - Executive Incentive Accrual]</t>
  </si>
  <si>
    <t>AKP:[0242797 - NQ Pension Current FPC SERP/ND]</t>
  </si>
  <si>
    <t>AKQ:[0242803 - Deferred Rent]</t>
  </si>
  <si>
    <t>AKR:[0242890 - Deferred Rev Pay - Fuel]</t>
  </si>
  <si>
    <t>AKS:[0242897 - NC Pension Liability - FAS 87]</t>
  </si>
  <si>
    <t>AKT:[0242898 - OPEB Current Liability]</t>
  </si>
  <si>
    <t>AKU:[0242899 - FAS 112 Currently Liability]</t>
  </si>
  <si>
    <t>AKV:[0242988 - Reg Liability Current]</t>
  </si>
  <si>
    <t>AKW:[0242997 - Misc. Liab - FAS 87 NQ]</t>
  </si>
  <si>
    <t>AKX:[0242999 - Misc Liab - FAS 112]</t>
  </si>
  <si>
    <t xml:space="preserve">     AKY:[242 Subtotal]</t>
  </si>
  <si>
    <t>AKZ:[]</t>
  </si>
  <si>
    <t>ALA:[FERC 243: Obligations Under Capital Leases-Current]</t>
  </si>
  <si>
    <t>ALB:[0242175 - Curr Operating Lease Oblig]</t>
  </si>
  <si>
    <t>ALC:[0243105 - Current Portion of Cap Lease Obligation]</t>
  </si>
  <si>
    <t>ALD:[0243106 - Cap Lease Current SPHQ]</t>
  </si>
  <si>
    <t>ALE:[0243107 - Cap Lease Current SH]</t>
  </si>
  <si>
    <t xml:space="preserve">     ALF:[243 Subtotal]</t>
  </si>
  <si>
    <t>ALG:[]</t>
  </si>
  <si>
    <t>ALH:[FERC 244: Derivatives Instrument Liabilities]</t>
  </si>
  <si>
    <t>ALI:[0244005 - Derivative Instr - Regulatory ST]</t>
  </si>
  <si>
    <t>ALJ:[0244006 - Derivative Instr - Regulatory LT]</t>
  </si>
  <si>
    <t>ALK:[0244007 - Accrued Interest Exp-Swaps-Reg]</t>
  </si>
  <si>
    <t>ALL:[0244010 - NDTF Derivative Options]</t>
  </si>
  <si>
    <t>ALM:[244 Subtotal]</t>
  </si>
  <si>
    <t>ALN:[]</t>
  </si>
  <si>
    <t>ALO:[]</t>
  </si>
  <si>
    <t>ALP:[FERC 245: Derivatives Instrument Liabilities-Hedges]</t>
  </si>
  <si>
    <t>ALQ:[0245001 - 3rd Party Derivative Liability Current]</t>
  </si>
  <si>
    <t>ALR:[0245002 - 3rd Party Derivative Liability Noncurren]</t>
  </si>
  <si>
    <t xml:space="preserve">     ALS:[245 Subtotal]</t>
  </si>
  <si>
    <t>ALT:[]</t>
  </si>
  <si>
    <t>ALU:[FERC 252: Customer Advances for Construction]</t>
  </si>
  <si>
    <t>ALV:[0224045 - FERC Interconnect Liability]</t>
  </si>
  <si>
    <t>ALW:[0252001 - Cust Adv For Construction]</t>
  </si>
  <si>
    <t>ALX:[0252120 - Reserve Capacity]</t>
  </si>
  <si>
    <t>ALY:[0252400 - Customer Advances ST]</t>
  </si>
  <si>
    <t xml:space="preserve">     ALZ:[252 Subtotal]</t>
  </si>
  <si>
    <t>AMA:[]</t>
  </si>
  <si>
    <t>AMB:[FERC 253: Other Deferred Credits]</t>
  </si>
  <si>
    <t>AMC:[0253008 - Pole Attach - Deferred Revenue]</t>
  </si>
  <si>
    <t>AMD:[0253035 - Misc Def Cr - Genl Acctg]</t>
  </si>
  <si>
    <t>AME:[0253037 - LT Liab - Current Portion]</t>
  </si>
  <si>
    <t>AMF:[0253039 - Deferred Revenue]</t>
  </si>
  <si>
    <t>AMG:[0253043 - OPEB - FAS 106 Grantor Trust]</t>
  </si>
  <si>
    <t>AMH:[0253049 - Int on Tax Deficiency - LT Liab]</t>
  </si>
  <si>
    <t>AMI:[0253053 - OTH DEF Credit - Smart Grid]</t>
  </si>
  <si>
    <t>AMJ:[0253062 - Long Term Def Rev-OL]</t>
  </si>
  <si>
    <t>AMK:[0253070 - Reserve - MGP Sites]</t>
  </si>
  <si>
    <t>AML:[0253082 - OTH DEFER CR MISCELLANEOUS]</t>
  </si>
  <si>
    <t>AMM:[0253084 - IRU INDEMNIFICATION -LT]</t>
  </si>
  <si>
    <t>AMN:[0253085 - Other Long Term Liabilities]</t>
  </si>
  <si>
    <t>AMO:[2531006 - Defr Cr - A/R A/P Elim Diff]</t>
  </si>
  <si>
    <t>AMP:[2531008 - Defr Cr - Other Bal Sheet Elim Diff]</t>
  </si>
  <si>
    <t>AMQ:[0253400 - BARTOW LTSA]</t>
  </si>
  <si>
    <t>AMR:[0253401 - HINES LTSA]</t>
  </si>
  <si>
    <t>AMS:[0253403 - Citrus County LTSA Def Liab]</t>
  </si>
  <si>
    <t>AMT:[0253620 - SCHM Executive Savings Pln-Stk]</t>
  </si>
  <si>
    <t>AMU:[0253630 - Schm Exec Cash Bal Plan]</t>
  </si>
  <si>
    <t>AMV:[0253690 - Pension Deferred Credits]</t>
  </si>
  <si>
    <t>AMW:[0253890 - SCHM Tax &amp; S/L for Surplus Mat'l]</t>
  </si>
  <si>
    <t>AMX:[0253910 - Pole Attach - Advance Billing]</t>
  </si>
  <si>
    <t>AMY:[0253920 - Other Deferred Credits]</t>
  </si>
  <si>
    <t>AMZ:[0253990 - Deferred Prepaid Ef - Lighting]</t>
  </si>
  <si>
    <t>ANA:[0253955 - Short-Term Guarantee Obligations]</t>
  </si>
  <si>
    <t xml:space="preserve">     ANB:[253 Subtotal]</t>
  </si>
  <si>
    <t>ANC:[]</t>
  </si>
  <si>
    <t>ANE:[FERC 254: Other Regulatory Liabilities]</t>
  </si>
  <si>
    <t>ANF:[0254002 - Interest Rate Swap Reg Liability]</t>
  </si>
  <si>
    <t>ANG:[0254015 - Reg Liab MTM Fuel ST]</t>
  </si>
  <si>
    <t>ANH:[0254016 - Deferred SPP]</t>
  </si>
  <si>
    <t>ANI:[0254020 - Auctioned S02 Allowance]</t>
  </si>
  <si>
    <t>ANJ:[0254024 - Def CR3 Liab - Depr &amp; Prop Tax]</t>
  </si>
  <si>
    <t>ANK:[0254031 - CR4&amp;5 Accelerated Depreciation]</t>
  </si>
  <si>
    <t>ANL:[0254036 - Regulatory  Liability - Excess Fed ADIT]</t>
  </si>
  <si>
    <t>ANM:[0254038 - Excess ADIT Grossup LT]</t>
  </si>
  <si>
    <t>ANN:[0254059 -DOE Settlement Reg Liability]</t>
  </si>
  <si>
    <t>ANO:[0254060 - DEF Tax Savings Reg Liability]</t>
  </si>
  <si>
    <t>ANP:[0254061 -  Deferred PTCs]</t>
  </si>
  <si>
    <t>ANQ:[0254087 - Regulatory Liability - CR 4&amp;5 Amort.]</t>
  </si>
  <si>
    <t>ANR:[02540XX - Regulatory Liability - OATT FIT]</t>
  </si>
  <si>
    <t>ANS:[0254100 - Regulatory Liablility - Inc Tax]</t>
  </si>
  <si>
    <t>ANT:[0254101 - Deferred Regulatory Liability]</t>
  </si>
  <si>
    <t>ANU:[0254250 - NC REC Liability - Retail]</t>
  </si>
  <si>
    <t>ANV:[0254310 - Deferred Fuel Settlements]</t>
  </si>
  <si>
    <t>ANW:[0254311 - Deferred Fuel Revenue]</t>
  </si>
  <si>
    <t>ANX:[0254312 - Deferred GPIF - Reg Liab Fuel]</t>
  </si>
  <si>
    <t>ANY:[0254313 - Deferred Fuel - PY]</t>
  </si>
  <si>
    <t>ANZ:[0254315 - DOE Settlement (Apr 2022 moved to 254059 in May 2022)]</t>
  </si>
  <si>
    <t>AOA:[0254316 - Deferred Energy Conservation]</t>
  </si>
  <si>
    <t>AOB:[0254317 - Deferred Environmental Cost Recovery]</t>
  </si>
  <si>
    <t>AOC:[0254318 - Deferred Property Gains/Losses - FL]</t>
  </si>
  <si>
    <t>AOD:[0254320 - Deferred Capacity Curr Yr]</t>
  </si>
  <si>
    <t>AOE:[0254321 - Deferred Capacity - Prior Yr]</t>
  </si>
  <si>
    <t>AOF:[0254401 - DSM Energy Efficiency]</t>
  </si>
  <si>
    <t>AOG:[0254402 - SC Historical DSM]</t>
  </si>
  <si>
    <t>AOH:[0254689 - Reg Liability - OPEB Medical]</t>
  </si>
  <si>
    <t>AOI:[0254690 - Reg Liability - OPEB Life]</t>
  </si>
  <si>
    <t>AOJ:[0254700 - Blank - Forecast Placeholder]</t>
  </si>
  <si>
    <t>AOK:[0254750 - Blank - Forecast Placeholder]</t>
  </si>
  <si>
    <t>AOL:[0254760 - Tax Savings Reg Liab - Retail 2022 Settlement]</t>
  </si>
  <si>
    <t>AOM:[0254800 - Reg Liability MTM Fuel LT]</t>
  </si>
  <si>
    <t>AON:[0254914 - NDT - Qual - Unreal Gains]</t>
  </si>
  <si>
    <t>AOO:[0254980 - Open Interest Rate Swap Cur Reg Liab]</t>
  </si>
  <si>
    <t>AOP:[0254988 - Current Regulatory Liabilities ("Excess Fed ADIT")]</t>
  </si>
  <si>
    <t>AOQ:[0254991 - Aro Reg Liab - Book Depr]</t>
  </si>
  <si>
    <t>AOS:[0254999 - Reg Liab COR reclass from A/D]</t>
  </si>
  <si>
    <t xml:space="preserve">     AOT:[254 Subtotal]</t>
  </si>
  <si>
    <t>AOU:[]</t>
  </si>
  <si>
    <t>AOV:[FERC 255: Accumulated Deferred Investment Tax Credits]</t>
  </si>
  <si>
    <t>AOW:[0255000 - Accum Def Inv Tax Credits]</t>
  </si>
  <si>
    <t>AOX:[0255001 - Def ITC - No Normalization]</t>
  </si>
  <si>
    <t xml:space="preserve">     AOY:[255 Subtotal]</t>
  </si>
  <si>
    <t>AOZ:[]</t>
  </si>
  <si>
    <t>APA:[FERC 281: Accumulated Deferred Income Taxes - Accelerated Amort Property]</t>
  </si>
  <si>
    <t>APB:[0281200 - Deferred Federal Income Tax]</t>
  </si>
  <si>
    <t>APC:[0281201 - Deferred State Income Tax]</t>
  </si>
  <si>
    <t>APD:[0281300 - Deferred FIT - Current]</t>
  </si>
  <si>
    <t>APE:[0281301 - Deferred SIT - Current]</t>
  </si>
  <si>
    <t xml:space="preserve">     APF:[281 Subtotal]</t>
  </si>
  <si>
    <t>APG:[]</t>
  </si>
  <si>
    <t>APH:[FERC 282: Accumulated Deferred Income Taxes - Other Property]</t>
  </si>
  <si>
    <t>API:[0282005 - LT FIN48 Noncur Prop DTL - FED]</t>
  </si>
  <si>
    <t>APJ:[0282006 - LT FIN48 Noncur Prop DTL - FL]</t>
  </si>
  <si>
    <t>APK:[0282100 - Adit: PpandE: Federal Taxes]</t>
  </si>
  <si>
    <t>APL:[0282101 - Adit: PpandE: State Taxes]</t>
  </si>
  <si>
    <t>APM:[0282103 - LT Def tax liability: state-282]</t>
  </si>
  <si>
    <t>APN:[0282104 - LT Def tax liability - Fed(282)]</t>
  </si>
  <si>
    <t xml:space="preserve">     APO:[282 Subtotal]</t>
  </si>
  <si>
    <t>APP:[]</t>
  </si>
  <si>
    <t>APQ:[FERC 283: Accumulated Deferred Income Taxes - Other]</t>
  </si>
  <si>
    <t>APR:[0283011 - Current Portion DIT]</t>
  </si>
  <si>
    <t>APS:[0283012 - Current Portion - DSIT]</t>
  </si>
  <si>
    <t>APT:[0283013 - Current DTL - FED]</t>
  </si>
  <si>
    <t>APU:[0283014 - Current DTL - FL]</t>
  </si>
  <si>
    <t>APV:[0283100 - Adit: Other: Federal Taxes]</t>
  </si>
  <si>
    <t>APW:[0283101 - Adit: Other: State Taxes]</t>
  </si>
  <si>
    <t>APX:[0283102 - LT Def tax liability: Fed-283]</t>
  </si>
  <si>
    <t>APY:[0283103 - LT Def tax liability: state-283]</t>
  </si>
  <si>
    <t xml:space="preserve">     APZ:[283 Subtotal]</t>
  </si>
  <si>
    <t>AQA:[]</t>
  </si>
  <si>
    <t>AQB:[EndMethodCalls]</t>
  </si>
  <si>
    <t>AQC:[]</t>
  </si>
  <si>
    <t>AQD:[Total Liabilities]</t>
  </si>
  <si>
    <t>AQE:[]</t>
  </si>
  <si>
    <t>AQF:[Assets - Liabilities]</t>
  </si>
  <si>
    <t>AQG:[if]</t>
  </si>
  <si>
    <t>AQH:[Difference]</t>
  </si>
  <si>
    <t>AQI:[end if]</t>
  </si>
  <si>
    <t>AQJ:[]</t>
  </si>
  <si>
    <t>AQK:[]</t>
  </si>
  <si>
    <t>AQL:[Reconciliation:]</t>
  </si>
  <si>
    <t>AQM:[]</t>
  </si>
  <si>
    <t>AQN:[Total Assets (Published Financial Model BS)]</t>
  </si>
  <si>
    <t>AQO:[Total Liabilities (Published Financial Model BS)]</t>
  </si>
  <si>
    <t>AQP:[]</t>
  </si>
  <si>
    <t>AQQ:[Actuals:]</t>
  </si>
  <si>
    <t>AQR:[if]</t>
  </si>
  <si>
    <t>AQS:[Total Assets (Sum Here)]</t>
  </si>
  <si>
    <t>AQT:[Total Assets (Published Account Details)]</t>
  </si>
  <si>
    <t xml:space="preserve">     AQU:[Variance]</t>
  </si>
  <si>
    <t>AQV:[]</t>
  </si>
  <si>
    <t>AQW:[Total Liabilities (Sum Here)]</t>
  </si>
  <si>
    <t>AQX:[Total Liabilities (Published Account Details)]</t>
  </si>
  <si>
    <t xml:space="preserve">     AQY:[Variance]</t>
  </si>
  <si>
    <t>AQZ:[Forecast Activity:]</t>
  </si>
  <si>
    <t>ARA:[else]</t>
  </si>
  <si>
    <t>ARB:[Total Assets (previous ending)]</t>
  </si>
  <si>
    <t>ARC:[Total Assets (Above)(Change)]</t>
  </si>
  <si>
    <t>ARD:[Total Assets (Published Financial Model BS)(Change)]</t>
  </si>
  <si>
    <t xml:space="preserve">     ARE:[Variance]</t>
  </si>
  <si>
    <t>ARF:[]</t>
  </si>
  <si>
    <t>ARG:[Total Liabilities (previous ending)]</t>
  </si>
  <si>
    <t>ARH:[Total Liabilities (Above)(Change)]</t>
  </si>
  <si>
    <t>ARI:[Total Liabilities (Published Financial Model BS)(Change)]</t>
  </si>
  <si>
    <t xml:space="preserve">     ARJ:[Variance]</t>
  </si>
  <si>
    <t>ARK:[end if]</t>
  </si>
  <si>
    <t>ARL:[Total Assets (Sum Here)]</t>
  </si>
  <si>
    <t>ARM:[Total Assets (Published Source Data)]</t>
  </si>
  <si>
    <t xml:space="preserve">     ARN:[Variance]</t>
  </si>
  <si>
    <t>ARO:[]</t>
  </si>
  <si>
    <t>ARP:[if]</t>
  </si>
  <si>
    <t xml:space="preserve">          ARQ:[(-) 0108301 - Accum Depreciation COR (Model= Liability)]</t>
  </si>
  <si>
    <t xml:space="preserve">          ARR:[(-) 0190001 - Adit: Prepaid: Federal Taxes (Model= Liability)]</t>
  </si>
  <si>
    <t xml:space="preserve">          ARS:[(-) 0190002 - Adit: Prepaid: State Taxes (Model= Liability)]</t>
  </si>
  <si>
    <t xml:space="preserve">          ART:[(+) 0254100 - Regulatory Liablility - Inc Tax (Model= Asset)]</t>
  </si>
  <si>
    <t xml:space="preserve">               ARU:[Unexplained (Actuals)]</t>
  </si>
  <si>
    <t>ARV:[else]</t>
  </si>
  <si>
    <t>ARW:[]</t>
  </si>
  <si>
    <t>ARX:[end if]</t>
  </si>
  <si>
    <t xml:space="preserve">               ARY:[Unexplained]</t>
  </si>
  <si>
    <t>ARZ:[]</t>
  </si>
  <si>
    <t>ASA:[]</t>
  </si>
  <si>
    <t>ASB:[Total Liabilities (Sum Here)]</t>
  </si>
  <si>
    <t>ASC:[Total Liabilities (Published Source Data)]</t>
  </si>
  <si>
    <t xml:space="preserve">     ASD:[Variance]</t>
  </si>
  <si>
    <t>ASE:[if]</t>
  </si>
  <si>
    <t xml:space="preserve">          ASF:[(+) 0108301 - Accum Depreciation COR (Model= Liability)]</t>
  </si>
  <si>
    <t xml:space="preserve">          ASG:[(+) 0190001 - Adit: Prepaid: Federal Taxes (Model= Liability)]</t>
  </si>
  <si>
    <t xml:space="preserve">          ASH:[(+) 0190002 - Adit: Prepaid: State Taxes (Model= Liability)]</t>
  </si>
  <si>
    <t xml:space="preserve">          ASI:[(-) 0254100 - Regulatory Liablility - Inc Tax (Model= Asset)]</t>
  </si>
  <si>
    <t xml:space="preserve">          ASJ:[(-) 0439300 - ADJUST TO R/E]</t>
  </si>
  <si>
    <t xml:space="preserve">          ASK:[(-) 0438110 - Subs Dividend Declared]</t>
  </si>
  <si>
    <t xml:space="preserve">               ASL:[Unexplained]</t>
  </si>
  <si>
    <t>ASM:[end if]</t>
  </si>
  <si>
    <t>ASN:[]</t>
  </si>
  <si>
    <t>ASO:[]</t>
  </si>
  <si>
    <t>ASP:[Asset-Liability Variance (rounded)]</t>
  </si>
  <si>
    <t>ASQ:[Unexplained Asset Variance (rounded)]</t>
  </si>
  <si>
    <t>ASR:[if]</t>
  </si>
  <si>
    <t>ASS:[Highlight cell if any variance]</t>
  </si>
  <si>
    <t>AST:[Highlight report if any variance]</t>
  </si>
  <si>
    <t>ASU:[end if]</t>
  </si>
  <si>
    <t>ASV:[]</t>
  </si>
  <si>
    <t>ASW:[Unexplained Liability Variance (rounded)]</t>
  </si>
  <si>
    <t>ASX:[if]</t>
  </si>
  <si>
    <t>ASY:[Highlight cell if any variance]</t>
  </si>
  <si>
    <t>ASZ:[Highlight report if any variance]</t>
  </si>
  <si>
    <t>ATA:[end if]</t>
  </si>
  <si>
    <t>ATB:[]</t>
  </si>
  <si>
    <t>ATC:[end if]</t>
  </si>
  <si>
    <t>ATD:[]</t>
  </si>
  <si>
    <t>ATE:[end if]</t>
  </si>
  <si>
    <t>ATF:[Working Capital:]</t>
  </si>
  <si>
    <t>ATG:[Working Capital Assets]</t>
  </si>
  <si>
    <t>ATH:[Working Capital Liabilities]</t>
  </si>
  <si>
    <t xml:space="preserve">     ATI:[Total Working Capital]</t>
  </si>
  <si>
    <t>ATJ:[Rate Base]</t>
  </si>
  <si>
    <t>ATK:[EPIS]</t>
  </si>
  <si>
    <t>ATL:[Acc. Depreciation]</t>
  </si>
  <si>
    <t>ATM:[PHFU]</t>
  </si>
  <si>
    <t>ATN:[CWIP]</t>
  </si>
  <si>
    <t>ATO:[Working Capital]</t>
  </si>
  <si>
    <t xml:space="preserve">     ATP:[Total Rate Base]</t>
  </si>
  <si>
    <t>ATQ:[Capital Structure]</t>
  </si>
  <si>
    <t>ATR:[Common Equity]</t>
  </si>
  <si>
    <t>ATS:[Long-Term Debt]</t>
  </si>
  <si>
    <t>ATT:[Short-Term Debt]</t>
  </si>
  <si>
    <t>ATU:[Current Portion of LT Debt]</t>
  </si>
  <si>
    <t>ATV:[Customer Deposits]</t>
  </si>
  <si>
    <t>ATW:[ITC]</t>
  </si>
  <si>
    <t>ATX:[Deferred Income Taxes]</t>
  </si>
  <si>
    <t>ATY:[Excess Deferred Tax Liability]</t>
  </si>
  <si>
    <t>ATZ:[FAS 109 DIT]</t>
  </si>
  <si>
    <t xml:space="preserve">     AUA:[Total Capital Structure]</t>
  </si>
  <si>
    <t>AUB:[]</t>
  </si>
  <si>
    <t>AUC:[]</t>
  </si>
  <si>
    <t xml:space="preserve">     AUD:[Total Capital Structure]</t>
  </si>
  <si>
    <t>AUE:[]</t>
  </si>
  <si>
    <t>AUF:[]</t>
  </si>
  <si>
    <t>B:[Start Method]</t>
  </si>
  <si>
    <t>C:[Per Books]</t>
  </si>
  <si>
    <t>D:[Adjustments]</t>
  </si>
  <si>
    <t>E:[Per Books Adjusted]</t>
  </si>
  <si>
    <t>F:[Per Books 12 Months Ended]</t>
  </si>
  <si>
    <t>G:[MethodReturns]</t>
  </si>
  <si>
    <t>H:[FERC INCOME STATEMENT]</t>
  </si>
  <si>
    <t>I:[440-457 - Operating Revenue]</t>
  </si>
  <si>
    <t xml:space="preserve">     J:[440-446 - Sales to Ultimate Customers:]</t>
  </si>
  <si>
    <t xml:space="preserve">     K:[0440000 - Residential]</t>
  </si>
  <si>
    <t xml:space="preserve">     L:[0442100 - General Service]</t>
  </si>
  <si>
    <t xml:space="preserve">     M:[0442200 - Industrial Service]</t>
  </si>
  <si>
    <t xml:space="preserve">     N:[0444000 - Public St and Highway Lighting]</t>
  </si>
  <si>
    <t xml:space="preserve">     O:[0445000 - Other Sales To Public Auth]</t>
  </si>
  <si>
    <t xml:space="preserve">          P:[440-446 - Total Sales to Ultimate Customers]</t>
  </si>
  <si>
    <t xml:space="preserve">     Q:[447 - Sales for Resale:]</t>
  </si>
  <si>
    <t xml:space="preserve">     R:[0447150  Revenue Other]</t>
  </si>
  <si>
    <t xml:space="preserve">     S:[0447159 Resale Sales - Outside]</t>
  </si>
  <si>
    <t xml:space="preserve">     T:[0447990 Sales for Resale Unbilled Revenue]</t>
  </si>
  <si>
    <t xml:space="preserve">          U:[447 - Total Sales for Resale]</t>
  </si>
  <si>
    <t xml:space="preserve">     V:[449 - Provision for Rate Refund:]</t>
  </si>
  <si>
    <t xml:space="preserve">     W:[0449035 - Franchise Allocation/Holding]</t>
  </si>
  <si>
    <t xml:space="preserve">     X:[0449100  Provision for Rate Refund - Retail]</t>
  </si>
  <si>
    <t xml:space="preserve">     Y:[0449110  Provision for Rate Refund - Wholesale]</t>
  </si>
  <si>
    <t xml:space="preserve">     Z:[0449111 - Tax reform - Retail]</t>
  </si>
  <si>
    <t xml:space="preserve">          AA:[449 - Total Provision for Rate Refund]</t>
  </si>
  <si>
    <t xml:space="preserve">     AB:[450-457 - Other Operating Revenues:]</t>
  </si>
  <si>
    <t xml:space="preserve">     AC:[0450100 - Late Pmt and Forf Disc]</t>
  </si>
  <si>
    <t xml:space="preserve">     AD:[0451100 - Misc Service Revenue]</t>
  </si>
  <si>
    <t xml:space="preserve">     AE:[0454001 - Rent from Electric Prop - Nuclear]</t>
  </si>
  <si>
    <t xml:space="preserve">     AF:[0454002 - Rent - Lighting Equipment]</t>
  </si>
  <si>
    <t xml:space="preserve">     AG:[0454003 - Rent - Non-Lighting Equipment]</t>
  </si>
  <si>
    <t xml:space="preserve">     AH:[0454004 - Rent - Joint Use]</t>
  </si>
  <si>
    <t xml:space="preserve">     AI:[0454005 - Rent - Transmission]</t>
  </si>
  <si>
    <t xml:space="preserve">     AJ:[0454100 - Extra - Facilities]</t>
  </si>
  <si>
    <t xml:space="preserve">     AK:[0454105 - IC Other Elec Rents]</t>
  </si>
  <si>
    <t xml:space="preserve">     AL:[0454175 - EV Charger Revenue]</t>
  </si>
  <si>
    <t xml:space="preserve">     AM:[0454200 - Pole &amp; Line Attachments]</t>
  </si>
  <si>
    <t xml:space="preserve">     AN:[0454300 - Tower Lease Revenues]</t>
  </si>
  <si>
    <t xml:space="preserve">     AO:[0454400 - Other Electric Rents]</t>
  </si>
  <si>
    <t xml:space="preserve">     AP:[0454601 - Other Misc Revenue]</t>
  </si>
  <si>
    <t xml:space="preserve">     AQ:[0456000 - Other Variable Reveneus]</t>
  </si>
  <si>
    <t xml:space="preserve">     AR:[0456001 - Other Variable Revenues-Reg]</t>
  </si>
  <si>
    <t xml:space="preserve">     AS:[0456003 - Retail Unbilled Revenue]</t>
  </si>
  <si>
    <t xml:space="preserve">     AT:[0456005 - Electric Rev - Cogen/small power pro]</t>
  </si>
  <si>
    <t xml:space="preserve">     AU:[0456006 - Muni Coty Tax Coll/Comm]</t>
  </si>
  <si>
    <t xml:space="preserve">     AV:[0456016 - I/C Joint Disp - Trans NW Rev]</t>
  </si>
  <si>
    <t xml:space="preserve">     AW:[0456040 - Sales Use Tax Coll Fee]</t>
  </si>
  <si>
    <t xml:space="preserve">     AX:[0456050 - Transmission Study Revenue]</t>
  </si>
  <si>
    <t xml:space="preserve">     AY:[0456100 - Profit or Loss on Sale of M&amp;S]</t>
  </si>
  <si>
    <t xml:space="preserve">     AZ:[0456102 - Distribution Charge - Network]</t>
  </si>
  <si>
    <t xml:space="preserve">          BA:[0456104 - Prod Ancillary Service Revenue (100% Wholesale)]</t>
  </si>
  <si>
    <t xml:space="preserve">          BB:[0456104 - Amortization of OATT over-collection giveback FIT]</t>
  </si>
  <si>
    <t xml:space="preserve">          BC:[0456104 - OATT FIT Revenue Decrement]</t>
  </si>
  <si>
    <t xml:space="preserve">          BD:[0456104 - Over collection of FIT in OATT revenues before base rate]</t>
  </si>
  <si>
    <t xml:space="preserve">     BE:[0456104 - Transmission Charge Network]</t>
  </si>
  <si>
    <t xml:space="preserve">     BF:[0456105 - Sched, Sys Cntl, Disp-Network]</t>
  </si>
  <si>
    <t xml:space="preserve">     BG:[0456106 - Reactive Pur/Volt Cntl Svc]</t>
  </si>
  <si>
    <t xml:space="preserve">     BH:[0456107 - Regulation/Frequency Response]</t>
  </si>
  <si>
    <t xml:space="preserve">     BI:[0456108 - Op Res - Spinning Reserve]</t>
  </si>
  <si>
    <t xml:space="preserve">     BJ:[0456109 - Op Res - Supplemental Reserve]</t>
  </si>
  <si>
    <t xml:space="preserve">     BK:[0456110 - Transmission Charge PTP]</t>
  </si>
  <si>
    <t xml:space="preserve">     BL:[0456111 - Other Transmission Revenues]</t>
  </si>
  <si>
    <t xml:space="preserve">     BM:[0456540 - Wholesale Unbilled Fuel Clause]</t>
  </si>
  <si>
    <t xml:space="preserve">     BN:[0456610 - Other Electric Revenues]</t>
  </si>
  <si>
    <t xml:space="preserve">     BO:[0456616 - Shared Solar - SC]</t>
  </si>
  <si>
    <t xml:space="preserve">     BP:[0456630 - Gross Up-Contr In Aid Of Const]</t>
  </si>
  <si>
    <t xml:space="preserve">     BQ:[0457100 - SC Direct PT Offset]</t>
  </si>
  <si>
    <t xml:space="preserve">          BR:[450-457 - Total Other Operating Revenue]</t>
  </si>
  <si>
    <t xml:space="preserve">     BS:[440-457 - Total Operating Revenue]</t>
  </si>
  <si>
    <t>BT:[]</t>
  </si>
  <si>
    <t>BU:[500-599 &amp; 901-935 Operations and Maintenance:]</t>
  </si>
  <si>
    <t>BV:[Base Recoverable O&amp;M:]</t>
  </si>
  <si>
    <t xml:space="preserve">     BW:[500-509 - Steam Operation]</t>
  </si>
  <si>
    <t xml:space="preserve">     BX:[0500000 - Suprvsn and Engrg - Steam Oper]</t>
  </si>
  <si>
    <t xml:space="preserve">     BY:[0500000 - Inflation Adj]</t>
  </si>
  <si>
    <t xml:space="preserve">     BZ:[0500000 - Reclass Reedy Creek Solar to Other Prod Maint 0554]</t>
  </si>
  <si>
    <t xml:space="preserve">     CA:[0500000 - FP&amp;A On-Top Adjustment (Forecast Only)]</t>
  </si>
  <si>
    <t xml:space="preserve">     CB:[0500000 - Total]</t>
  </si>
  <si>
    <t xml:space="preserve">     CC:[0501160 - Coal Sampling &amp; Testing]</t>
  </si>
  <si>
    <t xml:space="preserve">     CD:[0501180 - Sale of Fly Ash Revenues]</t>
  </si>
  <si>
    <t xml:space="preserve">     CE:[0501190 - Sale of Fly Ash]</t>
  </si>
  <si>
    <t xml:space="preserve">     CF:[0501400 - Fossil Steam Fuel - Ash Sales]</t>
  </si>
  <si>
    <t xml:space="preserve">     CG:[0502010 - Ammonia Expense]</t>
  </si>
  <si>
    <t xml:space="preserve">     CH:[0502041 - Gypsum Rev - exp offset]</t>
  </si>
  <si>
    <t xml:space="preserve">          CI:[0502100 - Fossil Steam Exp - Other (Reclass #1 to ECRC Energy)]</t>
  </si>
  <si>
    <t xml:space="preserve">          CJ:[0502100 - Fossil Steam Exp - Other (Reclass #2 to 0549000 to move CT&amp;CC from 050]</t>
  </si>
  <si>
    <t xml:space="preserve">          CK:[0502100 - Fossil Steam Exp - Other Total]</t>
  </si>
  <si>
    <t xml:space="preserve">     CL:[0504000 - Steam Transferred - Credit]</t>
  </si>
  <si>
    <t xml:space="preserve">     CM:[0505000 - Electric Expenses - Steam Oper]</t>
  </si>
  <si>
    <t xml:space="preserve">     CN:[0506000 - Misc Fossil Power Expenses]</t>
  </si>
  <si>
    <t xml:space="preserve">     CO:[0506000 - Inflation Adj]</t>
  </si>
  <si>
    <t xml:space="preserve">     CP:[0507000 - Steam Power Gen Ops Rent]</t>
  </si>
  <si>
    <t xml:space="preserve">          CQ:[500-509 - Total Steam Operation]</t>
  </si>
  <si>
    <t xml:space="preserve">     CR:[510-515 - Steam Maintenance]</t>
  </si>
  <si>
    <t xml:space="preserve">          CS:[0510000 - Suprvsn and Engrng - Steam Maint (Reclass #1 to ECRC 0510100)]</t>
  </si>
  <si>
    <t xml:space="preserve">          CT:[0510000 - Inflation Adj]</t>
  </si>
  <si>
    <t xml:space="preserve">          CU:[0510000 - Suprvsn and Engrng - Steam Maint (Reclass #2 - Combined Multiple Recla]</t>
  </si>
  <si>
    <t xml:space="preserve">          CV:[0510000 - Suprvsn and Engrng - Steam Maint Total]</t>
  </si>
  <si>
    <t xml:space="preserve">     CW:[0511000 - Maint of Structures - Steam]</t>
  </si>
  <si>
    <t xml:space="preserve">     CX:[0511000 - Inflation Adj]</t>
  </si>
  <si>
    <t xml:space="preserve">     CY:[0512100 - Maint of Boiler Plant - Other]</t>
  </si>
  <si>
    <t xml:space="preserve">     CZ:[0512100 - Inflation Adj]</t>
  </si>
  <si>
    <t xml:space="preserve">     DA:[0513100 - Maint of Electric Plant - Other]</t>
  </si>
  <si>
    <t xml:space="preserve">     DB:[0513100 - Inflation Adj]</t>
  </si>
  <si>
    <t xml:space="preserve">     DC:[0514000 - Maintenance - Misc Steam Plant]</t>
  </si>
  <si>
    <t xml:space="preserve">     DD:[0514000 - Inflation Adj]</t>
  </si>
  <si>
    <t xml:space="preserve">          DE:[510-515 - Total Steam Maintenance]</t>
  </si>
  <si>
    <t xml:space="preserve">          DF:[500-515 - Total Steam O&amp;M]</t>
  </si>
  <si>
    <t xml:space="preserve">     DG:[517-532 - Nuclear Operation &amp; Maintenance]</t>
  </si>
  <si>
    <t xml:space="preserve">     DH:[0517000 - Supervsn and Engnring - Nuc Oper]</t>
  </si>
  <si>
    <t xml:space="preserve">     DI:[0518530 - Diesel Unit Oil Cons - Nuc Oper]</t>
  </si>
  <si>
    <t xml:space="preserve">     DJ:[0519000 - Coolants and Water - Nuc Oper]</t>
  </si>
  <si>
    <t xml:space="preserve">     DK:[0520000 - Steam Expenses - Nuc Oper]</t>
  </si>
  <si>
    <t xml:space="preserve">     DL:[0523000 - Electric Expenses]</t>
  </si>
  <si>
    <t xml:space="preserve">     DM:[0524000 - Misc Expenses - Nuc Oper]</t>
  </si>
  <si>
    <t xml:space="preserve">     DN:[0528000 - Mtce Supv &amp; Engineering]</t>
  </si>
  <si>
    <t xml:space="preserve">     DO:[0529000 - Mtce of Structures]</t>
  </si>
  <si>
    <t xml:space="preserve">     DP:[0530000 - Mtce of Reactor Plt Equip]</t>
  </si>
  <si>
    <t xml:space="preserve">     DQ:[0531100 - Maint Elec Plant - NUC]</t>
  </si>
  <si>
    <t xml:space="preserve">     DR:[0532100 - Maint Misc Nuclear Plt - Other]</t>
  </si>
  <si>
    <t xml:space="preserve">          DS:[517-532 - Total Nuclear Operation &amp; Maintenance]</t>
  </si>
  <si>
    <t xml:space="preserve">     DT:[546-550 - Other Production Operation]</t>
  </si>
  <si>
    <t xml:space="preserve">     DU:[0546000 - Suprvsn and Enginring - Ct Oper]</t>
  </si>
  <si>
    <t xml:space="preserve">     DV:[0546000 - Inflation Adj]</t>
  </si>
  <si>
    <t xml:space="preserve">     DW:[0547101 - Natural Gas CC]</t>
  </si>
  <si>
    <t xml:space="preserve">     DX:[0547150 - Natural Gas Handling - Ct]</t>
  </si>
  <si>
    <t xml:space="preserve">     DY:[0548020 - Ammonia - Qualifying]</t>
  </si>
  <si>
    <t xml:space="preserve">     DZ:[0548100 - Generation Expenses - Other Ct]</t>
  </si>
  <si>
    <t xml:space="preserve">     EA:[0548110 - Operation of Energy Storage Eq]</t>
  </si>
  <si>
    <t xml:space="preserve">     EB:[0548200 - Prime Movers - Generators - Ct]</t>
  </si>
  <si>
    <t xml:space="preserve">     EC:[0549000 - Misc - Power Generation Expenses]</t>
  </si>
  <si>
    <t xml:space="preserve">     ED:[0549000 - Inflation Adj]</t>
  </si>
  <si>
    <t xml:space="preserve">     EE:[0550220 - Solar Rent]</t>
  </si>
  <si>
    <t xml:space="preserve">          EF:[546-550 - Total Other Production Operation]</t>
  </si>
  <si>
    <t xml:space="preserve">     EG:[551-554 - Other Production Maintenance]</t>
  </si>
  <si>
    <t xml:space="preserve">     EH:[0551000 - Suprvsn and Enginring - Ct Maint]</t>
  </si>
  <si>
    <t xml:space="preserve">     EI:[0551000 - Inflation Adj]</t>
  </si>
  <si>
    <t xml:space="preserve">     EJ:[0551220 - Solar: Maint Supv &amp; Eng]</t>
  </si>
  <si>
    <t xml:space="preserve">     EK:[0552000 - Maintenance of Structures - Ct]</t>
  </si>
  <si>
    <t xml:space="preserve">     EL:[0552000 - Inflation Adj]</t>
  </si>
  <si>
    <t xml:space="preserve">     EM:[0552220 - Solar Mtce of Structures]</t>
  </si>
  <si>
    <t xml:space="preserve">     EN:[0553000 - Maint - Gentg and Elect Equip - Ct]</t>
  </si>
  <si>
    <t xml:space="preserve">     EO:[0553000 - Inflation Adj]</t>
  </si>
  <si>
    <t xml:space="preserve">     EP:[0554000 - Misc Power Generation Plant - Ct]</t>
  </si>
  <si>
    <t xml:space="preserve">     EQ:[0554000 - Reclass Reedy Creek from Steam Prod Maint to 554 Other Prod Maint]</t>
  </si>
  <si>
    <t xml:space="preserve">     ER:[0554000 - Inflation Adj]</t>
  </si>
  <si>
    <t xml:space="preserve">     ES:[0554100 - Other Production Maintenance]</t>
  </si>
  <si>
    <t xml:space="preserve">     ET:[0554220 - Solar: Maint Misc Gen Plt]</t>
  </si>
  <si>
    <t xml:space="preserve">     EU:[0554220 - FP&amp;A On-Top Adjustment (Forecast Only)]</t>
  </si>
  <si>
    <t xml:space="preserve">          EV:[551-554 - Total Other Production Maintenance]</t>
  </si>
  <si>
    <t xml:space="preserve">          EW:[546-554 - Total Other Production O&amp;M]</t>
  </si>
  <si>
    <t xml:space="preserve">     EX:[555-557 - Other Power Supply]</t>
  </si>
  <si>
    <t xml:space="preserve">     EY:[0555211 - Purchase - Electricity]</t>
  </si>
  <si>
    <t xml:space="preserve">     EZ:[0556000 - System Cnts &amp; Load Dispatching]</t>
  </si>
  <si>
    <t xml:space="preserve">               FA:[0557000 - Reclass 557 to 556]</t>
  </si>
  <si>
    <t xml:space="preserve">               FB:[0557000 - Other Expenses - Oper]</t>
  </si>
  <si>
    <t xml:space="preserve">     FC:[0557000 - Total]</t>
  </si>
  <si>
    <t xml:space="preserve">          FD:[555-557 - Total Other Power Supply]</t>
  </si>
  <si>
    <t xml:space="preserve">     FE:[535-545 - Hydraulic Operation &amp; Maintenance]</t>
  </si>
  <si>
    <t xml:space="preserve">     FF:[0535000 - Supervision &amp; Engrng - Hydro]</t>
  </si>
  <si>
    <t xml:space="preserve">     FG:[0538100 - Electric Expenses - Other - Hydro]</t>
  </si>
  <si>
    <t xml:space="preserve">     FH:[0540000 - Hydro]</t>
  </si>
  <si>
    <t xml:space="preserve">     FI:[0542000 - Mtce of Structures - Hydro]</t>
  </si>
  <si>
    <t xml:space="preserve">     FJ:[0543000 - Maint Reservoir Dam &amp; Waterway]</t>
  </si>
  <si>
    <t xml:space="preserve">     FK:[0544000 - Maint of electric Plant Hydro]</t>
  </si>
  <si>
    <t xml:space="preserve">     FL:[0545100 - Maint Misc Hydraulic Plant]</t>
  </si>
  <si>
    <t xml:space="preserve">          FM:[535-545 - Total Hydraulic O&amp;M]</t>
  </si>
  <si>
    <t xml:space="preserve">     FN:[Fuel Handling]</t>
  </si>
  <si>
    <t xml:space="preserve">     FO:[0501150 - Coal Handling]</t>
  </si>
  <si>
    <t xml:space="preserve">     FP:[0501350 - Oil Handling Expense]</t>
  </si>
  <si>
    <t xml:space="preserve">     FQ:[0518600 - Nuclear Fuel Disposal Cost]</t>
  </si>
  <si>
    <t xml:space="preserve">     FR:[0547300 - Fuel Handling and Testing - Ct]</t>
  </si>
  <si>
    <t xml:space="preserve">     FS:[0553220 - Solar: Maint Gen &amp; Elect Plt]</t>
  </si>
  <si>
    <t xml:space="preserve">     FT:[0557450 - Commissions/Brokerage Expense]</t>
  </si>
  <si>
    <t xml:space="preserve">     FU:[0807000 - Gas Purchased Expenses]</t>
  </si>
  <si>
    <t xml:space="preserve">     FV:[0823000 - Storage-Gas Losses]</t>
  </si>
  <si>
    <t xml:space="preserve">     FW:[0880000 - Gas Distribution - Other Exp.]</t>
  </si>
  <si>
    <t xml:space="preserve">          FX:[Total Fuel Handling]</t>
  </si>
  <si>
    <t xml:space="preserve">     FY:[500-545 - Total Production O&amp;M - Base Recoverable]</t>
  </si>
  <si>
    <t xml:space="preserve">     FZ:[560-567 - Transmission  Operation]</t>
  </si>
  <si>
    <t xml:space="preserve">     GA:[560 - Supervision &amp; Engineering]</t>
  </si>
  <si>
    <t xml:space="preserve">     GB:[0560000 - Supervsn and Engrng - Trans Oper]</t>
  </si>
  <si>
    <t xml:space="preserve">          GC:[560 - Total Supervision &amp; Engineering]</t>
  </si>
  <si>
    <t xml:space="preserve">     GD:[561 - Load Dispatching]</t>
  </si>
  <si>
    <t xml:space="preserve">     GE:[0561000 - Inflation Adj]</t>
  </si>
  <si>
    <t xml:space="preserve">     GF:[0561100 - Load Dispatch - Reliability]</t>
  </si>
  <si>
    <t xml:space="preserve">     GG:[0561200 - Load Dispatch - MnitorandOprtrnsys]</t>
  </si>
  <si>
    <t xml:space="preserve">     GH:[0561300 - Load Dispatch - TranssvcandSch]</t>
  </si>
  <si>
    <t xml:space="preserve">     GI:[0561500 - Reliability Planning and Stdsdev]</t>
  </si>
  <si>
    <t xml:space="preserve">     GJ:[0561600 - Trans Svc Studios]</t>
  </si>
  <si>
    <t xml:space="preserve">     GK:[0561601 - Trans Study Reimbursement]</t>
  </si>
  <si>
    <t xml:space="preserve">     GL:[0561700 - Generation Interconnect Studies]</t>
  </si>
  <si>
    <t xml:space="preserve">     GM:[0561701 - Interconnection Study Reimbursement]</t>
  </si>
  <si>
    <t xml:space="preserve">          GN:[561 - Total Load Dispatching]</t>
  </si>
  <si>
    <t xml:space="preserve">     GO:[562 - Station Expenses]</t>
  </si>
  <si>
    <t xml:space="preserve">     GP:[0562000 - Station Expenses]</t>
  </si>
  <si>
    <t xml:space="preserve">          GQ:[562 - Total Station Expenses]</t>
  </si>
  <si>
    <t xml:space="preserve">     GR:[563 - Overhead Line Expenses]</t>
  </si>
  <si>
    <t xml:space="preserve">     GS:[0563000 - Overhead Line Expenses - Trans]</t>
  </si>
  <si>
    <t xml:space="preserve">          GT:[563 - Total Overhead Line Expenses]</t>
  </si>
  <si>
    <t xml:space="preserve">     GU:[565 - Transmission by Other - RTO]</t>
  </si>
  <si>
    <t xml:space="preserve">     GV:[0565000 - Transm of Elec By Others]</t>
  </si>
  <si>
    <t xml:space="preserve">     GW:[0565016 - I/C Joint Dispatch]</t>
  </si>
  <si>
    <t xml:space="preserve">          GX:[565 - Total Transmission by Other - RTO]</t>
  </si>
  <si>
    <t xml:space="preserve">     GY:[566 - Misc. Trans Exp - Other]</t>
  </si>
  <si>
    <t xml:space="preserve">     GZ:[0566000 - Misc Trans Exp - Total]</t>
  </si>
  <si>
    <t xml:space="preserve">     HA:[0566100 - Misc Trans Lines Rated]</t>
  </si>
  <si>
    <t xml:space="preserve">          HB:[566 - Total Misc Trans Exp - Other]</t>
  </si>
  <si>
    <t xml:space="preserve">     HC:[567 - Substation]</t>
  </si>
  <si>
    <t xml:space="preserve">     HD:[0567000 - Rents Trans Oper]</t>
  </si>
  <si>
    <t xml:space="preserve">          HE:[567 - Total Substation]</t>
  </si>
  <si>
    <t xml:space="preserve">     HF:[560-567 - Total Transmission Operaton]</t>
  </si>
  <si>
    <t xml:space="preserve">     HG:[568-574 - Transmission Maintenance]</t>
  </si>
  <si>
    <t xml:space="preserve">     HH:[568 - Supervsn and Engrng - Trans Maint]</t>
  </si>
  <si>
    <t xml:space="preserve">     HI:[0568000 - Suprvsn and Engrng - Trans Maint]</t>
  </si>
  <si>
    <t xml:space="preserve">          HJ:[568 - Total Suprvsn and Engrng - Trans Maint]</t>
  </si>
  <si>
    <t xml:space="preserve">     HK:[569 - Structures]</t>
  </si>
  <si>
    <t xml:space="preserve">     HL:[0569000 - Maint of Structures - Trans]</t>
  </si>
  <si>
    <t xml:space="preserve">     HM:[0569100 - Maint of Computer Hardware]</t>
  </si>
  <si>
    <t xml:space="preserve">     HN:[0569200 - Maint of Computer Software]</t>
  </si>
  <si>
    <t xml:space="preserve">     HO:[0569300 - Maint of Communication Equipment]</t>
  </si>
  <si>
    <t xml:space="preserve">          HP:[569 - Total Structures]</t>
  </si>
  <si>
    <t xml:space="preserve">     HQ:[570 - Station Equipment Trans]</t>
  </si>
  <si>
    <t xml:space="preserve">     HR:[0570000 - Inflation Adj]</t>
  </si>
  <si>
    <t xml:space="preserve">     HS:[0570100 - Maint Stat Equip - Other_Trans]</t>
  </si>
  <si>
    <t xml:space="preserve">     HT:[0570200 - Main - Cir Brkrs Trnsf Mtrs - Trans]</t>
  </si>
  <si>
    <t xml:space="preserve">          HU:[570 - Total Station Equipment Trans]</t>
  </si>
  <si>
    <t xml:space="preserve">     HV:[571 - Maint. of Overhead Lines - Trans]</t>
  </si>
  <si>
    <t xml:space="preserve">     HW:[0571000 - Maint of Overhead Lines - Trans]</t>
  </si>
  <si>
    <t xml:space="preserve">          HX:[571 - Total Maint of Overhead Lines - Trans]</t>
  </si>
  <si>
    <t xml:space="preserve">     HY:[572 - Maint of Underground Lines]</t>
  </si>
  <si>
    <t xml:space="preserve">     HZ:[0572000 - Maint of Underground Lines]</t>
  </si>
  <si>
    <t xml:space="preserve">          IA:[572 - Total Maint of Underground Lines]</t>
  </si>
  <si>
    <t xml:space="preserve">     IB:[573 - Maint of Misc Transm Plant]</t>
  </si>
  <si>
    <t xml:space="preserve">     IC:[0573000 - Maint of Misc Transm Plant]</t>
  </si>
  <si>
    <t xml:space="preserve">          ID:[573 - Total Maint of Misc Transm Plant]</t>
  </si>
  <si>
    <t xml:space="preserve">     IE:[568-574 - Total Transmission Maintenance]</t>
  </si>
  <si>
    <t xml:space="preserve">     IG:[560-574 - Total Transmission O&amp;M]</t>
  </si>
  <si>
    <t xml:space="preserve">     IH:[580-589 - Distribution Operation]</t>
  </si>
  <si>
    <t xml:space="preserve">     II:[580 - Supervision &amp; Engineering - Dist]</t>
  </si>
  <si>
    <t xml:space="preserve">     IJ:[0580000 - Supervsn and Engring - Dist Oper]</t>
  </si>
  <si>
    <t xml:space="preserve">     IK:[0580000 - Inflation Adj]</t>
  </si>
  <si>
    <t xml:space="preserve">     IL:[0870000 _ Dist Sys Ops - Supv/Eng]</t>
  </si>
  <si>
    <t xml:space="preserve">     IM:[0852000 - Communication System Expenses]</t>
  </si>
  <si>
    <t xml:space="preserve">          IN:[580 - Total Supervison &amp; Engineering - Dist]</t>
  </si>
  <si>
    <t xml:space="preserve">     IO:[581 - Load Dispatching - Dist]</t>
  </si>
  <si>
    <t xml:space="preserve">     IP:[0581004 - Load Dispatch-Dist of Elec]</t>
  </si>
  <si>
    <t xml:space="preserve">     IQ:[0581004 - Inflation Adj]</t>
  </si>
  <si>
    <t xml:space="preserve">          IR:[581 -Total Load Dispatching - Dist]</t>
  </si>
  <si>
    <t xml:space="preserve">     IS:[582 - Station Expenses]</t>
  </si>
  <si>
    <t xml:space="preserve">     IT:[0582100 - Station Expenses - Other - Dist]</t>
  </si>
  <si>
    <t xml:space="preserve">     IU:[0582200 - Relays and Meters - Dist]</t>
  </si>
  <si>
    <t xml:space="preserve">          IV:[582 - Total Station Expenses]</t>
  </si>
  <si>
    <t xml:space="preserve">     IW:[583 - Overhead Line Expenses]</t>
  </si>
  <si>
    <t xml:space="preserve">     IX:[0583100 - Overhead Line Exps - Other Dist]</t>
  </si>
  <si>
    <t xml:space="preserve">     IY:[0583200 - Transf Set Rem Reset Test - Dist]</t>
  </si>
  <si>
    <t xml:space="preserve">          IZ:[583 - Total Overhead Line Expenses]</t>
  </si>
  <si>
    <t xml:space="preserve">     JA:[584 - Underground Line Expenses - Dist]</t>
  </si>
  <si>
    <t xml:space="preserve">     JB:[0584000 - Underground Line Expenses - Dist]</t>
  </si>
  <si>
    <t xml:space="preserve">     JC:[0584000 - Inflation Adj]</t>
  </si>
  <si>
    <t xml:space="preserve">     JD:[0584110 - Operation of Energy Storage Eq]</t>
  </si>
  <si>
    <t xml:space="preserve">          JE:[584 -Total Underground Line Expenses - Dist]</t>
  </si>
  <si>
    <t xml:space="preserve">     JF:[585 - Street Lighting &amp; Signal System]</t>
  </si>
  <si>
    <t xml:space="preserve">     JG:[0585000 - St Lghtng and Sgnl Systm - Dist]</t>
  </si>
  <si>
    <t xml:space="preserve">          JH:[585 - Total Street Lighting &amp; Signal System]</t>
  </si>
  <si>
    <t xml:space="preserve">     JI:[586 - Meter Expenses - Dist]</t>
  </si>
  <si>
    <t xml:space="preserve">     JJ:[0586000 - Meter Expenses - Dist]</t>
  </si>
  <si>
    <t xml:space="preserve">     JK:[0586000 - Inflation Adj]</t>
  </si>
  <si>
    <t xml:space="preserve">          JL:[586 - Total Meter Expenses - Dist]</t>
  </si>
  <si>
    <t xml:space="preserve">     JM:[587 - Customer Installation - Dist]</t>
  </si>
  <si>
    <t xml:space="preserve">     JN:[0587000 - Cust Install Exp - Other Dist]</t>
  </si>
  <si>
    <t xml:space="preserve">     JO:[0587000 - Inflation Adj]</t>
  </si>
  <si>
    <t xml:space="preserve">     JP:[0587000 - FP&amp;A On-Top Adjustment (Forecast Only)]</t>
  </si>
  <si>
    <t xml:space="preserve">          JQ:[587 - Total Customer Installation - Dist]</t>
  </si>
  <si>
    <t xml:space="preserve">     JR:[588 - Miscellaneous Distribution Other]</t>
  </si>
  <si>
    <t xml:space="preserve">     JS:[0588100 - Misc Distribution Exp - Other]</t>
  </si>
  <si>
    <t xml:space="preserve">     JT:[0588100 - Inflation Adj]</t>
  </si>
  <si>
    <t xml:space="preserve">     JU:[0588100 - Misc Distribution Exp - Other (Extra Line to pick up SPP Distribution ]</t>
  </si>
  <si>
    <t xml:space="preserve">     JV:[0588700 - Intcon Study Costs (D)]</t>
  </si>
  <si>
    <t xml:space="preserve">          JW:[588 - Total Miscellaneous Distribution Other]</t>
  </si>
  <si>
    <t xml:space="preserve">     JX:[589 - Rents - Dist Oper]</t>
  </si>
  <si>
    <t xml:space="preserve">     JY:[0589000 - Rents - Dist Oper]</t>
  </si>
  <si>
    <t>JZ:[0589000 - Inflation Adj]</t>
  </si>
  <si>
    <t xml:space="preserve">          KA:[589 - Total Rents - Dist Oper]</t>
  </si>
  <si>
    <t xml:space="preserve">     KB:[580-589 - Total Distribution Operation]</t>
  </si>
  <si>
    <t xml:space="preserve">     KC:[590-598 - Distribution Maintenance]</t>
  </si>
  <si>
    <t xml:space="preserve">     KD:[590 - Supervision &amp; Engineering - Dist Maint]</t>
  </si>
  <si>
    <t xml:space="preserve">     KE:[0590000 - Supervsn and Engrng - Dist Maint]</t>
  </si>
  <si>
    <t xml:space="preserve">          KF:[590 - Total Supervision &amp; Engineering - Dist Maint]</t>
  </si>
  <si>
    <t xml:space="preserve">     KG:[591 - Structures Maintenance - Dist]</t>
  </si>
  <si>
    <t xml:space="preserve">     KH:[0591000 - Maintenance of Structures - Dist]</t>
  </si>
  <si>
    <t xml:space="preserve">     KI:[0591200 - Coal Purchase Acctg Adj]</t>
  </si>
  <si>
    <t xml:space="preserve">          KJ:[591 - Total Structures Maintenance - Dist]</t>
  </si>
  <si>
    <t xml:space="preserve">     KK:[592 - Station Equipment - Dist]</t>
  </si>
  <si>
    <t xml:space="preserve">     KL:[0592100 - Maint Station Equip - Other - Dist]</t>
  </si>
  <si>
    <t xml:space="preserve">     KM:[0592110 - Maintenance of Energy Storage]</t>
  </si>
  <si>
    <t xml:space="preserve">     KN:[0592200 - Cir Breakers Trnsf Meters Relay - Dist]</t>
  </si>
  <si>
    <t xml:space="preserve">          KO:[592 - Total Station Equipment Dist]</t>
  </si>
  <si>
    <t xml:space="preserve">     KP:[593 - Overhead Lines (Tree Trim)]</t>
  </si>
  <si>
    <t xml:space="preserve">     KQ:[0593000 - Maint Overhd Lines - Other - Dist]</t>
  </si>
  <si>
    <t xml:space="preserve">     KR:[0593000 - Reclass from 0594000]</t>
  </si>
  <si>
    <t xml:space="preserve">     KS:[0593000 - Inflation Adj]</t>
  </si>
  <si>
    <t xml:space="preserve">     KT:[0593100 - Right of Way Mtce - Dist]</t>
  </si>
  <si>
    <t xml:space="preserve">          KU:[593 - Total Overhead Lines (Tree Trim)]</t>
  </si>
  <si>
    <t xml:space="preserve">     KV:[594 - Underground Lines Maint - Dist]</t>
  </si>
  <si>
    <t xml:space="preserve">     KW:[0594000 - Maint - Underground Lines - Dist]</t>
  </si>
  <si>
    <t xml:space="preserve">     KX:[0594000 - Reclass to 0593000]</t>
  </si>
  <si>
    <t xml:space="preserve">     KY:[0594000 - Inflation Adj]</t>
  </si>
  <si>
    <t xml:space="preserve">          KZ:[594 - Total Underground Lines Maint - Dist]</t>
  </si>
  <si>
    <t xml:space="preserve">     LA:[595 - Line Transformers - OH]</t>
  </si>
  <si>
    <t xml:space="preserve">     LB:[0595100 - Maint Lines Transfrs - Other - Dist]</t>
  </si>
  <si>
    <t xml:space="preserve">     LC:[0595200 - Cir Brkrs Transf Capcitrs - Dist]</t>
  </si>
  <si>
    <t xml:space="preserve">          LD:[595 - Total Line Transformers - Overhead]</t>
  </si>
  <si>
    <t xml:space="preserve">     LE:[596 - Streetlighting &amp; Signal System Maint - Dist]</t>
  </si>
  <si>
    <t xml:space="preserve">     LF:[0596000 - Maint - Streetlightng/Signl - Dist]</t>
  </si>
  <si>
    <t>LG:[0596000 - Inflation Adj]</t>
  </si>
  <si>
    <t xml:space="preserve">          LH:[596 - Total Streetlighting &amp; Signal System Maint - Dist]</t>
  </si>
  <si>
    <t xml:space="preserve">     LI:[597 - Meters Maint - Dist]</t>
  </si>
  <si>
    <t xml:space="preserve">     LJ:[0597000 - Maintenance of Meters - Dist]</t>
  </si>
  <si>
    <t xml:space="preserve">     LK:[0597000 - FP&amp;A On-Top Adjustment (Forecast Only)]</t>
  </si>
  <si>
    <t xml:space="preserve">          LL:[597 - Total Meters Maint - Dist]</t>
  </si>
  <si>
    <t xml:space="preserve">     LM:[598 - Miscellaneous Maint - Dist]</t>
  </si>
  <si>
    <t xml:space="preserve">     LN:[0598100 - Main Misc Dist Plt - Other - Dist]</t>
  </si>
  <si>
    <t xml:space="preserve">          LO:[598 -Total  Miscellaneous Maint - Dist]</t>
  </si>
  <si>
    <t xml:space="preserve">     LP:[590-598 - Total Distribution Maintenance]</t>
  </si>
  <si>
    <t xml:space="preserve">     LQ:[580-598 - Total Distribution O&amp;M]</t>
  </si>
  <si>
    <t xml:space="preserve">     LR:[599 - Other Misc Expense]</t>
  </si>
  <si>
    <t xml:space="preserve">     LS:[0599005 - Equipment Rental]</t>
  </si>
  <si>
    <t xml:space="preserve">     LT:[0599023 Other Miscellaneous Expenses]</t>
  </si>
  <si>
    <t xml:space="preserve">          LU:[599 - Total Other Misc Expense]</t>
  </si>
  <si>
    <t xml:space="preserve">     LV:[901-905 - Customer Accounts]</t>
  </si>
  <si>
    <t xml:space="preserve">     LW:[901 - Supervision - Cust Accts]</t>
  </si>
  <si>
    <t xml:space="preserve">     LX:[0901000 - Supervision - Cust Accts]</t>
  </si>
  <si>
    <t xml:space="preserve">          LY:[901 - Total Supervision - Cust Accts]</t>
  </si>
  <si>
    <t xml:space="preserve">     LZ:[902 - Meter Reading]</t>
  </si>
  <si>
    <t xml:space="preserve">     MA:[0902000 - Meter Reading]</t>
  </si>
  <si>
    <t xml:space="preserve">          MB:[902 - Total Meter Reading]</t>
  </si>
  <si>
    <t xml:space="preserve">     MC:[903 - Customer Records &amp; Collection]</t>
  </si>
  <si>
    <t xml:space="preserve">     MD:[0903000 - Inflation Adj]</t>
  </si>
  <si>
    <t xml:space="preserve">     ME:[0903000 - Cust Records and Collection Exp]</t>
  </si>
  <si>
    <t xml:space="preserve">     MF:[0903100 - Cust Contracts and Orders - Local]</t>
  </si>
  <si>
    <t xml:space="preserve">     MG:[0903200 - Cust Billing and Acct]</t>
  </si>
  <si>
    <t xml:space="preserve">     MH:[0903250 - Customer Billing Common]</t>
  </si>
  <si>
    <t xml:space="preserve">     MI:[0903300 - Cust Collecting - Local]</t>
  </si>
  <si>
    <t xml:space="preserve">     MJ:[0903400 - Cust Receiv and Collect Exp - Edp]</t>
  </si>
  <si>
    <t xml:space="preserve">     MK:[0903750 - Common Operating - Cust Accts]</t>
  </si>
  <si>
    <t xml:space="preserve">          ML:[903 - Total Customer Records &amp; Collections]</t>
  </si>
  <si>
    <t xml:space="preserve">     MM:[904 - Uncollectible]</t>
  </si>
  <si>
    <t xml:space="preserve">     MN:[0904000 - Uncollectible Accounts]</t>
  </si>
  <si>
    <t xml:space="preserve">     MO:[0904001 - Bad Debt Expense]</t>
  </si>
  <si>
    <t xml:space="preserve">          MP:[904 - Total Uncollectible]</t>
  </si>
  <si>
    <t xml:space="preserve">     MQ:[905 - Misc. Customer Accounts]</t>
  </si>
  <si>
    <t xml:space="preserve">     MR:[0905000 - Misc Customer Accts Expenses]</t>
  </si>
  <si>
    <t xml:space="preserve">          MS:[905 - Misc. Customer Accounts]</t>
  </si>
  <si>
    <t xml:space="preserve">     MT:[901-905 - Total Customer Accounts]</t>
  </si>
  <si>
    <t xml:space="preserve">     MU:[906-910 - Customer Service &amp; Informational]</t>
  </si>
  <si>
    <t xml:space="preserve">     MV:[907 - Supervision]</t>
  </si>
  <si>
    <t xml:space="preserve">     MW:[0907000 - Supervision]</t>
  </si>
  <si>
    <t xml:space="preserve">          MX:[907 - Total Supervision]</t>
  </si>
  <si>
    <t xml:space="preserve">     MY:[908 - Customer Assistance]</t>
  </si>
  <si>
    <t xml:space="preserve">     MZ:[0908120 - Cust Assist Exp - Residential]</t>
  </si>
  <si>
    <t xml:space="preserve">     NA:[0908140 - Economic Development]</t>
  </si>
  <si>
    <t xml:space="preserve">     NB:[0908150 - Commer/Indust Assistance Exp]</t>
  </si>
  <si>
    <t xml:space="preserve">     NC:[0908160 - Cust Assist Exp - General]</t>
  </si>
  <si>
    <t xml:space="preserve">          ND:[908 - Total Customer Assistance]</t>
  </si>
  <si>
    <t xml:space="preserve">     NE:[909- Informational and Instructional Advertising]</t>
  </si>
  <si>
    <t xml:space="preserve">     NF:[0909650 - Misc Advertising Expenses]</t>
  </si>
  <si>
    <t xml:space="preserve">     NG:[0909650 - FP&amp;A On-Top Adjustment (Forecast Only)]</t>
  </si>
  <si>
    <t xml:space="preserve">          NH:[909 - Total Informational and Instructional Advertising]</t>
  </si>
  <si>
    <t xml:space="preserve">     NI:[910 - Misc. Customer Service and Informational Expenses]</t>
  </si>
  <si>
    <t xml:space="preserve">     NJ:[0910000 - Misc Cust Serv/Inform Exp]</t>
  </si>
  <si>
    <t>NK:[0910000 - Inflation Adj]</t>
  </si>
  <si>
    <t xml:space="preserve">     NL:[0910000 - FP&amp;A On-Top Adjustment (Forecast Only)]</t>
  </si>
  <si>
    <t xml:space="preserve">     NM:[0910100 - Exp - Rs Reg Prod/Svces - Cstaccts (Reclass From 440 for EVOP Cr and 9]</t>
  </si>
  <si>
    <t xml:space="preserve">          NN:[910 - Total  Misc. Customer Service and Informational Expenses]</t>
  </si>
  <si>
    <t xml:space="preserve">     NO:[906-910 - Total Customer Service &amp; Informational]</t>
  </si>
  <si>
    <t xml:space="preserve">     NP:[911-917 - Sales Expenses]</t>
  </si>
  <si>
    <t xml:space="preserve">     NQ:[911 - Supervision]</t>
  </si>
  <si>
    <t xml:space="preserve">     NR:[0911000 - Supervision]</t>
  </si>
  <si>
    <t xml:space="preserve">          NS:[911 - Total Supervision]</t>
  </si>
  <si>
    <t xml:space="preserve">     NT:[912 - Demonstrating and Selling Expenses]</t>
  </si>
  <si>
    <t xml:space="preserve">     NU:[0912000 - Demonstrating and Selling Exp]</t>
  </si>
  <si>
    <t xml:space="preserve">     NV:[0912000 - FP&amp;A On-Top Adjustment]</t>
  </si>
  <si>
    <t xml:space="preserve">     NW:[09120000 - Adjustment to Reduce Transportation Electric in 2027]</t>
  </si>
  <si>
    <t xml:space="preserve">     NX:[0912100 - Demonstration &amp; Sell-Proj Supt]</t>
  </si>
  <si>
    <t xml:space="preserve">     NY:[0912200 - EV Employee Incentive]</t>
  </si>
  <si>
    <t xml:space="preserve">     NZ:[0912300 - Economic Development Discount]</t>
  </si>
  <si>
    <t xml:space="preserve">          OA:[912 - Total Demonstrating and Selling Expenses]</t>
  </si>
  <si>
    <t xml:space="preserve">     OB:[913 - Advertising Expenses]</t>
  </si>
  <si>
    <t xml:space="preserve">     OC:[0913001 - Advertising Expense]</t>
  </si>
  <si>
    <t xml:space="preserve">          OD:[913 - Total Advertising Expenses]</t>
  </si>
  <si>
    <t xml:space="preserve">     OE:[916 - Miscellaneous Sales Expenses]</t>
  </si>
  <si>
    <t xml:space="preserve">     OF:[0916000 - Misc Sales Expense]</t>
  </si>
  <si>
    <t xml:space="preserve">          OG:[916 - Total Miscellaneous Sales Expenses]</t>
  </si>
  <si>
    <t xml:space="preserve">     OH:[911-917 - Total Sales Expenses]</t>
  </si>
  <si>
    <t xml:space="preserve">     OJ:[0824000 - Other Expenses - Stg (Gas Operating Exp)]</t>
  </si>
  <si>
    <t xml:space="preserve">     OK:[920-935 - Administrative and General]</t>
  </si>
  <si>
    <t xml:space="preserve">     OL:[920 - Administrative and General Salaries]</t>
  </si>
  <si>
    <t xml:space="preserve">     OM:[0920000 - A and G Salaries]</t>
  </si>
  <si>
    <t xml:space="preserve">     ON:[0920000 - Inflation Adj]</t>
  </si>
  <si>
    <t xml:space="preserve">     OO:[0920000 - Vision Florida Deferred O&amp;M (Salaries)]</t>
  </si>
  <si>
    <t xml:space="preserve">     OP:[0920000 - FP&amp;A On-Top Adjustment]</t>
  </si>
  <si>
    <t>OQ:[0920001 - SC O&amp;M Labor Deferral]</t>
  </si>
  <si>
    <t xml:space="preserve">     OS:[0920100 - Salaries &amp; Wages - Proj Supt]</t>
  </si>
  <si>
    <t xml:space="preserve">     OT:[0920300 - Project Development Labor]</t>
  </si>
  <si>
    <t xml:space="preserve">     OU:[0920980 - A and G Salaries for Corp]</t>
  </si>
  <si>
    <t xml:space="preserve">          OV:[920 - Total Administrative and General Salaries]</t>
  </si>
  <si>
    <t xml:space="preserve">     OW:[921 - Office Supplies and Expenses]</t>
  </si>
  <si>
    <t xml:space="preserve">     OX:[0921000 - Inflation Adj]</t>
  </si>
  <si>
    <t xml:space="preserve">     OY:[0921101 - Emp Exp NC]</t>
  </si>
  <si>
    <t xml:space="preserve">     OZ:[0921100 - Employee Expenses (Total)]</t>
  </si>
  <si>
    <t xml:space="preserve">     PA:[0921103 - Employee Exp WH]</t>
  </si>
  <si>
    <t xml:space="preserve">     PB:[0921110 - Relocation Exp]</t>
  </si>
  <si>
    <t xml:space="preserve">     PC:[0921150 - Gen Admin Related Party]</t>
  </si>
  <si>
    <t xml:space="preserve">     PD:[0921200 - Office Expenses]</t>
  </si>
  <si>
    <t xml:space="preserve">     PE:[0921300 - Telephone and Telegraph Exp]</t>
  </si>
  <si>
    <t xml:space="preserve">     PF:[0921400 - Computer Services Expenses]</t>
  </si>
  <si>
    <t xml:space="preserve">     PG:[0921540 - Computer Rent (Go Only)]</t>
  </si>
  <si>
    <t xml:space="preserve">     PH:[0921600 - Other]</t>
  </si>
  <si>
    <t xml:space="preserve">     PI:[0921610 - Inventory Adjustment]</t>
  </si>
  <si>
    <t xml:space="preserve">     PJ:[0921900 - Office Supply &amp; Exp - Partner]</t>
  </si>
  <si>
    <t xml:space="preserve">     PK:[0921980 - Office Supplies and Expenses]</t>
  </si>
  <si>
    <t xml:space="preserve">          PL:[921 - Total Office Supplies and Expenses]</t>
  </si>
  <si>
    <t xml:space="preserve">     PM:[922 - Administrative Expenses Transferred - Credit]</t>
  </si>
  <si>
    <t xml:space="preserve">     PN:[0922000 - Admin Exp Transfer]</t>
  </si>
  <si>
    <t xml:space="preserve">     PO:[0922100 - Admin Exp Transf-Construction]</t>
  </si>
  <si>
    <t xml:space="preserve">     PP:[0922200 - Admin Exp Transfer - Nonutility]</t>
  </si>
  <si>
    <t xml:space="preserve">          PQ:[922 - Total Admin Expenses Transferred - Credit]</t>
  </si>
  <si>
    <t xml:space="preserve">     PR:[923 - Outside Services Employed]</t>
  </si>
  <si>
    <t xml:space="preserve">     PS:[0923000 - Outside Services Employed]</t>
  </si>
  <si>
    <t xml:space="preserve">     PT:[0923000 - Inflation Adj]</t>
  </si>
  <si>
    <t xml:space="preserve">     PU:[0923000 - FP&amp;A On-Top Adjustment (Forecast Only)]</t>
  </si>
  <si>
    <t xml:space="preserve">     PV:[0923100 - Outside Services - NCRC]</t>
  </si>
  <si>
    <t xml:space="preserve">     PW:[0923980 - Outside Services Employee and]</t>
  </si>
  <si>
    <t xml:space="preserve">          PX:[923 - Total Outside Services Employed]</t>
  </si>
  <si>
    <t xml:space="preserve">     PY:[924 - Property Insurance]</t>
  </si>
  <si>
    <t xml:space="preserve">     PZ:[0924000 - Property Insurance]</t>
  </si>
  <si>
    <t>QA:[0924100 - Admin - EH&amp;S Expense]</t>
  </si>
  <si>
    <t xml:space="preserve">     QB:[0924050 - Intercompany Property Insurance Exp]</t>
  </si>
  <si>
    <t xml:space="preserve">     QC:[0924980 - Property Insurance For Corp.]</t>
  </si>
  <si>
    <t xml:space="preserve">          QD:[924 - Total Property Insurance]</t>
  </si>
  <si>
    <t xml:space="preserve">     QE:[924 - Storm Expense]</t>
  </si>
  <si>
    <t xml:space="preserve">     QF:[0924200 - Recoverable Storm Damage Exp (Irma/Michael - Ian/Nicole)]</t>
  </si>
  <si>
    <t xml:space="preserve">     QG:[0924200  - Recoverable Storm Damage Exp (Irma/Michael - Ian/Nichole - Not in Bud]</t>
  </si>
  <si>
    <t xml:space="preserve">          QH:[Subtotal for Irma/Michael (combines budget &amp; not in budget)]</t>
  </si>
  <si>
    <t xml:space="preserve">     QI:[0924200 - Recoverable Storm Damage Exp (OATT Not InBudg)]</t>
  </si>
  <si>
    <t xml:space="preserve">     QJ:[0924200 - Recoverable Storm Damage Exp (OATT InBudg)]</t>
  </si>
  <si>
    <t xml:space="preserve">          QK:[0924.2 Sub-total Recoverable Storm Damage Exp (OATT)]</t>
  </si>
  <si>
    <t xml:space="preserve">          QL:[924 - Total Storm Damage]</t>
  </si>
  <si>
    <t xml:space="preserve">     QM:[925 - Injuries and Damages]</t>
  </si>
  <si>
    <t xml:space="preserve">     QN:[0925000 - Injuries and Damages]</t>
  </si>
  <si>
    <t xml:space="preserve">     QO:[0925051 - Intercompany Gen Liab Expense]</t>
  </si>
  <si>
    <t xml:space="preserve">     QP:[0925052 - Inter-Co Worker Comp Insur Exp]</t>
  </si>
  <si>
    <t xml:space="preserve">     QQ:[0925200 - Injuries and Damages - Other]</t>
  </si>
  <si>
    <t xml:space="preserve">     QR:[0925300 - Environmental Inj &amp; Damages]</t>
  </si>
  <si>
    <t xml:space="preserve">     QS:[0925980 - Injuries and Damages For Corp.]</t>
  </si>
  <si>
    <t xml:space="preserve">          QT:[925 - Total Injuries and Damages]</t>
  </si>
  <si>
    <t xml:space="preserve">     QU:[926 - Employee Pensions and Benefits]</t>
  </si>
  <si>
    <t xml:space="preserve">     QV:[0926000 - Empl Pensions and Benefits]</t>
  </si>
  <si>
    <t xml:space="preserve">     QW:[0926001 - Payroll Burden Contra]</t>
  </si>
  <si>
    <t xml:space="preserve">     QX:[0926420 - Employee Tuition Refund]</t>
  </si>
  <si>
    <t xml:space="preserve">     QY:[0926430 - Employees'Recreation Expense]</t>
  </si>
  <si>
    <t xml:space="preserve">     QZ:[0926490 - Other Employee Benefits]</t>
  </si>
  <si>
    <t xml:space="preserve">     RA:[0457700 - Allocated Employee Benefits Offset]</t>
  </si>
  <si>
    <t xml:space="preserve">     RB:[0926600 - Employee Benefits - Transferred]</t>
  </si>
  <si>
    <t xml:space="preserve">     RC:[0926999 - Pension Non-Service Costs (Governance)]</t>
  </si>
  <si>
    <t xml:space="preserve">     RD:[0926999 - Pension Accounting Adjustment - '22 8x4 Forecast]</t>
  </si>
  <si>
    <t xml:space="preserve">          RE:[926 - Total Employee Pensions and Benefits]</t>
  </si>
  <si>
    <t xml:space="preserve">     RF:[927 - Franchise Requirements]</t>
  </si>
  <si>
    <t xml:space="preserve">     RG:[0927001 - General and Administration]</t>
  </si>
  <si>
    <t xml:space="preserve">          RH:[927 - Total Franchise Requirements]</t>
  </si>
  <si>
    <t xml:space="preserve">     RI:[928 - Regulatory Commission Expenses]</t>
  </si>
  <si>
    <t xml:space="preserve">     RJ:[0928000 - Regulatory Expenses (Go)]</t>
  </si>
  <si>
    <t xml:space="preserve">     RK:[0928930 - Amort 2021 Rate Case Exp]</t>
  </si>
  <si>
    <t xml:space="preserve">          RL:[928 - Total Regulatory Commission Expenses]</t>
  </si>
  <si>
    <t xml:space="preserve">     RM:[929 - Duplicate Charges - Credit]</t>
  </si>
  <si>
    <t xml:space="preserve">     RN:[0929000 - Duplicate Chrgs - Enrgy To Exp]</t>
  </si>
  <si>
    <t xml:space="preserve">     RO:[0929500 - Admin Exp Transf]</t>
  </si>
  <si>
    <t xml:space="preserve">          RP:[929 - Total Duplicate Charges - Credit]</t>
  </si>
  <si>
    <t xml:space="preserve">     RQ:[930 - Miscellaneous General Expenses]</t>
  </si>
  <si>
    <t xml:space="preserve">     RR:[0930150 - Miscellaneous Advertising Exp]</t>
  </si>
  <si>
    <t xml:space="preserve">     RS:[0930200 - Misc General Expenses]</t>
  </si>
  <si>
    <t xml:space="preserve">     RT:[0930210 - Industry Assn Dues]</t>
  </si>
  <si>
    <t xml:space="preserve">     RU:[0930220 - Exp of Servicing Securities]</t>
  </si>
  <si>
    <t xml:space="preserve">     RV:[0930230 - Dues To Various Organizations]</t>
  </si>
  <si>
    <t xml:space="preserve">     RW:[0930240 - Director'S Expenses]</t>
  </si>
  <si>
    <t xml:space="preserve">     RX:[0930250 - Buy\Sell Transf Employee Homes]</t>
  </si>
  <si>
    <t xml:space="preserve">     RY:[0930600 - Leased Circuit Charges - Other]</t>
  </si>
  <si>
    <t xml:space="preserve">     RZ:[0930700 - Research and Development]</t>
  </si>
  <si>
    <t xml:space="preserve">     SA:[0930891 - IC Misc. Expense VIE]</t>
  </si>
  <si>
    <t xml:space="preserve">     SB:[0930940 - General Expenses]</t>
  </si>
  <si>
    <t xml:space="preserve">          SC:[930 - Total Miscellaneous General Expenses]</t>
  </si>
  <si>
    <t xml:space="preserve">     SD:[931 - Rents]</t>
  </si>
  <si>
    <t xml:space="preserve">     SE:[0931001 - Rents - A and G]</t>
  </si>
  <si>
    <t xml:space="preserve">     SF:[0931003 - Lease Amortization Expense]</t>
  </si>
  <si>
    <t xml:space="preserve">     SG:[0931008 - A and G Rents IC]</t>
  </si>
  <si>
    <t xml:space="preserve">          SH:[931 - Total Rents]</t>
  </si>
  <si>
    <t xml:space="preserve">     SI:[935 - Maintenance of General Plant]</t>
  </si>
  <si>
    <t xml:space="preserve">     SJ:[0935100 - Maint General Plant-Elec]</t>
  </si>
  <si>
    <t xml:space="preserve">     SK:[0935200 - Cust Infor and Computer Control]</t>
  </si>
  <si>
    <t xml:space="preserve">     SL:[0932000 - Maintenance of Gen Plant-Gas]</t>
  </si>
  <si>
    <t xml:space="preserve">          SM:[935 - Maintenance of General Plant]</t>
  </si>
  <si>
    <t xml:space="preserve">     SN:[920-935 - Total Admin &amp; General  Expenses]</t>
  </si>
  <si>
    <t>SO:[500-599 &amp; 901-935 - Total O&amp;M Base Recoverable]</t>
  </si>
  <si>
    <t>SP:[Clause Recoverable O&amp;M]</t>
  </si>
  <si>
    <t xml:space="preserve">     SQ:[ECCR]</t>
  </si>
  <si>
    <t xml:space="preserve">     SR:[0908000 - Cust Asset Exp-Conservation Programs - Recoverable]</t>
  </si>
  <si>
    <t xml:space="preserve">     SS:[0908001 - Current Month Deferral]</t>
  </si>
  <si>
    <t xml:space="preserve">     ST:[0908001 - ECCR Current Month Deferral (FP&amp;A Had in O&amp;M in Rate Case - Moved Here]</t>
  </si>
  <si>
    <t xml:space="preserve">     SU:[0908001 - ECCR Prior Period Amort (FP&amp;A Had in O&amp;M in Rate Case - Moved H]</t>
  </si>
  <si>
    <t xml:space="preserve">     SV:[0908002 - Amort of Load Mgmt Switches]</t>
  </si>
  <si>
    <t xml:space="preserve">     SW:[0909000 - Info &amp; Instruc Adv-Conservation Prog - Rec]</t>
  </si>
  <si>
    <t xml:space="preserve">          SX:[Total ECCR]</t>
  </si>
  <si>
    <t xml:space="preserve">     SY:[ECRC]</t>
  </si>
  <si>
    <t xml:space="preserve">     SZ:[0500100 - Fossil Oper Superv - Recoverable]</t>
  </si>
  <si>
    <t xml:space="preserve">     TA:[0502400 - Fossil Steam Exp - Recoverable]</t>
  </si>
  <si>
    <t xml:space="preserve">     TB:[0506300 - Misc Fossil Power Expenses - Recoverable]</t>
  </si>
  <si>
    <t xml:space="preserve">     TC:[0510100 - Suprvsn and Engrng-Steam Maint]</t>
  </si>
  <si>
    <t xml:space="preserve">     TD:[0511200 - Maint of Structures Steam - Rec]</t>
  </si>
  <si>
    <t xml:space="preserve">     TE:[0512300 - Maint Of Boiler Plant-Other - Recoverable]</t>
  </si>
  <si>
    <t xml:space="preserve">     TF:[0513300 - Maint Of Electric Plant-Other - Recoverable]</t>
  </si>
  <si>
    <t xml:space="preserve">     TG:[0514300 - Maintenance - Misc Steam Plant]</t>
  </si>
  <si>
    <t xml:space="preserve">     TH:[0549200 - CT Misc Power Expense - Recoverable]</t>
  </si>
  <si>
    <t xml:space="preserve">     TI:[0557995 - ECRC O&amp;M Def - Recoverable]</t>
  </si>
  <si>
    <t xml:space="preserve">     TJ:[0557996 - Def Clean Coal]</t>
  </si>
  <si>
    <t xml:space="preserve">          TK:[ECRC Production Base Total]</t>
  </si>
  <si>
    <t xml:space="preserve">     TL:[0502010 - Ammonia Expense]</t>
  </si>
  <si>
    <t xml:space="preserve">     TM:[0502020 - Ammonia Qualifying]</t>
  </si>
  <si>
    <t xml:space="preserve">     TN:[0502030 - Urea - Qualifying]</t>
  </si>
  <si>
    <t xml:space="preserve">     TO:[0502040 - Cost of Lime]</t>
  </si>
  <si>
    <t xml:space="preserve">     TP:[0502041 - Gypsum Rev - Exp Offset]</t>
  </si>
  <si>
    <t xml:space="preserve">     TQ:[0502050 - Diabasic Acid - Qualifying]</t>
  </si>
  <si>
    <t xml:space="preserve">     TR:[0502070 - Gypsum - Qualifying]</t>
  </si>
  <si>
    <t xml:space="preserve">     TS:[0502082 - Re-emission Chem Exp - Reagent]</t>
  </si>
  <si>
    <t xml:space="preserve">     TT:[0502100 - Fossil Steam Exp - Other]</t>
  </si>
  <si>
    <t xml:space="preserve">     TU:[0502300 - Steam Oper-Caustic - FL]</t>
  </si>
  <si>
    <t xml:space="preserve">     TV:[0509000 - Emission Allowances]</t>
  </si>
  <si>
    <t xml:space="preserve">     TW:[0509030 - SO2 Emission Expense]</t>
  </si>
  <si>
    <t xml:space="preserve">     TX:[0509212- Annual NOx Emission Expense]</t>
  </si>
  <si>
    <t xml:space="preserve">     TY:[0553100 - CT Maint of Gen and Plant-Recoverable]</t>
  </si>
  <si>
    <t xml:space="preserve">          TZ:[ECRC Energy Total]</t>
  </si>
  <si>
    <t xml:space="preserve">     UA:[0573100 - Trans Maint-Misc Trans Plant - Recoverable]</t>
  </si>
  <si>
    <t xml:space="preserve">     UB:[0598400 - Distr Maint-Misc Distr Plant-Recoverable]</t>
  </si>
  <si>
    <t xml:space="preserve">          UC:[TOTAL ECRC]</t>
  </si>
  <si>
    <t xml:space="preserve">     UD:[SPP]</t>
  </si>
  <si>
    <t xml:space="preserve">     UE:[SPP - TRANSMISSION]</t>
  </si>
  <si>
    <t xml:space="preserve">     UF:[0562000 - Station Expenses - SPP]</t>
  </si>
  <si>
    <t xml:space="preserve">     UG:[0563000 - Overhead Line Expenses - Trans - SPP]</t>
  </si>
  <si>
    <t xml:space="preserve">     UH:[0566000 - Misc Trans Exp - Other- SPP]</t>
  </si>
  <si>
    <t xml:space="preserve">     UI:[0570100  - Maint Stat Equip - Other_Trans]</t>
  </si>
  <si>
    <t xml:space="preserve">     UJ:[0570200 - Cir Brks Trnsfr Mtrs - Trans - SPP]</t>
  </si>
  <si>
    <t xml:space="preserve">     UK:[0571000 - Maint Trans OH Lines - SPP]</t>
  </si>
  <si>
    <t xml:space="preserve">     UL:[0571000 - Maint Trans OH Lines - SPP Governance]</t>
  </si>
  <si>
    <t xml:space="preserve">     UM:[0571000 - Maint Trans OH Lines - SPP]</t>
  </si>
  <si>
    <t xml:space="preserve">     UN:[0571000 - Maint Trans OH Lines - SPP (Veg Mgmt)]</t>
  </si>
  <si>
    <t xml:space="preserve">     UO:[0580000 - Supervsn and Engring - Dist Oper - SPP]</t>
  </si>
  <si>
    <t xml:space="preserve">     UP:[0588100 - Misc Distribution Exp - Other- SPP]</t>
  </si>
  <si>
    <t xml:space="preserve">     UQ:[0926600 - Employee Benefits - Transferred (Transmission)]</t>
  </si>
  <si>
    <t xml:space="preserve">          UR:[SPP Transmission Total]</t>
  </si>
  <si>
    <t xml:space="preserve">     US:[SPP - DISTRIBUTION]</t>
  </si>
  <si>
    <t xml:space="preserve">     UT:[0580000 - Supervsn and Engring - Dist Oper - SPP]</t>
  </si>
  <si>
    <t xml:space="preserve">     UU:[0583100 - Overhead Line Exps - Other Dist - SPP]</t>
  </si>
  <si>
    <t xml:space="preserve">     UV:[0588100 - Misc Distribution Expenses - SPP]</t>
  </si>
  <si>
    <t xml:space="preserve">     UW:[0593000 - Maint OH Lines - SPP]</t>
  </si>
  <si>
    <t xml:space="preserve">     UX:[0593000 - Maint OH Lines - SPP Governance]</t>
  </si>
  <si>
    <t xml:space="preserve">     UY:[0593000 - Maint OH Lines - SPP]</t>
  </si>
  <si>
    <t xml:space="preserve">     UZ:[0593100 - Right of Way Mtce - Dist SPP]</t>
  </si>
  <si>
    <t xml:space="preserve">     VA:[0593100 - Maint Dist ROW - SPP (Veg Mgmt))]</t>
  </si>
  <si>
    <t xml:space="preserve">     VB:[0594000 - Maint UG Lines - SPP]</t>
  </si>
  <si>
    <t xml:space="preserve">     VC:[0926600 - Employee Benefits - Transferred (Distribution)]</t>
  </si>
  <si>
    <t xml:space="preserve">          VD:[SPP Distribution Total]</t>
  </si>
  <si>
    <t xml:space="preserve">          VE:[TOTAL SPP]</t>
  </si>
  <si>
    <t xml:space="preserve">     VF:[CCR]</t>
  </si>
  <si>
    <t xml:space="preserve">     VG:[0557201 - FL Deferred Capacity Expense (And State Tax Giveback Acct for Actuals)]</t>
  </si>
  <si>
    <t xml:space="preserve">     VH:[0557201 - FL CY Deferred Capacity Expense]</t>
  </si>
  <si>
    <t xml:space="preserve">     VI:[0557xxx - IRA Tax Giveback (Capacity Clause)]</t>
  </si>
  <si>
    <t xml:space="preserve">               VJ:[Capacity - Retail 100% Total]</t>
  </si>
  <si>
    <t xml:space="preserve">     VK:[0555190 - Capacity Purchase Expense]</t>
  </si>
  <si>
    <t xml:space="preserve">     VL:[0557201 - Tax Savings (Forecast Only)]</t>
  </si>
  <si>
    <t xml:space="preserve">          VM:[Capacity - Manual Input Sep Factor Total]</t>
  </si>
  <si>
    <t xml:space="preserve">     VN:[0555550 - Purchases Energy Imbalance]</t>
  </si>
  <si>
    <t xml:space="preserve">     VO:[FUEL]</t>
  </si>
  <si>
    <t xml:space="preserve">     VP:[Whlse Fuel - Base Rates]</t>
  </si>
  <si>
    <t xml:space="preserve">     VQ:[Whllse Fuel - Fuel Expense]</t>
  </si>
  <si>
    <t xml:space="preserve">     VR:[Whlse Fuel - Fuel Clause]</t>
  </si>
  <si>
    <t xml:space="preserve">     VS:[Reclsass Stratified Fuel Whsle (Whsle Contracts)]</t>
  </si>
  <si>
    <t xml:space="preserve">          VT:[Fuel - Wholesale 100% Total]</t>
  </si>
  <si>
    <t xml:space="preserve">     VU:[0501008 - Contra Fuel Exp BR Ash - SC]</t>
  </si>
  <si>
    <t xml:space="preserve">     VV:[0501013 - Natural Gas Purchase]</t>
  </si>
  <si>
    <t xml:space="preserve">     VW:[0501110 - Coal Consumed - Fossil Steam]</t>
  </si>
  <si>
    <t xml:space="preserve">     VX:[0501310 - Oil Consumed - Fossil Steam]</t>
  </si>
  <si>
    <t xml:space="preserve">     VY:[0518100 - Burn up of Owned Fuel]</t>
  </si>
  <si>
    <t xml:space="preserve">     VZ:[0547000 - Fuel Expense]</t>
  </si>
  <si>
    <t xml:space="preserve">     WA:[0547100 - Natural Gas]</t>
  </si>
  <si>
    <t xml:space="preserve">     WB:[0501110 - Coal Contingency]</t>
  </si>
  <si>
    <t xml:space="preserve">     WC:[0547200 - Oil]</t>
  </si>
  <si>
    <t xml:space="preserve">     WD:[0555185 - Energy Purchase Expense]</t>
  </si>
  <si>
    <t xml:space="preserve">     WE:[0557202 - FL Deferred Fuel Expense]</t>
  </si>
  <si>
    <t xml:space="preserve">     WF:[0557xxx - Clean Energy Connect Bill Credits]</t>
  </si>
  <si>
    <t xml:space="preserve">     WG:[0555191 - Other Power Purchased]</t>
  </si>
  <si>
    <t xml:space="preserve">     WH:[0555016 - I/C Joint Disp Pur Pwr]</t>
  </si>
  <si>
    <t xml:space="preserve">     WI:[0555200 - Interchange Power]</t>
  </si>
  <si>
    <t xml:space="preserve">     WJ:[0501110 - Net Fossil Fuel Expense - PE Fuel Expense Report]</t>
  </si>
  <si>
    <t xml:space="preserve">     WK:[0501110 - Coal Ash &amp; Gypsum - PE Fuel Expense Report]</t>
  </si>
  <si>
    <t xml:space="preserve">     WL:[Reclass Stratified Fuel to Whlse (Whsle Contracts)]</t>
  </si>
  <si>
    <t xml:space="preserve">          WM:[Fuel - Manual Input Sep Factor Total]</t>
  </si>
  <si>
    <t xml:space="preserve">          WN:[Total Fuel]</t>
  </si>
  <si>
    <t>WP:[500-599 &amp; 901-935 - Total O&amp;M Clause Recoverable]</t>
  </si>
  <si>
    <t>WQ:[500-599 &amp; 901-935 - Total O&amp;M Base &amp; Clause]</t>
  </si>
  <si>
    <t>WR:[]</t>
  </si>
  <si>
    <t>WS:[403-407 - Depreciation and Amortization]</t>
  </si>
  <si>
    <t xml:space="preserve">     WT:[403 - Depreciation]</t>
  </si>
  <si>
    <t xml:space="preserve">     WU:[0403002 - Depr - Expense]</t>
  </si>
  <si>
    <t xml:space="preserve">     WV:[0403002 - Less: Transp. Equip. (incl. in O&amp;M)]</t>
  </si>
  <si>
    <t xml:space="preserve">          WW:[Net Depreciation]</t>
  </si>
  <si>
    <t xml:space="preserve">     WX:[0403050 - CONTRA DEPR-OATT]</t>
  </si>
  <si>
    <t xml:space="preserve">          WY:[403 - Total Electric Depreciation]</t>
  </si>
  <si>
    <t xml:space="preserve">     WZ:[403.1 Deprec for Asset Retirement Costs]</t>
  </si>
  <si>
    <t xml:space="preserve">     XA:[0403800 - Decom Exp]</t>
  </si>
  <si>
    <t xml:space="preserve">     XB:[0403150- Depreciation Expense ARO]</t>
  </si>
  <si>
    <t xml:space="preserve">          XC:[403.1 - Total Deprec for Asset Retirement Costs]</t>
  </si>
  <si>
    <t xml:space="preserve">     XD:[404-407 - Amortization]</t>
  </si>
  <si>
    <t>XE:[404 - Amort Limited Term Elec Plant]</t>
  </si>
  <si>
    <t xml:space="preserve">     XF:[0404200 - Amor of Elec Plt - Software]</t>
  </si>
  <si>
    <t xml:space="preserve">     XG:[0403400 - Depr of Distribution Plant]</t>
  </si>
  <si>
    <t xml:space="preserve">     XH:[0404402 - Amort of ECCR Plant]</t>
  </si>
  <si>
    <t xml:space="preserve">          XI:[404 - Total Amort of LT Term Elec Plt]</t>
  </si>
  <si>
    <t>XJ:[406 - Amort Elec Plant Acquisition Adj]</t>
  </si>
  <si>
    <t xml:space="preserve">     XK:[0406505 - Amort Exp - Acq Purch Adj]</t>
  </si>
  <si>
    <t xml:space="preserve">          XL:[406 - Total Amort Elec Plant Acquisition Adj]</t>
  </si>
  <si>
    <t xml:space="preserve">     XM:[407 - Amort Prop Loss, Unrecov Plant &amp; Reg Study Costs]</t>
  </si>
  <si>
    <t xml:space="preserve">     XN:[0407115 - Meter Amortization]</t>
  </si>
  <si>
    <t>XO:[407.1 Total Amort Prop Loss, Unrecov Plant &amp; Reg]</t>
  </si>
  <si>
    <t xml:space="preserve">     XP:[407.3 - Regulatory Debits]</t>
  </si>
  <si>
    <t xml:space="preserve">     XQ:[0407318 - SPP DEF Reg Debit]</t>
  </si>
  <si>
    <t xml:space="preserve">     XR:[0407318 - SPP Prior Period Amortization]</t>
  </si>
  <si>
    <t xml:space="preserve">     XS:[0407318 - SPP Current Month Deferral]</t>
  </si>
  <si>
    <t xml:space="preserve">     XT:[0407319 - EVSE deferral amortization]</t>
  </si>
  <si>
    <t xml:space="preserve">     XU:[0407320 - Storm Captalization Reg Asset Amortization]</t>
  </si>
  <si>
    <t xml:space="preserve">     XV:[0407322 - Storm Cost Reg Asset Amort]</t>
  </si>
  <si>
    <t xml:space="preserve">     XW:[0407322 - Depreciation Deferral Amortization]</t>
  </si>
  <si>
    <t xml:space="preserve">     XX:[0407321 - ECRC - Higgins &amp; Avon Park Reg Asset Amort - FERC 407.3]</t>
  </si>
  <si>
    <t xml:space="preserve">     XY:[0407361 - ECRC REG DEBIT]</t>
  </si>
  <si>
    <t xml:space="preserve">     XZ:[0407383 - Amort Coal Ash Spend - Whlsale]</t>
  </si>
  <si>
    <t xml:space="preserve">     YA:[0407410 - FUEL - FPD PPA Buyout Amortization]</t>
  </si>
  <si>
    <t xml:space="preserve">     YB:[0407410 - CCR - Ridge Termination Amortization]</t>
  </si>
  <si>
    <t xml:space="preserve">     YC:[0407371 - Amortization - Storm Exp - Whsle]</t>
  </si>
  <si>
    <t xml:space="preserve">     YD:[0407372 - Amortization Rate Case Exp]</t>
  </si>
  <si>
    <t xml:space="preserve">     YE:[0407387 - DEF 4&amp;5 Accelerated Depreciation]</t>
  </si>
  <si>
    <t xml:space="preserve">     YF:[0407389 - CR South Reg Asset Amortization - CCR &gt; Dec 2020]</t>
  </si>
  <si>
    <t xml:space="preserve">     YG:[0407399 - Amortization - Misc]</t>
  </si>
  <si>
    <t xml:space="preserve">     YH:[0407424 - ISFSI Amortization]</t>
  </si>
  <si>
    <t xml:space="preserve">     YI:[0407406 - DOE Reimbursement - ISFSI Amortization]</t>
  </si>
  <si>
    <t xml:space="preserve">     YJ:[0407406 - DOE Reimbursement - NDTF Amortization]</t>
  </si>
  <si>
    <t xml:space="preserve">     YK:[0407394 - Customer Connect Reg Asset Amort]</t>
  </si>
  <si>
    <t xml:space="preserve">     YL:[0407399 - Vision Florida Depreciation Deferral (Included in 0403002)]</t>
  </si>
  <si>
    <t xml:space="preserve">     YM:[0407320 - Vision Florida Amortization]</t>
  </si>
  <si>
    <t xml:space="preserve">     YN:[0407399 - Rotable Depreciation Adjustment]</t>
  </si>
  <si>
    <t xml:space="preserve">     YO:[0407444 - DOE Settlement Reg Liab Amort]</t>
  </si>
  <si>
    <t xml:space="preserve">     YP:[0407463 - Defer DEF Final Dismantlement]</t>
  </si>
  <si>
    <t xml:space="preserve">     YQ:[0407907 - Regulatory Asset-Deferral Acct]</t>
  </si>
  <si>
    <t xml:space="preserve">          YR:[407.3 - Total Regulatory Debits]</t>
  </si>
  <si>
    <t xml:space="preserve">     YS:[407.4 - Regulatory Credits]</t>
  </si>
  <si>
    <t xml:space="preserve">     YT:[0407423 - FL Deferred Fuel Expense - Credit (CY Over/Under)]</t>
  </si>
  <si>
    <t xml:space="preserve">     YU:[0407426 - ECRC FL EMISS AUC PROC AMORT]</t>
  </si>
  <si>
    <t xml:space="preserve">     YV:[0407428 - ECRC Reg Credit - O and M Def]</t>
  </si>
  <si>
    <t xml:space="preserve">          YW:[407.4 - Total Regulatory Credits]</t>
  </si>
  <si>
    <t>YX:[403-407 - Total Depreciation and Amortization]</t>
  </si>
  <si>
    <t>YY:[411 - Accretion and Gains/Losses on Disp of Allowances]</t>
  </si>
  <si>
    <t xml:space="preserve">     YZ:[0411050 - Accretion Expense ARO]</t>
  </si>
  <si>
    <t xml:space="preserve">     ZA:[0411108 - FAS 143 - Accretion Expense]</t>
  </si>
  <si>
    <t xml:space="preserve">     ZB:[0411603 - Gain on Asset Retirement Obligation]</t>
  </si>
  <si>
    <t xml:space="preserve">     ZC:[0411703 - Loss on Asset Ret Obligation]</t>
  </si>
  <si>
    <t xml:space="preserve">     ZD:[0411832 - Nox Sales Proceeds]</t>
  </si>
  <si>
    <t>ZE:[411 - Total Accretion and gains/losses on Allowances]</t>
  </si>
  <si>
    <t>ZF:[]</t>
  </si>
  <si>
    <t>ZG:[403-411 - Total Depr Amort &amp; Accretion]</t>
  </si>
  <si>
    <t>ZH:[]</t>
  </si>
  <si>
    <t>ZI:[408 - Taxes Other Than Income Taxes]</t>
  </si>
  <si>
    <t xml:space="preserve">     ZJ:[0408000 - NC Property Tax - Electric]</t>
  </si>
  <si>
    <t xml:space="preserve">     ZK:[0408040 - DEBS Allocated Property Tax]</t>
  </si>
  <si>
    <t xml:space="preserve">     ZL:[0408050 - Municipal License-Electric]</t>
  </si>
  <si>
    <t xml:space="preserve">     ZM:[0408055 - FL Property Tax - Electric]</t>
  </si>
  <si>
    <t xml:space="preserve">     ZN:[0408055 - Vision Florida Property Tax Deferral]</t>
  </si>
  <si>
    <t xml:space="preserve">     ZO:[0408103 - Payroll Tax - Project Supt NCR]</t>
  </si>
  <si>
    <t xml:space="preserve">     ZP:[0408103 - Payroll Tax (Governance)]</t>
  </si>
  <si>
    <t xml:space="preserve">     ZQ:[0408113 - FL Reg Assessment Fee - Elec Tax]</t>
  </si>
  <si>
    <t xml:space="preserve">     ZR:[0408100 - Franchise Tax - Electric]</t>
  </si>
  <si>
    <t xml:space="preserve">     ZS:[0408100 - Franchise Tax - Allocated]</t>
  </si>
  <si>
    <t xml:space="preserve">     ZT:[0408120 - Franchise Tax - Non Electric]</t>
  </si>
  <si>
    <t xml:space="preserve">     ZU:[0408121 - Taxes Property - Operating]</t>
  </si>
  <si>
    <t xml:space="preserve">     ZV:[0408125 - Deferred Property Taxes - WH]</t>
  </si>
  <si>
    <t xml:space="preserve">     ZW:[0408150 - State Unemployment Tax]</t>
  </si>
  <si>
    <t xml:space="preserve">     ZX:[0408151 - Federal Unemployment Tax]</t>
  </si>
  <si>
    <t xml:space="preserve">     ZY:[0408152 - Employer FICA Tax]</t>
  </si>
  <si>
    <t xml:space="preserve">     ZZ:[0408153 - Employer Local Tax]</t>
  </si>
  <si>
    <t xml:space="preserve">     AAA:[0408205 - Highway Use Tax]</t>
  </si>
  <si>
    <t xml:space="preserve">     AAB:[0408470 - Gross Receipts Tax - Elec]</t>
  </si>
  <si>
    <t xml:space="preserve">     AAC:[0408465 - FL Kwh Power Gen Tax - Electric]</t>
  </si>
  <si>
    <t xml:space="preserve">     AAD:[0408520 - SC Public Service Comm - Elec Tax]</t>
  </si>
  <si>
    <t xml:space="preserve">     AAE:[0408700 - Fed Social Security Tax - Elec]</t>
  </si>
  <si>
    <t xml:space="preserve">     AAF:[0408800 - Federal Highway Use Tax]</t>
  </si>
  <si>
    <t xml:space="preserve">     AAG:[0408840 - Misc Taxes - Electric]</t>
  </si>
  <si>
    <t xml:space="preserve">     AAH:[0408851 - Sales and Use Tax Exp]</t>
  </si>
  <si>
    <t xml:space="preserve">     AAI:[0408960 - Allocated Payroll Taxes]</t>
  </si>
  <si>
    <t xml:space="preserve">     AAJ:[408 - Total Taxes Other Than Income Taxes]</t>
  </si>
  <si>
    <t>AAK:[]</t>
  </si>
  <si>
    <t>AAL:[Total Operating Expense Before Income Taxes]</t>
  </si>
  <si>
    <t>AAM:[]</t>
  </si>
  <si>
    <t>AAN:[Net Operating Income Before Interest &amp; Taxes]</t>
  </si>
  <si>
    <t>AAO:[]</t>
  </si>
  <si>
    <t>AAP:[409-411 - Income Tax Expense - Utility]</t>
  </si>
  <si>
    <t xml:space="preserve">     AAQ:[409 - Current Income Tax - Utility]</t>
  </si>
  <si>
    <t xml:space="preserve">     AAR:[0409102 - SIT Exp - Utility]</t>
  </si>
  <si>
    <t xml:space="preserve">     AAS:[0409104 - Current SIT - PY]</t>
  </si>
  <si>
    <t xml:space="preserve">     AAT:[0409107 - Fit Exp - Utility]</t>
  </si>
  <si>
    <t xml:space="preserve">     AAU:[0409113 - UTP Tax Exp: State Util-PY]</t>
  </si>
  <si>
    <t xml:space="preserve">     AAV:[0409190 - Federal Income Tax CY]</t>
  </si>
  <si>
    <t xml:space="preserve">     AAW:[0409190 - Current Income Tax on Special Governance (Input)]</t>
  </si>
  <si>
    <t xml:space="preserve">     AAX:[0409191 - Fit - Electric PY]</t>
  </si>
  <si>
    <t xml:space="preserve">     AAY:[0409192 - UTP Tax Expense Fed Utility]</t>
  </si>
  <si>
    <t xml:space="preserve">     AAZ:[0409194 - Current FIT Elec - PY Audit]</t>
  </si>
  <si>
    <t xml:space="preserve">     ABA:[0409195 - UTP Tax Expense: Fed Util-PY]</t>
  </si>
  <si>
    <t xml:space="preserve">     ABB:[0409197 - Current State Inc Tax - Utility]</t>
  </si>
  <si>
    <t xml:space="preserve">     ABC:[0409234 - UTP Tax Exp: State Non-Util-PY]</t>
  </si>
  <si>
    <t>ABD:[0409297 - Current State Inc Tax-Non Util]</t>
  </si>
  <si>
    <t xml:space="preserve">     ABE:[0409313 - PY Audit]</t>
  </si>
  <si>
    <t xml:space="preserve">          ABF:[409 - Total Current Income Tax - Utility]</t>
  </si>
  <si>
    <t xml:space="preserve">     ABG:[410-411 - Deferred Income Tax - Utility]</t>
  </si>
  <si>
    <t xml:space="preserve">     ABH:[0410100 - Dfit: Utility: Current Year]</t>
  </si>
  <si>
    <t xml:space="preserve">     ABI:[0410102 - Dsit: Utility: Current Year]</t>
  </si>
  <si>
    <t xml:space="preserve">     ABJ:[0410105 - DFIT - Utility - Prior Year]</t>
  </si>
  <si>
    <t xml:space="preserve">     ABK:[0410106 - DSIT - Utility - Prior Year]</t>
  </si>
  <si>
    <t xml:space="preserve">     ABL:[0410109 - DFIT - Utility - Prior Year]</t>
  </si>
  <si>
    <t xml:space="preserve">     ABM:[0410130 - UTP DFIT:Utility - Prior Year]</t>
  </si>
  <si>
    <t xml:space="preserve">     ABN:[0410110 - DSIT - Utility - Prior Year]</t>
  </si>
  <si>
    <t xml:space="preserve">     ABO:[0411100 - Dfit: Utility: Curr Year Cr]</t>
  </si>
  <si>
    <t xml:space="preserve">     ABP:[0411101 - Dsit: Utility: Curr Year Cr]</t>
  </si>
  <si>
    <t xml:space="preserve">     ABQ:[0411102 - DFIT - Utility - Prior Year CR]</t>
  </si>
  <si>
    <t xml:space="preserve">     ABR:[0411103 - DSIT - Utility - Prior Year CR]</t>
  </si>
  <si>
    <t xml:space="preserve">     ABS:[0411106 - DFIT - Utility - Prior Year]</t>
  </si>
  <si>
    <t xml:space="preserve">     ABT:[0411107 - DSIT - Utility - Prior Year]</t>
  </si>
  <si>
    <t xml:space="preserve">     ABU:[04111xx - Production Tax Credits (2023 CCR)]</t>
  </si>
  <si>
    <t xml:space="preserve">     ABV:[04111xx - Production Tax Credits - Retail]</t>
  </si>
  <si>
    <t xml:space="preserve">     ABW:[04111xx - Production Tax Credits - Wholesale]</t>
  </si>
  <si>
    <t xml:space="preserve">     ABX:[0411115 - DFIT Federal Excess DIT (Retail)]</t>
  </si>
  <si>
    <t xml:space="preserve">     ABY:[0411115 - DFIT Federal Excess DIT (Wholesale)]</t>
  </si>
  <si>
    <t xml:space="preserve">          ABZ:[410-411 - Total Provision for Deferred Income Tax - Utility]</t>
  </si>
  <si>
    <t xml:space="preserve">     ACA:[411 - Investment Tax Credit - Electric]</t>
  </si>
  <si>
    <t xml:space="preserve">     ACB:[0411410 - Invest Tax Credit Adj - Electric]</t>
  </si>
  <si>
    <t xml:space="preserve">          ACC:[411 - Total Investment Tax Credit Adjustment Net]</t>
  </si>
  <si>
    <t xml:space="preserve">     ACD:[409-411 - Total Income Taxes - Utility]</t>
  </si>
  <si>
    <t>ACE:[]</t>
  </si>
  <si>
    <t>ACF:[Total Utility Operating Expenses]</t>
  </si>
  <si>
    <t>ACG:[]</t>
  </si>
  <si>
    <t>ACH:[Net Utility Operating Income]</t>
  </si>
  <si>
    <t>ACI:[]</t>
  </si>
  <si>
    <t>ACJ:[Non-Utility Income]</t>
  </si>
  <si>
    <t>ACK:[401 &amp; 417-421 - Other Income Net]</t>
  </si>
  <si>
    <t xml:space="preserve">     ACL:[0401100 - Non-reg Operation Expense]</t>
  </si>
  <si>
    <t xml:space="preserve">     ACM:[0401101 - Non Reg Operating and Maintenance Expense]</t>
  </si>
  <si>
    <t xml:space="preserve">          ACN:[401 - Total Non-Reg Operating Expense]</t>
  </si>
  <si>
    <t xml:space="preserve">     ACO:[417 - Revenue from Nonutility Operations]</t>
  </si>
  <si>
    <t xml:space="preserve">     ACP:[0417000 - Misc Revenue - Non Utility]</t>
  </si>
  <si>
    <t xml:space="preserve">     ACQ:[0417000 - Revenue Stretech (Forecast Revenue Plug)]</t>
  </si>
  <si>
    <t xml:space="preserve">     ACR:[0417006 - IC Non Utility Misc. Revenue]</t>
  </si>
  <si>
    <t xml:space="preserve">     ACS:[0417007 - Misc Revenue-Reg]</t>
  </si>
  <si>
    <t xml:space="preserve">     ACT:[0417107 - Admin Expenses]</t>
  </si>
  <si>
    <t xml:space="preserve">     ACU:[0417310 - Products and Svcs - NonReg]</t>
  </si>
  <si>
    <t xml:space="preserve">          ACV:[417 - Total Revenues from Nonutility Operations]</t>
  </si>
  <si>
    <t xml:space="preserve">     ACW:[417.1 - Expenses of Nonutility Operations]</t>
  </si>
  <si>
    <t xml:space="preserve">     ACX:[0417117 - Expenses of Nonutility Oper]</t>
  </si>
  <si>
    <t xml:space="preserve">     ACY:[0417320 - Exp - Unreg Products and Svcs]</t>
  </si>
  <si>
    <t xml:space="preserve">          ACZ:[417 - Total Expenses of Nonutility Operations]</t>
  </si>
  <si>
    <t xml:space="preserve">     ADA:[418 - Non Operating Rental Income]</t>
  </si>
  <si>
    <t xml:space="preserve">     ADB:[0418001 - Misc Oth Inc - Rental]</t>
  </si>
  <si>
    <t xml:space="preserve">     ADC:[0418020 - Nonoperating Rental Income]</t>
  </si>
  <si>
    <t xml:space="preserve">     ADD:[0418200 - Non Util Depn Exp]</t>
  </si>
  <si>
    <t xml:space="preserve">          ADE:[418 - Total Non Operating Rental Income]</t>
  </si>
  <si>
    <t xml:space="preserve">     ADF:[419 - Interest and Dividend Income]</t>
  </si>
  <si>
    <t xml:space="preserve">     ADG:[0419240 - Miscellaneous Interest]</t>
  </si>
  <si>
    <t xml:space="preserve">     ADH:[0419429 - IC Moneypool - Interest Inc]</t>
  </si>
  <si>
    <t xml:space="preserve">     ADI:[0419500 - I/C Interest Income]</t>
  </si>
  <si>
    <t xml:space="preserve">     ADJ:[0419040 - Interest Inc (sch M)]</t>
  </si>
  <si>
    <t xml:space="preserve">          ADK:[419 - Total Interest and Dividend Income]</t>
  </si>
  <si>
    <t xml:space="preserve">     ADL:[419.1 - AFUDC Equity]</t>
  </si>
  <si>
    <t xml:space="preserve">     ADM:[0419110 - AFUDC Equity Component]</t>
  </si>
  <si>
    <t xml:space="preserve">     ADN:[0419140 - Contra AFUDC Equity - Oatt]</t>
  </si>
  <si>
    <t xml:space="preserve">          ADO:[419.1 - Total AFUDC]</t>
  </si>
  <si>
    <t xml:space="preserve">     ADP:[421 - Misc Nonoperating Income]</t>
  </si>
  <si>
    <t xml:space="preserve">     ADQ:[0421060 - Mini-Timber Sales - NC]</t>
  </si>
  <si>
    <t xml:space="preserve">     ADR:[0421340 - Gain on Life Insurance Policy]</t>
  </si>
  <si>
    <t xml:space="preserve">     ADS:[0421360 - Other Misc Deductions]</t>
  </si>
  <si>
    <t xml:space="preserve">     ADT:[0421913 - NDTF Shareholder Earning/Loss]</t>
  </si>
  <si>
    <t xml:space="preserve">     ADU:[0421940 - Misc Income]</t>
  </si>
  <si>
    <t xml:space="preserve">     ADV:[0421038 - Int Inc Recovery Clause]</t>
  </si>
  <si>
    <t xml:space="preserve">     ADW:[0421039 - Interest Inc Recovery Clauses]</t>
  </si>
  <si>
    <t xml:space="preserve">     ADX:[0421043 - MNI - Revenue - FL]</t>
  </si>
  <si>
    <t xml:space="preserve">     ADY:[0421600 - Loss on Disposal of Discon Ops]</t>
  </si>
  <si>
    <t xml:space="preserve">     ADZ:[0421913 - NDTF Shareholder Earning/Loss]</t>
  </si>
  <si>
    <t xml:space="preserve">          AEA:[421 - Total Misc Nonoperating Income]</t>
  </si>
  <si>
    <t xml:space="preserve">     AEB:[421.1 - Gain on Disposition of Property]</t>
  </si>
  <si>
    <t xml:space="preserve">     AEC:[0421100 - Gain on Disposal of Property]</t>
  </si>
  <si>
    <t xml:space="preserve">     AED:[0421950 - Gain on Sales of Assets]</t>
  </si>
  <si>
    <t xml:space="preserve">          AEE:[Gain - Amortization Schedule - Manual Input Override]</t>
  </si>
  <si>
    <t xml:space="preserve">          AEF:[421.1 - Total Gain On Disposal Of Property]</t>
  </si>
  <si>
    <t xml:space="preserve">     AEG:[421.2 - Loss on Disposal of Property]</t>
  </si>
  <si>
    <t xml:space="preserve">     AEH:[0421200 - Loss on Disposal of Property]</t>
  </si>
  <si>
    <t xml:space="preserve">          AEI:[Loss - Amortization Schedule - Manual Input Override]</t>
  </si>
  <si>
    <t xml:space="preserve">          AEJ:[421.2 - Total Loss on Disposal of Property]</t>
  </si>
  <si>
    <t xml:space="preserve">     AEK:[401 &amp; 417-421 - Total Other Income Net]</t>
  </si>
  <si>
    <t>AEL:[425-426 - Other Deductions]</t>
  </si>
  <si>
    <t xml:space="preserve">     AEM:[0425000 - Miscellaneous Amortization]</t>
  </si>
  <si>
    <t xml:space="preserve">     AEN:[Interest on Fuel Undercollection - '22 8x4 Forecast]</t>
  </si>
  <si>
    <t xml:space="preserve">     AEO:[0415005 - Res Fixed Bill Rev Delta]</t>
  </si>
  <si>
    <t xml:space="preserve">     AEP:[0416330 - Miscellaneous Expense]</t>
  </si>
  <si>
    <t xml:space="preserve">     AEQ:[0425013 - Misc Amortizat - Acquis]</t>
  </si>
  <si>
    <t xml:space="preserve">     AER:[0426100 - Donations]</t>
  </si>
  <si>
    <t xml:space="preserve">     AES:[0426200 - Life Insurance Expense (Governance)]</t>
  </si>
  <si>
    <t xml:space="preserve">     AET:[0426300 - Penalties]</t>
  </si>
  <si>
    <t xml:space="preserve">     AEU:[0426400 - Exp/Civic and Political Activity]</t>
  </si>
  <si>
    <t xml:space="preserve">     AEV:[0426500 - Earn of Eq Inv Pur Acc Adj]</t>
  </si>
  <si>
    <t xml:space="preserve">     AEW:[0426504 - Merger Related Costs]</t>
  </si>
  <si>
    <t xml:space="preserve">     AEX:[0426508 - Inc Deduction-Other Inc &amp; Exp]</t>
  </si>
  <si>
    <t xml:space="preserve">     AEY:[0426510 - Other]</t>
  </si>
  <si>
    <t xml:space="preserve">     AEZ:[0426512 - Donations]</t>
  </si>
  <si>
    <t xml:space="preserve">     AFA:[0426517 - Other Professional Services]</t>
  </si>
  <si>
    <t xml:space="preserve">     AFB:[0426521 - Sale of A/R Fees]</t>
  </si>
  <si>
    <t xml:space="preserve">     AFC:[0426525 - Interest - Sub]</t>
  </si>
  <si>
    <t xml:space="preserve">     AFD:[0426540 - Employee Service Club Dues]</t>
  </si>
  <si>
    <t xml:space="preserve">     AFE:[0426551 - Impairment and Other Rel Charges]</t>
  </si>
  <si>
    <t xml:space="preserve">     AFF:[0426552 - DOE Impairment]</t>
  </si>
  <si>
    <t xml:space="preserve">     AFG:[0426553 - PpandE Impairments]</t>
  </si>
  <si>
    <t xml:space="preserve">     AFH:[0599023 - Other Misc Exp]</t>
  </si>
  <si>
    <t xml:space="preserve">     AFI:[425-426 - Total Other Deductions]</t>
  </si>
  <si>
    <t>AFJ:[408 - Taxes Other Than Income - Nonutility]</t>
  </si>
  <si>
    <t xml:space="preserve">     AFK:[0408040 - NC Property Tx - Misc NonUtility]</t>
  </si>
  <si>
    <t xml:space="preserve">     AFL:[0408223 - FL Property Tx - Mis Non-Op]</t>
  </si>
  <si>
    <t xml:space="preserve">     AFM:[0408820 - Misc Non Utility Tax]</t>
  </si>
  <si>
    <t xml:space="preserve">          AFN:[408 - Total Taxes Other than Income Taxes - Nonutility]</t>
  </si>
  <si>
    <t>AFO:[]</t>
  </si>
  <si>
    <t>AFP:[Income before Income Tax - Nonutility]</t>
  </si>
  <si>
    <t>AFQ:[Income Tax - Nonutility]</t>
  </si>
  <si>
    <t xml:space="preserve">     AFR:[Income Tax Current - Nonutility (409)]</t>
  </si>
  <si>
    <t xml:space="preserve">     AFS:[0409202 - State Income Tax NonUtility]</t>
  </si>
  <si>
    <t xml:space="preserve">     AFT:[0409220 - Federal Income Tax - NonUtility CY]</t>
  </si>
  <si>
    <t xml:space="preserve">     AFU:[0409217 - Income Tax on NU Income Adjustments]</t>
  </si>
  <si>
    <t xml:space="preserve">     AFV:[0409221 - Federal Income Tax - Nonutility - PY]</t>
  </si>
  <si>
    <t xml:space="preserve">     AFW:[0409225 - Current FIT - Nonutility - PY - Audit]</t>
  </si>
  <si>
    <t xml:space="preserve">     AFX:[0409233 - Tax Expense - State Non-Util - PY]</t>
  </si>
  <si>
    <t xml:space="preserve">          AFY:[409.2 - Total Current Income Tax - Nonutility]</t>
  </si>
  <si>
    <t xml:space="preserve">     AFZ:[Income Tax Deferred - Nonutility (410-411)]</t>
  </si>
  <si>
    <t xml:space="preserve">     AGA:[0410240 - Dfit: Non - Utility: Curr Year]</t>
  </si>
  <si>
    <t xml:space="preserve">     AGB:[0410241 - DFIT:  Non - Utility Prior Year]</t>
  </si>
  <si>
    <t xml:space="preserve">     AGC:[0410242 - Dsit: Non - Utility: Curr Year]</t>
  </si>
  <si>
    <t xml:space="preserve">     AGD:[0410243 - DSIT:  Non-Utility - Prior Year]</t>
  </si>
  <si>
    <t xml:space="preserve">     AGE:[0411240 - Dfit: Non - Utility: Curr Yr Cr]</t>
  </si>
  <si>
    <t xml:space="preserve">     AGF:[0411241 - Other Deferred Taxes PY]</t>
  </si>
  <si>
    <t xml:space="preserve">     AGG:[0411242 - Dsit: Non - Utility: Curr Yr Cr]</t>
  </si>
  <si>
    <t xml:space="preserve">     AGH:[0411243 - Dsit: Non - Utility: Prior Yr Cr]</t>
  </si>
  <si>
    <t xml:space="preserve">          AGI:[410-411 - Total Deferred Taxes - Nonutility]</t>
  </si>
  <si>
    <t xml:space="preserve">     AGJ:[Total Income Taxes - Nonutility]</t>
  </si>
  <si>
    <t>AGK:[Net Income After Tax - Nonutility]</t>
  </si>
  <si>
    <t>AGL:[]</t>
  </si>
  <si>
    <t>AGM:[Net Income Before Interest]</t>
  </si>
  <si>
    <t>AGO:[427-432 - Interest Expense]</t>
  </si>
  <si>
    <t>AGP:[427 - Interest on Long Term Debt]</t>
  </si>
  <si>
    <t>AGQ:[0427100 - Interest on Bonds]</t>
  </si>
  <si>
    <t>AGR:[0427220 - Int on LT Note Payable]</t>
  </si>
  <si>
    <t>AGS:[0427550 - Interest on Bonds]</t>
  </si>
  <si>
    <t>AGT:[427 - Total Interest on Long Term Debt]</t>
  </si>
  <si>
    <t>AGU:[428 - Amortization of Debt Discount and Expense]</t>
  </si>
  <si>
    <t>AGV:[0428025 - Amortization of Debt Discount]</t>
  </si>
  <si>
    <t>AGW:[0428100 - Amort of Debt Discount and Exp]</t>
  </si>
  <si>
    <t>AGX:[0428165 - Amort of Loss Reaquired Debt]</t>
  </si>
  <si>
    <t>AGY:[0428021 - Amort of Deferred Debt Exp]</t>
  </si>
  <si>
    <t>AGZ:[428 - Total Amortization of Debt Discount and Exp]</t>
  </si>
  <si>
    <t>AHA:[430 - Interest on Debt to Assoc. Companies]</t>
  </si>
  <si>
    <t>AHB:[0430216 - IC Moneypool - LT Interest Exp]</t>
  </si>
  <si>
    <t xml:space="preserve">     AHC:[0430216 - Interco Intererst Expense (Governance)]</t>
  </si>
  <si>
    <t>AHD:[430 - Total Interest on Debt to Assoc. Companies]</t>
  </si>
  <si>
    <t>AHE:[431 - Other Interest Expense]</t>
  </si>
  <si>
    <t>AHF:[0431000 - Int Exp - Taxes]</t>
  </si>
  <si>
    <t xml:space="preserve">     AHG:[0431002 - Misc. Interest Expense (Governance)]</t>
  </si>
  <si>
    <t>AHH:[0431003 - Other Interest - Swaps]</t>
  </si>
  <si>
    <t xml:space="preserve">     AHI:[0431130 - Interest Exp - Capital Lease]</t>
  </si>
  <si>
    <t>AHJ:[0431400 - Int/Other Notes and Acct Pay]</t>
  </si>
  <si>
    <t>AHK:[0431550 - Interest Exp - Assign from Svc]</t>
  </si>
  <si>
    <t>AHL:[0431900 - Interest Expense Other]</t>
  </si>
  <si>
    <t xml:space="preserve">     AHM:[0431900 - EVSE Debt Return]</t>
  </si>
  <si>
    <t xml:space="preserve">     AHN:[0416330 - Vision Florida Carrying Costs]</t>
  </si>
  <si>
    <t>AHO:[0431920 - CR3 Return]</t>
  </si>
  <si>
    <t>AHP:[0431921 - Other Interest - Customer Deposits]</t>
  </si>
  <si>
    <t>AHQ:[0431922 - Other Interest - Tax Deficiency]</t>
  </si>
  <si>
    <t>AHR:[431 - Total Other Interest Expense]</t>
  </si>
  <si>
    <t xml:space="preserve">     AHS:[Subtotal Interest Expense before AFUDC Debt]</t>
  </si>
  <si>
    <t>AHT:[432 - AFUDC Debt]</t>
  </si>
  <si>
    <t>AHU:[0432000 - AFUDC Debt Component]</t>
  </si>
  <si>
    <t>AHV:[0432120 - AFUDC Debt]</t>
  </si>
  <si>
    <t>AHW:[432 - Total AFUDC Debt]</t>
  </si>
  <si>
    <t xml:space="preserve">     AHX:[427-432 - total Interest Expense]</t>
  </si>
  <si>
    <t>AHY:[]</t>
  </si>
  <si>
    <t>AHZ:[Income Before Extraordinary Items]</t>
  </si>
  <si>
    <t>AIA:[Extraordinary Items]</t>
  </si>
  <si>
    <t xml:space="preserve">     AIB:[0402000 - Gas Production Maint]</t>
  </si>
  <si>
    <t>AIC:[0421090 - Intercompany Nonoper Inc (should net w 0741000 to zero)]</t>
  </si>
  <si>
    <t>AID:[0426516 - Freight - Commercial Carriers]</t>
  </si>
  <si>
    <t>AIE:[0457700 - Allocated O&amp;M Offset]</t>
  </si>
  <si>
    <t>AIG:[0591200 - Coal Purch Actg Adj Non Reg]</t>
  </si>
  <si>
    <t xml:space="preserve">     AIH:[0717000 - Liq Petro Gas Exp-Vapor Proc]</t>
  </si>
  <si>
    <t>AII:[0741000 - Intercompany Nonop Expense (should net w 0421090 to zero)]</t>
  </si>
  <si>
    <t>AIJ:[0775000 - Materials Non Reg]</t>
  </si>
  <si>
    <t xml:space="preserve">     AIK:[0776000-Operation Supplies &amp; Expenses]</t>
  </si>
  <si>
    <t>AIL:[0841000 - Operation Labor &amp; Exp]</t>
  </si>
  <si>
    <t>AIM:[0928030 - Prof Fees Consultant]</t>
  </si>
  <si>
    <t>AIN:[0928031 - Prof Fees Legal]</t>
  </si>
  <si>
    <t xml:space="preserve">     AIO:[0928032 - Professional Fees Outside Services]</t>
  </si>
  <si>
    <t>AIP:[0928053 - Travel Expense]</t>
  </si>
  <si>
    <t xml:space="preserve">     AIQ:[4181107 - Earnings of Sub]</t>
  </si>
  <si>
    <t xml:space="preserve">          AIR:[Total Extraordinary items]</t>
  </si>
  <si>
    <t>AIS:[]</t>
  </si>
  <si>
    <t>AIT:[FERC Net Income]</t>
  </si>
  <si>
    <t>AIU:[FERC Net Income (Published Dataset)]</t>
  </si>
  <si>
    <t>AIV:[Variance]</t>
  </si>
  <si>
    <t>AIW:[]</t>
  </si>
  <si>
    <t>AIX:[NOI RECAP:]</t>
  </si>
  <si>
    <t>AIY:[Total Operating Revenues]</t>
  </si>
  <si>
    <t>AIZ:[Total O&amp;M Base Recoverable]</t>
  </si>
  <si>
    <t>AJA:[Total O&amp;M Clause Recoverable]</t>
  </si>
  <si>
    <t>AJB:[Total Depr &amp; Amort]</t>
  </si>
  <si>
    <t>AJC:[Total Accretion]</t>
  </si>
  <si>
    <t>AJD:[Total Other Taxes]</t>
  </si>
  <si>
    <t>AJE:[Total Current Income Taxes]</t>
  </si>
  <si>
    <t>AJF:[Net Deferred Income Tax]</t>
  </si>
  <si>
    <t>AJG:[Net Investment Tax Credit]</t>
  </si>
  <si>
    <t>AJH:[Total:]</t>
  </si>
  <si>
    <t>AJI:[Check to NOI from Above:]</t>
  </si>
  <si>
    <t>AJJ:[Diff:]</t>
  </si>
  <si>
    <t>AJK:[]</t>
  </si>
  <si>
    <t>AJL:[Data Used for Rate Case Litigation]</t>
  </si>
  <si>
    <t>AJM:[Production Tax Credits Per Forecast]</t>
  </si>
  <si>
    <t>AJN:[Data Used for Schedule 5]</t>
  </si>
  <si>
    <t>AJO:[Earnings Before Interest]</t>
  </si>
  <si>
    <t>AJP:[AFUDC Debt]</t>
  </si>
  <si>
    <t>AJQ:[Income Taxes]</t>
  </si>
  <si>
    <t>AJR:[Interest Charges]</t>
  </si>
  <si>
    <t>AJS:[AFUDC Equity]</t>
  </si>
  <si>
    <t>AJT:[Net Income]</t>
  </si>
  <si>
    <t>AJU:[]</t>
  </si>
  <si>
    <t>AJV:[Total Revenues]</t>
  </si>
  <si>
    <t>AJW:[Revenues per Budget Export]</t>
  </si>
  <si>
    <t>AJX:[Revenues per FERC Inc Stmnt (above)]</t>
  </si>
  <si>
    <t>AJY:[Revenue Variance]</t>
  </si>
  <si>
    <t>AJZ:[417310 - Non Reg Revenue]</t>
  </si>
  <si>
    <t>AKA:[417007 - Misc Revenue-Reg]</t>
  </si>
  <si>
    <t>AKB:[417000 - Products and Svcs - Non Reg]</t>
  </si>
  <si>
    <t>AKC:[Net Variance]</t>
  </si>
  <si>
    <t>AKD:[]</t>
  </si>
  <si>
    <t>AKE:[O&amp;M By Category]</t>
  </si>
  <si>
    <t>AKF:[Total Production O&amp;M - Base]</t>
  </si>
  <si>
    <t>AKG:[Total Transmission O&amp;M - Base]</t>
  </si>
  <si>
    <t>AKH:[Total Distribution O&amp;M - Base]</t>
  </si>
  <si>
    <t>AKI:[Total Other Misc O&amp;M - Base]</t>
  </si>
  <si>
    <t>AKJ:[Customer Accounts O&amp;M - Base]</t>
  </si>
  <si>
    <t>AKK:[Customer Service &amp; Info.O&amp;M - Base]</t>
  </si>
  <si>
    <t>AKL:[Sales O&amp;M - Base]</t>
  </si>
  <si>
    <t>AKM:[Other O&amp;M - Base]</t>
  </si>
  <si>
    <t>AKN:[Total Admin &amp; General O&amp;M - Base]</t>
  </si>
  <si>
    <t>AKO:[Total O&amp;M - Base]</t>
  </si>
  <si>
    <t>AKP:[Total O&amp;M - Clause]</t>
  </si>
  <si>
    <t>AKQ:[Total O&amp;M - Base &amp; Clause]</t>
  </si>
  <si>
    <t>AKR:[Variance]</t>
  </si>
  <si>
    <t>AKS:[]</t>
  </si>
  <si>
    <t>AKT:[Base &amp; Clause O&amp;M]</t>
  </si>
  <si>
    <t>AKU:[Total Base &amp; Clause O&amp;M]</t>
  </si>
  <si>
    <t>AKV:[Depreciation and Amortization - Reconcile to Budget:]</t>
  </si>
  <si>
    <t>AKW:[Depreciation and Amortization per FERC Inc Stmnt (above)]</t>
  </si>
  <si>
    <t>AKX:[Depreciation and Amortization per Budget Export]</t>
  </si>
  <si>
    <t>AKY:[Trans. Equip. incl in O&amp;M]</t>
  </si>
  <si>
    <t>AKZ:[Unamortized Loss on Reacq. Debt]</t>
  </si>
  <si>
    <t>ALA:[Non CR3 Uprate Debt Interest Charge (incl in Interest)]</t>
  </si>
  <si>
    <t>ALB:[CR3 Debt Return Amort (incl in Interest)]</t>
  </si>
  <si>
    <t>ALC:[CR3 Equity Return Amort (incl in Other Income)]</t>
  </si>
  <si>
    <t>ALD:[Depreciation and Amortization Variance]</t>
  </si>
  <si>
    <t>ALE:[]</t>
  </si>
  <si>
    <t>ALF:[Other Taxes - Reconcile to Budget:]</t>
  </si>
  <si>
    <t>ALG:[Other Taxes per Budget Export]</t>
  </si>
  <si>
    <t>ALH:[Other Taxes per FERC Inc Stmnt (above]</t>
  </si>
  <si>
    <t>ALI:[Variance]</t>
  </si>
  <si>
    <t>ALJ:[Payroll Taxes (missing from Budget Export)]</t>
  </si>
  <si>
    <t>ALK:[Gross Receipts per Budget Export]</t>
  </si>
  <si>
    <t>ALL:[Gross Receipts per FERC Inc. Stmnt]</t>
  </si>
  <si>
    <t>ALM:[Other Taxes Variance]</t>
  </si>
  <si>
    <t>ALO:[INTEREST EXPENSE RECAP (Used for Cap Structure &amp; Int Synch):]</t>
  </si>
  <si>
    <t>ALP:[Interest on Long Term Debt:]</t>
  </si>
  <si>
    <t>ALQ:[427 - Interest on LT Debt]</t>
  </si>
  <si>
    <t>ALR:[428 - Amortization of Debt Discount and exp]</t>
  </si>
  <si>
    <t>ALS:[Total Interest on LTD]</t>
  </si>
  <si>
    <t>ALU:[Interest on Short Term Debt:]</t>
  </si>
  <si>
    <t>ALV:[430 - Interest on Debt to Associated Companies]</t>
  </si>
  <si>
    <t>ALW:[]</t>
  </si>
  <si>
    <t>ALX:[Interest on Customer Deposits:]</t>
  </si>
  <si>
    <t>ALY:[431921 - Interest Customer Deposits]</t>
  </si>
  <si>
    <t>ALZ:[]</t>
  </si>
  <si>
    <t>AMA:[Subtotal Interest on Capital Debt]</t>
  </si>
  <si>
    <t>AMB:[]</t>
  </si>
  <si>
    <t>AMC:[Other Interest Expense:]</t>
  </si>
  <si>
    <t>AMD:[0431000 - Interest Exp - Taxes]</t>
  </si>
  <si>
    <t>AME:[0431003 - Other Interest - Swaps]</t>
  </si>
  <si>
    <t>AMF:[0431400 - Int/Other Notes and Acct Pay]</t>
  </si>
  <si>
    <t>AMG:[0431550 - Interest Exp - assign from Svc]</t>
  </si>
  <si>
    <t>AMH:[0431900 - Interest Expense Other]</t>
  </si>
  <si>
    <t>AMI:[0431920 - CR3 Return]</t>
  </si>
  <si>
    <t>AMJ:[0431922 - Other Interest - Tax Deficiency]</t>
  </si>
  <si>
    <t>AMK:[Subtotal Other Int Exp (431):]</t>
  </si>
  <si>
    <t>AML:[432 - AFUDC Debt - CR]</t>
  </si>
  <si>
    <t>AMM:[Total Other Interest Exp]</t>
  </si>
  <si>
    <t>AMN:[]</t>
  </si>
  <si>
    <t>AMO:[TOTAL INTEREST EXPENSE]</t>
  </si>
  <si>
    <t>AMP:[Total Interest Exp per I.S. Above]</t>
  </si>
  <si>
    <t>AMQ:[check (s/b zero)]</t>
  </si>
  <si>
    <t>AMR:[]</t>
  </si>
  <si>
    <t>AMS:[DEF Rate Case Only Depr Adjust for ITC Amort]</t>
  </si>
  <si>
    <t>AMT:[Depreciation Study - ITC Amort Adjust 12 Mth Ended]</t>
  </si>
  <si>
    <t>AMU:[HYBRID INCOME TAX CALCULATIONS:]</t>
  </si>
  <si>
    <t>AMV:[Retail EDIT (For Summary Reports)]</t>
  </si>
  <si>
    <t>AMW:[Net Deferred Income Tax (Excluding EDIT WHLS &amp; EDIT RetailL &amp; PTC)]</t>
  </si>
  <si>
    <t>AMX:[]</t>
  </si>
  <si>
    <t>AMY:[Current Income Tax Ratio]</t>
  </si>
  <si>
    <t>AMZ:[Def Income Tax Ratio (Excludes EDIT WHLS  &amp; EDIT Retail &amp; PTC)]</t>
  </si>
  <si>
    <t>ANA:[Statutory Tax Rate]</t>
  </si>
  <si>
    <t>ANB:[Divide by 12]</t>
  </si>
  <si>
    <t>ANE:[Curr Income Tax - Statutory Rate (For Forecast)]</t>
  </si>
  <si>
    <t>ANF:[Def Income Tax - Statutory Rate (For Forecast)]</t>
  </si>
  <si>
    <t>ANG:[Current Date]</t>
  </si>
  <si>
    <t>ANH:[201701]</t>
  </si>
  <si>
    <t>ANI:[If Curr Date=201701, Use Calculated Curr Inc Tax]</t>
  </si>
  <si>
    <t>ANJ:[True Up Jan &amp; Feb Hybrid Inc Tax]</t>
  </si>
  <si>
    <t>ANK:[Total After Jan &amp; Feb Tax True Up]</t>
  </si>
  <si>
    <t>ANL:[If Curr Date=201701, Use Calculated Def Inc Tax]</t>
  </si>
  <si>
    <t>ANM:[Curr Income Tax - Hybrid (For Actuals)]</t>
  </si>
  <si>
    <t>ANN:[Def Income Tax - Hybrid (For Actuals)]</t>
  </si>
  <si>
    <t>ANO:[]</t>
  </si>
  <si>
    <t>ANP:[Excess Deferred Taxes (EDIT Retail + Wholesale)]</t>
  </si>
  <si>
    <t>ANQ:[]</t>
  </si>
  <si>
    <t>ANR:[Production Tax Credits (Retail + Wholesale)]</t>
  </si>
  <si>
    <t>ANS:[]</t>
  </si>
  <si>
    <t>ANT:[Curr Income Tax Adjs (diff between actuals &amp; hybrid)]</t>
  </si>
  <si>
    <t>ANU:[Def Income Tax Adjs (diff between actuals &amp; Hybrid)]</t>
  </si>
  <si>
    <t>ANV:[]</t>
  </si>
  <si>
    <t>ANW:[Above the Line ETR - Hybrid (For Actuals)]</t>
  </si>
  <si>
    <t>ANX:[Above the line ETR - Statutory Rate (For Forecast)]</t>
  </si>
  <si>
    <t>ANY:[Above the Line ETR - from I.S.]</t>
  </si>
  <si>
    <t>ANZ:[]</t>
  </si>
  <si>
    <t>AOA:[]</t>
  </si>
  <si>
    <t>AOB:[EndMethodCalls]</t>
  </si>
  <si>
    <t>AOC:[]</t>
  </si>
  <si>
    <t>AOD:[]</t>
  </si>
  <si>
    <t>AOE:[]</t>
  </si>
  <si>
    <t>AOF:[]</t>
  </si>
  <si>
    <t>Aimee … please add a path and file name for this documentation</t>
  </si>
  <si>
    <t>ITC's booked per DEF tax provision:</t>
  </si>
  <si>
    <t xml:space="preserve">2016 ITC - provision - Perry &amp; Osceola </t>
  </si>
  <si>
    <t>2016 ITC True-up booked in 2017</t>
  </si>
  <si>
    <t>2017 ITC - provision - Suwannee</t>
  </si>
  <si>
    <t>2017 ITC True-up booked in 2018</t>
  </si>
  <si>
    <t>2018 ITC - provision - Hamilton</t>
  </si>
  <si>
    <t>2018 ITC True-up booked in 2019</t>
  </si>
  <si>
    <t>2019 ITC - provision - Lake Placid &amp; Trenton</t>
  </si>
  <si>
    <t>2019 ITC True-up booked in 2020</t>
  </si>
  <si>
    <t>DE Florida Regulatory Reporting</t>
  </si>
  <si>
    <t>WKTB_REG - Working Trial Balance for Consolidated Level</t>
  </si>
  <si>
    <t>2023m12</t>
  </si>
  <si>
    <t>YTD</t>
  </si>
  <si>
    <t/>
  </si>
  <si>
    <t>FLORIDA</t>
  </si>
  <si>
    <t>Nov 2023</t>
  </si>
  <si>
    <t>Period Activity</t>
  </si>
  <si>
    <t>Dec 2023</t>
  </si>
  <si>
    <t>Assets</t>
  </si>
  <si>
    <t>0101000 - Property Plant and Equipment</t>
  </si>
  <si>
    <t>0101315 - ARO Asset - Coal Ash</t>
  </si>
  <si>
    <t>0101333 - IC ProCo PP&amp;E</t>
  </si>
  <si>
    <t>0101499 - Asset Retirement Obligations</t>
  </si>
  <si>
    <t>0101760 - CONTRA EPIS-OATT</t>
  </si>
  <si>
    <t>F_PRODUCTION - Production</t>
  </si>
  <si>
    <t>0114000 - Elec Plant Acquisition Adj</t>
  </si>
  <si>
    <t>F_ELEC_PLT_AQU_ADJ - Electric Plant Acquisition Adjustment</t>
  </si>
  <si>
    <t>0118200 - Other Utility Plant</t>
  </si>
  <si>
    <t>F_GEN_PLT_SYS - General Plant System</t>
  </si>
  <si>
    <t>0101100 - LT Capital Lease Asset</t>
  </si>
  <si>
    <t>0101102 - Oper Lease Right of Use Asset</t>
  </si>
  <si>
    <t>0108201 - Acc Lease Amort-Cap Lease (Op)</t>
  </si>
  <si>
    <t>0108202 - Accumulated DD&amp;A - ROU Asset</t>
  </si>
  <si>
    <t>F_UTIL_PLT_CAP_LEASE - Utility Plant Held Under Capital Lease</t>
  </si>
  <si>
    <t>0105100 - Plt Held For Future Use - Wo Sys</t>
  </si>
  <si>
    <t>0105200 - Plt Held For Future Use - Prs</t>
  </si>
  <si>
    <t>F_ELEC_PLT_FUT_USE - Electric Plant for Future Use</t>
  </si>
  <si>
    <t>0106000 - Comp Const Unclassified</t>
  </si>
  <si>
    <t>0106333 - IC ProCo Comp Con Unclassified</t>
  </si>
  <si>
    <t>F_COMP_CONST_NT_CLAS - Completed Contr, Not Yet</t>
  </si>
  <si>
    <t>F_OTHER_UTIL_PLT - Other Utility Plant</t>
  </si>
  <si>
    <t>F_UTIL_PLT - Utility Plant (101-106,114)</t>
  </si>
  <si>
    <t>0107000 - SCHM Cwip</t>
  </si>
  <si>
    <t>0107004 - SCHM CWIP (SOFTWARE)</t>
  </si>
  <si>
    <t>F_CONST_WIP - Construction Work in Progress (107)</t>
  </si>
  <si>
    <t>F_TOT_UTIL_PLT - Total Utility Plant</t>
  </si>
  <si>
    <t>0111100 - Acc Prov - Amor Plt in Ser</t>
  </si>
  <si>
    <t>0115000 - Acc Prov Plt Acquis Adj</t>
  </si>
  <si>
    <t>F_PROV_DEPR - Accumulative Provision for Depreciation Elec</t>
  </si>
  <si>
    <t>0108600 - SCHM Retirement Wip</t>
  </si>
  <si>
    <t>F_RET_WIP_ELEC - Retirement Work In Progress Electric</t>
  </si>
  <si>
    <t>0108000 - Accumulated DDandA - Ppande</t>
  </si>
  <si>
    <t>0108060 - CONTRA-ACCUM DEPR OATT</t>
  </si>
  <si>
    <t>0108301 - Accum Depreciation COR</t>
  </si>
  <si>
    <t>0108306 - NON-RAD DECOM-W COR</t>
  </si>
  <si>
    <t>0108307 - NON-RAD DECOM-R COR</t>
  </si>
  <si>
    <t>0108308 - Nuclear COR</t>
  </si>
  <si>
    <t>0108309 - NON-RAD DECOM-UNFD-W COR</t>
  </si>
  <si>
    <t>0108315 - ARO Accum Depr - Coal Ash</t>
  </si>
  <si>
    <t>0108320 - Final Dismantlement COR</t>
  </si>
  <si>
    <t>0108333 - IC ProCo Accumulated DD&amp;A</t>
  </si>
  <si>
    <t>0108401 - Accum Provision Fossil Dismantlement</t>
  </si>
  <si>
    <t>0108403 - Accum Prov Nuclear COR</t>
  </si>
  <si>
    <t>0108404 - ACC DEPR-NON-RAD DECOM-R</t>
  </si>
  <si>
    <t>0108405 - ACC DEPR-NON-RAD DECOM-W</t>
  </si>
  <si>
    <t>0108499 - Aro Asset Accum Depreciation</t>
  </si>
  <si>
    <t>0108620 - RWIP - Reg Liab</t>
  </si>
  <si>
    <t>0108640 - ARO Liability - Ash Mgmt</t>
  </si>
  <si>
    <t>0119301 - Acc Depr &amp; Amort Other Util</t>
  </si>
  <si>
    <t>F_EXT_RESRV_DECOMM - EXT RESERVE DECOMM</t>
  </si>
  <si>
    <t>F_PROV_DEPR_AMORT - (Less) Accum. Prov. for Depr. Amort. Depl. (108, 110, 111, 115)</t>
  </si>
  <si>
    <t>F_NET_UTIL_PLT - Net Utility and Plant</t>
  </si>
  <si>
    <t>Total Net Utility Plant</t>
  </si>
  <si>
    <t>0121000 - NonUtil Prop - General</t>
  </si>
  <si>
    <t>0121500 - NonUtility - Construction Wip</t>
  </si>
  <si>
    <t>0121600 - Comp Const Not Classified - Nonu</t>
  </si>
  <si>
    <t>F_NON_UTIL_PROP - Nonutility Property (121)</t>
  </si>
  <si>
    <t>0122000 - DDandA - NonUtil Prop - Gen</t>
  </si>
  <si>
    <t>F_NON_UTIL_DEPR_AM - (Less) Accum. Prov. for Depr. and Amort. (122)</t>
  </si>
  <si>
    <t>F_OTHER_PROP_NET - Other Property, net - at cost</t>
  </si>
  <si>
    <t>1231005 - Investment in Sub - Equity</t>
  </si>
  <si>
    <t>1231015 - Current Year Earnings of Sub - Loaded</t>
  </si>
  <si>
    <t>1231051 - Investment in OCI</t>
  </si>
  <si>
    <t>1231055 - Investment in IC AR Cash Rollup</t>
  </si>
  <si>
    <t>F_INV_SUB_CO - Investment in Subsidiary Companies (123.1)</t>
  </si>
  <si>
    <t>0124113 - Investment in Flexion</t>
  </si>
  <si>
    <t>F_OTH_INV - Other Investments (124)</t>
  </si>
  <si>
    <t>0128804 - Rabbi Trust</t>
  </si>
  <si>
    <t>0128910 - CR#3-QUAL. UNREAL GAINS/LOSSES</t>
  </si>
  <si>
    <t>0128911 - CR#3 - NUC Decom Nonqualified</t>
  </si>
  <si>
    <t>0128912 - CR#3-NON_QUAL.UNREAL.GAIN/L</t>
  </si>
  <si>
    <t>0128913 - CR#3 Nuc Decom NonQualified SH</t>
  </si>
  <si>
    <t>0128914 - CR3 ADP Qual Unreal G/L</t>
  </si>
  <si>
    <t>0128915 - CR3 ADP Nuc Decom Qual</t>
  </si>
  <si>
    <t>0128929 - CR#3 - NUC DECOM Qualified</t>
  </si>
  <si>
    <t>F_OTH_SP_FUNDS_DECOM - Other Special Funds Decommision</t>
  </si>
  <si>
    <t>0128501 - H and W Benefits Funding</t>
  </si>
  <si>
    <t>0128716 - Prefunded Pension (major)</t>
  </si>
  <si>
    <t>0128717 - Prefunded Pension</t>
  </si>
  <si>
    <t>F_OTH_SPEC_FUNDS - Other Special Funds</t>
  </si>
  <si>
    <t>F_OTH_SP_FUNDS - Other Special Funds (128)</t>
  </si>
  <si>
    <t>F_INV_OTH_ASSETS - Total Investments and Other Assets</t>
  </si>
  <si>
    <t>0175002 - Deriv Assets - Noncashflw - LT</t>
  </si>
  <si>
    <t>F_DERIV_INSTR_LT - Long-Term Portion of Derivative Assets (175)</t>
  </si>
  <si>
    <t>Total Other Property and Investments</t>
  </si>
  <si>
    <t>0131032 - Cash Wells 1182 DEF</t>
  </si>
  <si>
    <t>0131100 - Cash - Various Banks</t>
  </si>
  <si>
    <t>0131204 - Cash BOA 1097 PEF</t>
  </si>
  <si>
    <t>0131206 - Cash Mellon 0442 PEF</t>
  </si>
  <si>
    <t>0131213 - Cash Mellon 2227 PEF</t>
  </si>
  <si>
    <t>0131217 - Cash Wells 1924 PEF</t>
  </si>
  <si>
    <t>0131218 - Cash Wells 5602 PEF</t>
  </si>
  <si>
    <t>0131228 - Cash Wells 8238 PEF</t>
  </si>
  <si>
    <t>0131266 - Cash JPM 4588 DEFR-DEF</t>
  </si>
  <si>
    <t>0131272 - Cash JPM 4513 DEF</t>
  </si>
  <si>
    <t>F_CASH - Cash (131)</t>
  </si>
  <si>
    <t>F_TOT_CASH - Total Cash</t>
  </si>
  <si>
    <t>0146022 - Interco Notes Receivable LT</t>
  </si>
  <si>
    <t>F_NOTES_REC - Notes Receivable (141)</t>
  </si>
  <si>
    <t>0142001 - AR NON-REG</t>
  </si>
  <si>
    <t>0142010 - Accounts Receivable</t>
  </si>
  <si>
    <t>0142011 - Accounts Receivable Other</t>
  </si>
  <si>
    <t>0142050 - Transmission Billing</t>
  </si>
  <si>
    <t>0142103 - DEF Receivable - NG Sales</t>
  </si>
  <si>
    <t>0142200 - Cust Acct - Edp</t>
  </si>
  <si>
    <t>0142250 - Accounts Rec OS Deposits</t>
  </si>
  <si>
    <t>0142300 - Cust Acct - Cash Not Posted - Edp</t>
  </si>
  <si>
    <t>0142430 - AR Wholesale Billed</t>
  </si>
  <si>
    <t>0142440 - A/R BPM - Actual</t>
  </si>
  <si>
    <t>0142801 - A/R-Passport Interface</t>
  </si>
  <si>
    <t>0142802 - A/R - Gas</t>
  </si>
  <si>
    <t>0142830 - A/R-Merch/Jobb/Contract Work</t>
  </si>
  <si>
    <t>0142998 - AR Other Than Electric</t>
  </si>
  <si>
    <t>F_CUST_ACCT_REC - Customer Accounts Receivable (142)</t>
  </si>
  <si>
    <t>0143011 - A/R - Other - Gen Acctg</t>
  </si>
  <si>
    <t>0143022 - A/R Byproducts</t>
  </si>
  <si>
    <t>0143023 - A/R Byproducts - Gypsum</t>
  </si>
  <si>
    <t>0143026 - Non-Income Tax Receivable</t>
  </si>
  <si>
    <t>0143110 - Misc A/R - Clearing</t>
  </si>
  <si>
    <t>0143119 - Off - System Storms Receivables</t>
  </si>
  <si>
    <t>0143130 - Misc A/R - Stores</t>
  </si>
  <si>
    <t>0143155 - Other A/R - Miscelleneous</t>
  </si>
  <si>
    <t>0143180 - Ret Med Life Den/Prem Withheld</t>
  </si>
  <si>
    <t>0143272 - Misc Accts Rec-EA</t>
  </si>
  <si>
    <t>0143320 - Mar Billed - Edp</t>
  </si>
  <si>
    <t>0143342 - Receivables Misc Transactions</t>
  </si>
  <si>
    <t>F_OTH_ACCT_REC - Other Accounts Receivable (143)</t>
  </si>
  <si>
    <t>0146000 - AR Intercompany Crossbill</t>
  </si>
  <si>
    <t>0146006 - IC Moneypool - Interest Receiv</t>
  </si>
  <si>
    <t>0146009 - I/C AR Rollup</t>
  </si>
  <si>
    <t>0146250 - IC Netting - Accts Receivable</t>
  </si>
  <si>
    <t>0146333 - Hollywood IC Account</t>
  </si>
  <si>
    <t>0146974 - A/R - Affiliates</t>
  </si>
  <si>
    <t>0146975 - Interest Receivable - Affiliates</t>
  </si>
  <si>
    <t>0146990 - A/R Prop/BI - Bison Interco</t>
  </si>
  <si>
    <t>0146999 - Inter - Unit Unconsolidated BU</t>
  </si>
  <si>
    <t>F_ACCT_REC_ASSOC_CO - Accounts Receivable from Assoc. Companies (146)</t>
  </si>
  <si>
    <t>0172004 - Rents Rec-Real Estate</t>
  </si>
  <si>
    <t>F_RENTS_REC - Rents Receivable (172)</t>
  </si>
  <si>
    <t>0173100 - Unbilled Revenue Receivable</t>
  </si>
  <si>
    <t>F_ACCR_UTIL_REV - Accrued Utility Revenue (173)</t>
  </si>
  <si>
    <t>0145004 - IC Moneypool - ST Notes Receiv</t>
  </si>
  <si>
    <t>F_NOTES_REC_ASSOC_CO - Note Receivable from Associated Companies (145)</t>
  </si>
  <si>
    <t>F_RECEIVABLES - Receivables</t>
  </si>
  <si>
    <t>0144100 - SCHM Uncollectible Accrual Electric</t>
  </si>
  <si>
    <t>0144101 - Allowance Credit Loss</t>
  </si>
  <si>
    <t>0144600 - Uncollect Accri - Prod/Serv</t>
  </si>
  <si>
    <t>0144700 - Prov for MARBS Uncollectibles</t>
  </si>
  <si>
    <t>F_ACCUM_PROV_UNCOL - (Less) Accum. Prov. for Uncollectible Acct. Credit (144)</t>
  </si>
  <si>
    <t>F_RECEIVABLES_NET - Receivables, Net</t>
  </si>
  <si>
    <t>0151130 - Coal Stock</t>
  </si>
  <si>
    <t>0151131 - Coal Stock in Transit</t>
  </si>
  <si>
    <t>0151132 - Coal In-transit Accruals</t>
  </si>
  <si>
    <t>F_COAL_STOCKS - Coal Stocks</t>
  </si>
  <si>
    <t>0151140 - Diesel Fuel Stock</t>
  </si>
  <si>
    <t>F_FUEL_STOCK_OIL - Fuel Stock Oil</t>
  </si>
  <si>
    <t>0151660 - Natural Gas Inventory</t>
  </si>
  <si>
    <t>F_FUEL_STOCK_GAS - Fuel Stock (151)</t>
  </si>
  <si>
    <t>F_FUEL_STOCK - Fuel Stock (151)</t>
  </si>
  <si>
    <t>0154100 - Inventory</t>
  </si>
  <si>
    <t>0154140 - Misc Inventory</t>
  </si>
  <si>
    <t>0154200 - Limestone Inventory</t>
  </si>
  <si>
    <t>0154401 - Ammonia Inventory</t>
  </si>
  <si>
    <t>0154990 - Schm Inv Cr - Surplus Mat'L Ident</t>
  </si>
  <si>
    <t>F_PLT_MAT_OP_SUPP - Plant Material and Operating Supplies (154)</t>
  </si>
  <si>
    <t>0158150 - SO2 Current Vintage</t>
  </si>
  <si>
    <t>F_ALLOWANCES - Allowances (158.1 and 158.2)</t>
  </si>
  <si>
    <t>0163110 - Stores Expense</t>
  </si>
  <si>
    <t>0163120 - Stores Expense - Joint Owner</t>
  </si>
  <si>
    <t>0163160 - Stores Exp Distribution - Credit</t>
  </si>
  <si>
    <t>0163180 - Freight and Express</t>
  </si>
  <si>
    <t>F_STORE_EXP_UNDIS - Store Expenses Undistributed (163)</t>
  </si>
  <si>
    <t>0156010 - Other M&amp;S / Inventory</t>
  </si>
  <si>
    <t>F_OTH_MAT_SUPP - Other Materials and Supplies (156)</t>
  </si>
  <si>
    <t>F_INVENTORY - Inventory - at average cost</t>
  </si>
  <si>
    <t>0165006 - Bartow LTSA</t>
  </si>
  <si>
    <t>0165007 - Hines LTSA</t>
  </si>
  <si>
    <t>0165023 - Citrus County LTSA</t>
  </si>
  <si>
    <t>0165024 - FHOF SOLAR LEASE</t>
  </si>
  <si>
    <t>0165075 - Interco Prepaid Insu SchM</t>
  </si>
  <si>
    <t>0165100 - Unexpired Insurance</t>
  </si>
  <si>
    <t>0165400 - Misc Prepaid Expenses</t>
  </si>
  <si>
    <t>0165513 - Prepaid Expense - Misc.</t>
  </si>
  <si>
    <t>0165518 - MW - Prepaid Expenses - LT</t>
  </si>
  <si>
    <t>0165910 - Prepayment - Fuel</t>
  </si>
  <si>
    <t>F_PREPAYMENTS - Prepayments (165)</t>
  </si>
  <si>
    <t>0174015 - Customer Collateral</t>
  </si>
  <si>
    <t>0174100 - Other Current Assets</t>
  </si>
  <si>
    <t>F_MISC_CURR_ACCR - Miscellaneous Current and Accrued Assets (174)</t>
  </si>
  <si>
    <t>0175001 - Deriv Assets - Noncashflw - ST</t>
  </si>
  <si>
    <t>F_DERIV_INST_CURR - Derivative Instrument Assets Current</t>
  </si>
  <si>
    <t>F_DERIV_INST_LT_CALC - L T Portion of Derivative Instruments Assets (CALC)</t>
  </si>
  <si>
    <t>F_DERIV_INSTR - Derivative Instrument Assets (175)</t>
  </si>
  <si>
    <t>F_DERIV_INST_LT_LESS - (Less) Long-Term Portion of Derivative Instruments Assets</t>
  </si>
  <si>
    <t>0176001 - 3rd Party Derivative Asset Current</t>
  </si>
  <si>
    <t>F_DERIV_INSTR_HEDGE - Derivative Instrument Assets Hedges (176)</t>
  </si>
  <si>
    <t>F_CURRENT_ASSETS - Current Assets</t>
  </si>
  <si>
    <t>Total Current and Accrued Assets</t>
  </si>
  <si>
    <t>0181018 - DEF 650M 2.40% 12/15/2031</t>
  </si>
  <si>
    <t>0181019 - DEF 500M 3.00% 12/15/2051</t>
  </si>
  <si>
    <t>0181021 - Unamortized Debt Expense</t>
  </si>
  <si>
    <t>0181039 - DEFR AR Securitization 225M</t>
  </si>
  <si>
    <t>0181046 - DEF DDE 600M 3.80% 7/15/28</t>
  </si>
  <si>
    <t>0181047 - DEF DDE 400M 4.20%</t>
  </si>
  <si>
    <t>0181056 - Unamortized Debt Exp - CurrLTD</t>
  </si>
  <si>
    <t>0181085 - DEF 500M 5.95% 11/15/2052</t>
  </si>
  <si>
    <t>0181089 - 2020 DEFUnamt disc - FMB</t>
  </si>
  <si>
    <t>0181091 - DEF 600M DDE 3.4% 10/1/46</t>
  </si>
  <si>
    <t>0181093 - DEF DDE 650M 3.20% 1/15/27</t>
  </si>
  <si>
    <t>0181098 - 2019 DEFUnamt disc - fixed rat</t>
  </si>
  <si>
    <t>0181101 - DEF 800M FLOAT 4/21/2024</t>
  </si>
  <si>
    <t>0181103 - DEF 200M FLOAT ISSUED 9/2023</t>
  </si>
  <si>
    <t>0181107 - DEF DDE 700M 6.200% 11/15/53</t>
  </si>
  <si>
    <t>0181108 - DEF DDE 600M 5.875% 11/15/33</t>
  </si>
  <si>
    <t>0181400 - Credit Facilities Fee</t>
  </si>
  <si>
    <t>0181511 - PEF DDE 150M 6.75% 02/01/28</t>
  </si>
  <si>
    <t>0181535 - PEF DDE 225M 5.9% 2033</t>
  </si>
  <si>
    <t>0181537 - PEF DDE 500M 6.35% 09/15/2037</t>
  </si>
  <si>
    <t>0181542 - PEF DDE 350M 5.65% 04/01/2040</t>
  </si>
  <si>
    <t>0181565 - PEF DDE 1B 6.40% 06/15/38</t>
  </si>
  <si>
    <t>0181569 - DEF DDE 400M 3.85% 11-15-42</t>
  </si>
  <si>
    <t>F_UNAM_DEBT_EXP - Unamortized Debt Expenses (181)</t>
  </si>
  <si>
    <t>0189000 - Schm Unamt Loss Reaq Dt Pre Sc</t>
  </si>
  <si>
    <t>0189007 - ST UNAMT LOSS REACQDEBT-TOTAL</t>
  </si>
  <si>
    <t>F_UNAM_LOSS - Unamortized Loss on Reaquired Debt (189)</t>
  </si>
  <si>
    <t>F_DEBT_EXP - Debt expense (refinancing costs, amortized over terms)</t>
  </si>
  <si>
    <t>0182100 - Inactive - Extraordinary Property Loss</t>
  </si>
  <si>
    <t>F_EXTRA_PROP_LOSSES - Extraordinary Property Losses (182.1)</t>
  </si>
  <si>
    <t>0182320 - Regulatory Asset - Inc Tax</t>
  </si>
  <si>
    <t>F_REG_ASSET_TAX - Regulatory Asset Tax</t>
  </si>
  <si>
    <t>0182309 - Amort Load Management Switches</t>
  </si>
  <si>
    <t>0182311 - Accrued Environmental Recovery</t>
  </si>
  <si>
    <t>0182312 - OPEB FAS 106 - Medical</t>
  </si>
  <si>
    <t>0182313 - Deferred ECRC</t>
  </si>
  <si>
    <t>0182315 - Reg Asset - Coal Ash Pond ARO</t>
  </si>
  <si>
    <t>0182317 - Deferred Depreciation - 2010 Rate Case</t>
  </si>
  <si>
    <t>0182318 - Other Reg Assets - Gen Acct</t>
  </si>
  <si>
    <t>0182319 - Closed Def Int Hedge-Asset</t>
  </si>
  <si>
    <t>0182321 - REG ASSET-DERIV MTM OIL</t>
  </si>
  <si>
    <t>0182322 - ST Closed Def Int Hedge-Asset</t>
  </si>
  <si>
    <t>0182327 - Reg Asset - EV Rebate for C&amp;I</t>
  </si>
  <si>
    <t>0182328 - DEF Retail Final Dism Deferral</t>
  </si>
  <si>
    <t>0182331 - Deferred GPIF - FL Fuel Reg Asset</t>
  </si>
  <si>
    <t>0182334 - Pension settlement charges</t>
  </si>
  <si>
    <t>0182338 - Storm Cost Regulatory Asset</t>
  </si>
  <si>
    <t>0182347 - Deferred CR3 - Depr &amp; Prop Taxes - Contra</t>
  </si>
  <si>
    <t>0182360 - Contra Equity ST</t>
  </si>
  <si>
    <t>0182370 - Current Portion of Reg Assets</t>
  </si>
  <si>
    <t>0182371 - Reg Asset - Pro Co formation</t>
  </si>
  <si>
    <t>0182398 - Load Management Switches</t>
  </si>
  <si>
    <t>0182399 - Aro Regulatory Asset</t>
  </si>
  <si>
    <t>0182406 - DEF CR3 Uprate - 2012 Asset</t>
  </si>
  <si>
    <t>0182410 - Interest Rate Swap Reg Asset</t>
  </si>
  <si>
    <t>0182411 - Deferred Fuel Exp-Current Year</t>
  </si>
  <si>
    <t>0182412 - Deferred Fuel Exp - Prior Year</t>
  </si>
  <si>
    <t>0182413 - Def Capacity Exp-Current Year</t>
  </si>
  <si>
    <t>0182415 - Regulatory Asset - Cor</t>
  </si>
  <si>
    <t>0182470 - Coal Ash Spend - Retail SC&amp;FL</t>
  </si>
  <si>
    <t>0182525 - Non-AMI Meter NBV 182.3</t>
  </si>
  <si>
    <t>0182536 - PPA BUYOUT REG ASSET</t>
  </si>
  <si>
    <t>0182539 - RIDGEGEN PPA BUYOUT REG ASSET</t>
  </si>
  <si>
    <t>0182680 - Defer Depr-Retail Recovery</t>
  </si>
  <si>
    <t>0182751 - Cust. Connect Deferral LT</t>
  </si>
  <si>
    <t>0182801 - Pension Post Retire P Acctg - FAS87 NQ</t>
  </si>
  <si>
    <t>F_MISC_REG_ASSET - Misc Regualtory Assets</t>
  </si>
  <si>
    <t>F_OTH_REG_ASSETS - Other Regulatory Assets (182.3)</t>
  </si>
  <si>
    <t>0183000 - Prelim Survey and Investigation</t>
  </si>
  <si>
    <t>F_PRELIM_SURV_INV - Prelim. Survey and Investigation Charges (Electric) (183)</t>
  </si>
  <si>
    <t>0182002 - Mapping Monitoring Suspense</t>
  </si>
  <si>
    <t>0184023 - Clearing Payroll Fixed Distr</t>
  </si>
  <si>
    <t>0184495 - Rail Car Leasing Clearing</t>
  </si>
  <si>
    <t>0803290 - Miscellaneous Expense</t>
  </si>
  <si>
    <t>0804110 - Unproductive Time Distributed</t>
  </si>
  <si>
    <t>0804210 - Vacations</t>
  </si>
  <si>
    <t>0804220 - Holidays</t>
  </si>
  <si>
    <t>0804290 - Other Excused Absences</t>
  </si>
  <si>
    <t>0804330 - Sick</t>
  </si>
  <si>
    <t>F_CLEARING_ACCTS - Clearing Accounts (184)</t>
  </si>
  <si>
    <t>0186020 - Vision Florida Def O&amp;M</t>
  </si>
  <si>
    <t>0186036 - EVCS Deferral</t>
  </si>
  <si>
    <t>0186101 - DEF CR3 NCR - Reg Asset Base Rate</t>
  </si>
  <si>
    <t>0186102 - DEF CR3 Dry Cask Storage</t>
  </si>
  <si>
    <t>0186109 - DEF DCS Contra Equity</t>
  </si>
  <si>
    <t>0186111 - Cust Connect Def O&amp;M</t>
  </si>
  <si>
    <t>0186120 - Misc. Wip - Fp Dist. Wids</t>
  </si>
  <si>
    <t>0186195 - Deferred Rate Case Expense</t>
  </si>
  <si>
    <t>0186201 - Def Project/Acq Exp</t>
  </si>
  <si>
    <t>0186290 - Oth Deferred Charges - Operation</t>
  </si>
  <si>
    <t>0186295 - Deferred Storm Expenses</t>
  </si>
  <si>
    <t>0186400 - SECI-Lakeland Intercon Upgrade</t>
  </si>
  <si>
    <t>0186470 - Error Suspense - Corp Payroll</t>
  </si>
  <si>
    <t>0186480 - Misc Debits To Be Cleared</t>
  </si>
  <si>
    <t>0186605 - Misc Defer Debit Workers Comp</t>
  </si>
  <si>
    <t>0186882 - Straight Line Lease Defer DR</t>
  </si>
  <si>
    <t>0186984 - Other Long-Term Assets</t>
  </si>
  <si>
    <t>F_OTH_DEF_CHARGES - Other Deferred Charges</t>
  </si>
  <si>
    <t>F_MISC_DEF_DEBITS - Miscellaneous Deferred Debits (186)</t>
  </si>
  <si>
    <t>0190001 - Adit: Prepaid: Federal Taxes</t>
  </si>
  <si>
    <t>0190002 - Adit: Prepaid: State Taxes</t>
  </si>
  <si>
    <t>0190013 - LT Def tax asset: Fed-190</t>
  </si>
  <si>
    <t>0190051 - Accum Deferred FIT-OCI</t>
  </si>
  <si>
    <t>0190052 - Accum Deferred SIT-OCI</t>
  </si>
  <si>
    <t>0190155 - Deferred Tax - Nol</t>
  </si>
  <si>
    <t>0190156 - Deferred Tax_State NOLs</t>
  </si>
  <si>
    <t>F_ACCUM_DEF_INC_TAX - Accumulated Deferred Income Taxes (190)</t>
  </si>
  <si>
    <t>0185000 - Temporary Facilities</t>
  </si>
  <si>
    <t>F_TEMP_FAC - Temporary Facilities (185)</t>
  </si>
  <si>
    <t>Total Deferred Debits</t>
  </si>
  <si>
    <t>0165000 - Other Current Assets</t>
  </si>
  <si>
    <t>F_NONREG_ASSETS2 - Non Regulatory Accounts - Assets</t>
  </si>
  <si>
    <t>0186200 - Contra Unamort Debt Purch Acctg</t>
  </si>
  <si>
    <t>F_NONREG_ASSETS3 - Non Regulatory Accounts - Assets</t>
  </si>
  <si>
    <t>Non Regulatory Accounts - Assets</t>
  </si>
  <si>
    <t>F_ASSETS - Total Assets</t>
  </si>
  <si>
    <t>Liabilities And Other Credits</t>
  </si>
  <si>
    <t>0211000 - Miscellaneous Paid-In Capital</t>
  </si>
  <si>
    <t>0211003 - Misc Paid in Capital</t>
  </si>
  <si>
    <t>0211021 - DON REC From Stockholders</t>
  </si>
  <si>
    <t>0211022 - Red inPar of Common Stock</t>
  </si>
  <si>
    <t>F_OTH_PAID_IN_CAP - Other Paid-In Capital (208-211)</t>
  </si>
  <si>
    <t>0216000 - Unapprop Retained Earnings</t>
  </si>
  <si>
    <t>0439004 - Cumm Effect Acct Change Tax</t>
  </si>
  <si>
    <t>F_RE_CHANGE - Current Year Net Income</t>
  </si>
  <si>
    <t>0216007 - Cumm Effect Acct Princ Pretax</t>
  </si>
  <si>
    <t>F_RETAINED_EARNINGS - Retained Earnings (215, 215.1, 216)</t>
  </si>
  <si>
    <t>0216100 - Unappr Undistr Subsid Earnings</t>
  </si>
  <si>
    <t>0216150 - Equity IC AR Rollup</t>
  </si>
  <si>
    <t>2161500 - IC AR Rollup</t>
  </si>
  <si>
    <t>F_UNAP_UNDIS_SUB - Unappropriated Undistributed Subsidiary Earnings (216.1)</t>
  </si>
  <si>
    <t>0219029 - OCI-Grantor Unreal GL</t>
  </si>
  <si>
    <t>0219030 - OCI-Grantor Unreal GL Fed Tax</t>
  </si>
  <si>
    <t>0219031 - OCI-Grantor Unreal GL St Tax</t>
  </si>
  <si>
    <t>0219046 - OCI-Interest Rate Hdgs Fed Tax</t>
  </si>
  <si>
    <t>0219047 - OCI-Interest Rate Hdgs St Tax</t>
  </si>
  <si>
    <t>0219055 - NDTF - Unreal Gains/Losses</t>
  </si>
  <si>
    <t>2191002 - OCI Rollup</t>
  </si>
  <si>
    <t>F_ACCUM_OTH_COMP_INC - Accumulated Other Comprehensive Income (219)</t>
  </si>
  <si>
    <t>Total Proprietary Capital</t>
  </si>
  <si>
    <t>0221018 - DEF 650M 2.40% 12/15/2031</t>
  </si>
  <si>
    <t>0221019 - DEF 500M 3.00% 12/15/2051</t>
  </si>
  <si>
    <t>0221046 - DEF FMB 600M 3.80% 7/15/28</t>
  </si>
  <si>
    <t>0221047 - DEF FMB 400M 4.20% 7/15/48</t>
  </si>
  <si>
    <t>0221085 - DEF 500M 5.95% 11/15/2052</t>
  </si>
  <si>
    <t>0221089 - DEF LT FMB</t>
  </si>
  <si>
    <t>0221091 - DEF 600M 3.4% 10/1/2046</t>
  </si>
  <si>
    <t>0221093 - DEF 650M 3.20% 1/15/27</t>
  </si>
  <si>
    <t>0221098 - DEF LT bond-fixed rate</t>
  </si>
  <si>
    <t>0221107 - DEF FMB 700M 6.200% 11/15/53</t>
  </si>
  <si>
    <t>0221108 - DEF FMB 600M 5.875% 11/15/33</t>
  </si>
  <si>
    <t>0221535 - PEF FMB 225M 5.9% 03/01/33</t>
  </si>
  <si>
    <t>0221537 - PEF FMB 500M 6.35% 09/15/2037</t>
  </si>
  <si>
    <t>0221542 - PEF FMB 350M 5.65% 04/1/40</t>
  </si>
  <si>
    <t>0221565 - PEF FMB 1B 6.40% 06/15/38</t>
  </si>
  <si>
    <t>0221569 - DEF 400M 3.85% 11-15-42</t>
  </si>
  <si>
    <t>F_BONDS - Bonds (221)</t>
  </si>
  <si>
    <t>0233003 - IC - LT Notes Pay</t>
  </si>
  <si>
    <t>F_LT_NOTE_PAYABLE - Long Term Note Payable</t>
  </si>
  <si>
    <t>0224043 - DEFR LT Debt</t>
  </si>
  <si>
    <t>0224101 - DEF 800M FLOATING 4/21/2024</t>
  </si>
  <si>
    <t>0224103 - DEF 200M FLOAT ISSUED 9/2023</t>
  </si>
  <si>
    <t>0224251 - Current Portion of Unsec Float</t>
  </si>
  <si>
    <t>0224511 - PEF OTH LTD 150M 6.75% 02/2028</t>
  </si>
  <si>
    <t>F_OTH_LT_DEBT - Other Long Term Debt (224)</t>
  </si>
  <si>
    <t>0226018 - DEF 650M UNAMDIS 2.4% 12/15/31</t>
  </si>
  <si>
    <t>0226019 - DEF 500M UNAMDIS 3% 12/15/2051</t>
  </si>
  <si>
    <t>0226046 - DEF UNAMDIS 600M 3.80% 7/15/28</t>
  </si>
  <si>
    <t>0226047 - DEF UNAMDIS 400M 4.20%</t>
  </si>
  <si>
    <t>0226085 - DEF 500M UNAMDIS 5.95% 11/2052</t>
  </si>
  <si>
    <t>0226089 - 2020 First Mortgage Bond</t>
  </si>
  <si>
    <t>0226091 - DEF 600M UNAMDIS 3.4% 10/1/46</t>
  </si>
  <si>
    <t>0226093 - DEF UNAMDIS 650M 3.20% 1/15/27</t>
  </si>
  <si>
    <t>0226098 - 2019 DEF Fixed rate</t>
  </si>
  <si>
    <t>0226107 - DEF UNAMDIS 700M6.200%11/15/53</t>
  </si>
  <si>
    <t>0226108 - DEF UNAMDIS 600M 5.875% 11/15/33</t>
  </si>
  <si>
    <t>0226511 - PEF UNAMDIS 150M 6.75% 2/01/28</t>
  </si>
  <si>
    <t>0226535 - PEF UNAMDIS 225M 5.9% 03/01/33</t>
  </si>
  <si>
    <t>0226537 - PEF UNAMDIS 500M 6.35% 09/2037</t>
  </si>
  <si>
    <t>0226542 - PEF UNAMDIS 350M 5.65% 04/20403</t>
  </si>
  <si>
    <t>0226565 - PEF UNAMDIS 1B 6.40% 6/15/38</t>
  </si>
  <si>
    <t>0226569 - DEF UNAMDIS 400M 3.85 11-15-42</t>
  </si>
  <si>
    <t>F_UNAM_DISC_LT_DEBT - (Less) Unamortized Discount on Long-Term Debt (226)</t>
  </si>
  <si>
    <t>Total Long-Term Debt</t>
  </si>
  <si>
    <t>0227101 - LT Capital Lease Obligation</t>
  </si>
  <si>
    <t>0227175 - LT Operating Lease Obligation</t>
  </si>
  <si>
    <t>F_OB_CAP_LEASE - Obligations Under Capital Leases - Noncurrent (227)</t>
  </si>
  <si>
    <t>0228100 - Retail Unfd Storm Damage</t>
  </si>
  <si>
    <t>0228101 - Wholsesale Storm Reserve</t>
  </si>
  <si>
    <t>F_PROV_PROP_INS - Accumulated Provision for Property Insurance (228.1)</t>
  </si>
  <si>
    <t>0228202 - Claim Reserve - ST</t>
  </si>
  <si>
    <t>0228250 - Inactive - Schm Worker'S Comp - Other</t>
  </si>
  <si>
    <t>F_PROV_INJ_DAMAGE - Accumulated Provision for Injuries and Damages (228.2)</t>
  </si>
  <si>
    <t>0228314 - OPEB NonCur Liab - Life</t>
  </si>
  <si>
    <t>0228315 - OPEB NonCur Liab - Medical</t>
  </si>
  <si>
    <t>0228324 - Schm Dpc Pos Emp FAS 112</t>
  </si>
  <si>
    <t>0228325 - Schm Post Emp FAS 112</t>
  </si>
  <si>
    <t>0228340 - Nonqualified Plans Liability</t>
  </si>
  <si>
    <t>0253275 - Pension Liability - FAS 87 NQ</t>
  </si>
  <si>
    <t>F_PROV_PENS_BENE - Accumulated Provision for Pensions and Benefits (228.3)</t>
  </si>
  <si>
    <t>0228405 - 2000 Class Deferred Compensat</t>
  </si>
  <si>
    <t>0228480 - Acc Prov Insurance-Environ</t>
  </si>
  <si>
    <t>F_MISC_OP_PROV - Accumulated Miscellaneous Operating Provisions (228.4)</t>
  </si>
  <si>
    <t>0244006 - Derivative Instr-Regulatory-LT</t>
  </si>
  <si>
    <t>F_LT_DERIV_INST - Long-Term Portion of Derivative Instrument Liabilities</t>
  </si>
  <si>
    <t>0230315 - ARO Liability - Coal Ash</t>
  </si>
  <si>
    <t>0230999 - ARO Liability</t>
  </si>
  <si>
    <t>F_ASSET_RET_OB - Asset Retirement Obligations (230)</t>
  </si>
  <si>
    <t>Total Other Noncurrent Liabilities</t>
  </si>
  <si>
    <t>0232016 - AP PS8.9 Vendors Payable</t>
  </si>
  <si>
    <t>0232031 - Treasury LC and MCF Fees</t>
  </si>
  <si>
    <t>0232120 - Vouchers Payable - Special</t>
  </si>
  <si>
    <t>0232151 - Pp Accounts Payable - Stores</t>
  </si>
  <si>
    <t>0232170 - Accounts Payable - Coal</t>
  </si>
  <si>
    <t>0232175 - Limestone and Freight Payable</t>
  </si>
  <si>
    <t>0232180 - Accounts Payable - Oil Stocks</t>
  </si>
  <si>
    <t>0232190 - Coal Freight Payable</t>
  </si>
  <si>
    <t>0232195 - Railcar Lease Payable</t>
  </si>
  <si>
    <t>0232331 - A/P - ENERGY NEIGHBOR FUND</t>
  </si>
  <si>
    <t>0232892 - A/P Miscellaneous</t>
  </si>
  <si>
    <t>0232109 - A/P BPM - Actual</t>
  </si>
  <si>
    <t>0232337 - CR3 Joint Owner</t>
  </si>
  <si>
    <t>0232338 - Payable - Int City Joint Owners</t>
  </si>
  <si>
    <t>0232410 - Transmission Payables</t>
  </si>
  <si>
    <t>0232460 - Bulk Power Marketing Payable</t>
  </si>
  <si>
    <t>F_POWER_ACCT_PAY - Power Accounts Payable (232)</t>
  </si>
  <si>
    <t>0232061 - Checks not presented - reclass</t>
  </si>
  <si>
    <t>F_UNPAID_BANK_CHECK - Unpaid Bank Checks (232)</t>
  </si>
  <si>
    <t>0232000 - A/P Vendors Payable</t>
  </si>
  <si>
    <t>0232002 - A/P - Misc - Gen - Acctg</t>
  </si>
  <si>
    <t>0232039 - Payable 401K Incentive Match</t>
  </si>
  <si>
    <t>0232108 - DEF Cogen Payable</t>
  </si>
  <si>
    <t>0232155 - Accounts Payable - Stores CAS</t>
  </si>
  <si>
    <t>0232163 - Emission Allowance A/P</t>
  </si>
  <si>
    <t>0232171 - Account Payable - Coal Accrual</t>
  </si>
  <si>
    <t>0232176 - Reagent Payable</t>
  </si>
  <si>
    <t>0232177 - Generic By Products Payable</t>
  </si>
  <si>
    <t>0232181 - Natural Gas Payable</t>
  </si>
  <si>
    <t>0232332 - Photovoltaic Fund</t>
  </si>
  <si>
    <t>0232996 - Capital - Accruals</t>
  </si>
  <si>
    <t>F_ACCTS_PAYABLE - Accounts Payable (232)</t>
  </si>
  <si>
    <t>0233150 - IC Moneypool - ST Notes Pay</t>
  </si>
  <si>
    <t>F_NOTES_PAY_ASSOC_CO - Notes Payable to Associated Companies (233)</t>
  </si>
  <si>
    <t>0232232 - A/P Affiliates</t>
  </si>
  <si>
    <t>0234000 - IC Moneypool - ST Interest Pay</t>
  </si>
  <si>
    <t>0234010 - I/C AP - Joint Dispatch</t>
  </si>
  <si>
    <t>0234250 - IC Netting - Accts Payable</t>
  </si>
  <si>
    <t>F_ACCT_PAY_ASSOC_CO - Accounts Payable to Associated Companies (234)</t>
  </si>
  <si>
    <t>0235002 - CD Active</t>
  </si>
  <si>
    <t>0235003 - CD Inactive</t>
  </si>
  <si>
    <t>0235110 - Cust Dep For Srvc - Edp Billing</t>
  </si>
  <si>
    <t>F_CUST_DEPOSITS - Customer Deposits (235)</t>
  </si>
  <si>
    <t>0236001 - State It Payable Other</t>
  </si>
  <si>
    <t>0236040 - NC Prop Tax - Misc Non - Util</t>
  </si>
  <si>
    <t>0236100 - Franchise Tax - Electric</t>
  </si>
  <si>
    <t>0236123 - Fl Prop Tax - Electric</t>
  </si>
  <si>
    <t>0236131 - FL FRANCHISE TX ACCRUAL</t>
  </si>
  <si>
    <t>0236135 - FL Reg Assessment - Electric</t>
  </si>
  <si>
    <t>0236150 - St/Local Unemployment Tax Liab</t>
  </si>
  <si>
    <t>0236700 - Employer FICA Tax Liab</t>
  </si>
  <si>
    <t>0236701 - Employer FICA Tax Liab LT</t>
  </si>
  <si>
    <t>0236750 - Federal Unemployment Tax Liab</t>
  </si>
  <si>
    <t>0236906 - Use Tax Payable</t>
  </si>
  <si>
    <t>0236926 - LT tax reclass Fed cr</t>
  </si>
  <si>
    <t>0236965 - Accrued SIT - Prior Year</t>
  </si>
  <si>
    <t>0236981 - Fed Inc Tax Payable - Prev Yr</t>
  </si>
  <si>
    <t>0236988 - LT Liability ST UTP PGN</t>
  </si>
  <si>
    <t>0236989 - LT Liability Fed UTP PGN</t>
  </si>
  <si>
    <t>0236990 - Fed Inc Tax Payable - Current</t>
  </si>
  <si>
    <t>0236992 - Current Liability UTP - Fed</t>
  </si>
  <si>
    <t>0236993 - LT Liability Fed - UTP</t>
  </si>
  <si>
    <t>F_TAXES_ACCRUED - Taxes Accrued (236)</t>
  </si>
  <si>
    <t>F_CD_TAXES_ACCRUED - Taxes Accrued (236)</t>
  </si>
  <si>
    <t>0237011 - Int Payable - Notes</t>
  </si>
  <si>
    <t>0237038 - LT Interest Accrued</t>
  </si>
  <si>
    <t>0237041 - FERC Interconnect Interest LT</t>
  </si>
  <si>
    <t>0237110 - Bonds Interest Payable</t>
  </si>
  <si>
    <t>0237222 - Int Accr Cust Dep FLA</t>
  </si>
  <si>
    <t>0237422 - Interest Accrued - Affiliates</t>
  </si>
  <si>
    <t>0237460 - Interest Payable</t>
  </si>
  <si>
    <t>0237510 - Bonds Interest Payable</t>
  </si>
  <si>
    <t>F_INT_ACCRUED - Interest Accrued (237)</t>
  </si>
  <si>
    <t>0241110 - State Income Tax Wh - Employee</t>
  </si>
  <si>
    <t>0241150 - Federal Income Tax Wh - Employee</t>
  </si>
  <si>
    <t>0241160 - FICA Withheld - Employee</t>
  </si>
  <si>
    <t>0241310 - General Sales Tax</t>
  </si>
  <si>
    <t>0241320 - Utility Sales Tax</t>
  </si>
  <si>
    <t>0241335 - Local Taxes Withheld</t>
  </si>
  <si>
    <t>0241348 - Franchise Fees Payable</t>
  </si>
  <si>
    <t>0241800 - Utility Tax - County</t>
  </si>
  <si>
    <t>0241900 - TX COL PAY-FL Muni Utility Tax</t>
  </si>
  <si>
    <t>0241990 - GRT Payable Additional 2.6%</t>
  </si>
  <si>
    <t>F_TAX_COLLEC_PAYABLE - Tax Collections Payable (241)</t>
  </si>
  <si>
    <t>0232004 - Vision Deduction</t>
  </si>
  <si>
    <t>0232005 - Long Term Disability Deduction</t>
  </si>
  <si>
    <t>0232045 - Supplemental Life Deductions</t>
  </si>
  <si>
    <t>0232048 - Supplemental AD&amp;D Deduction</t>
  </si>
  <si>
    <t>0232049 - Medical &amp; HSA Deductions</t>
  </si>
  <si>
    <t>0242033 - Wages Payable - Accrual</t>
  </si>
  <si>
    <t>0242051 - FERC Interconnect Deposits LT</t>
  </si>
  <si>
    <t>0242054 - State Interconnect Deposits LT</t>
  </si>
  <si>
    <t>0242152 - Solar Interconnect Deposits</t>
  </si>
  <si>
    <t>0242215 - Payroll Severance Reserves</t>
  </si>
  <si>
    <t>0242216 - Payrll ST Retention/Spcl Rsrvs</t>
  </si>
  <si>
    <t>0242217 - COBRA Liability</t>
  </si>
  <si>
    <t>0242320 - Transmission Open Acc - Deposits</t>
  </si>
  <si>
    <t>0242390 - CURR&amp;ACCR LIAB-FPC LTD</t>
  </si>
  <si>
    <t>0242395 - CUR&amp;ACCR LIAB MED/DTL INS ACT</t>
  </si>
  <si>
    <t>0242396 - CURR&amp;ACCR LIAB-WORKERS COMP</t>
  </si>
  <si>
    <t>0242398 - CURR&amp;ACCR LIAB MISC</t>
  </si>
  <si>
    <t>0242440 - Cash Coll and Contrib To Trustee</t>
  </si>
  <si>
    <t>0242460 - Prov For Incentive Ben Prog</t>
  </si>
  <si>
    <t>0242490 - Vacation Carryover</t>
  </si>
  <si>
    <t>0242540 - Escheaments Payable</t>
  </si>
  <si>
    <t>0242650 - Accrued Payable - Other</t>
  </si>
  <si>
    <t>0242803 - Deferred Rent</t>
  </si>
  <si>
    <t>0242897 - NQ Pension Current ECBP</t>
  </si>
  <si>
    <t>0242898 - OPEB Current Liab - Life</t>
  </si>
  <si>
    <t>0242997 - NQ Pension Current SSERP</t>
  </si>
  <si>
    <t>0242999 - Misc Liab - FAS 112</t>
  </si>
  <si>
    <t>F_OTH_CURR_ACCRU - Other Current Accrued Liability</t>
  </si>
  <si>
    <t>0242110 - Contract Retentions</t>
  </si>
  <si>
    <t>F_CONSTR_CONTR_RET - Contruction Contra Ret</t>
  </si>
  <si>
    <t>F_MISC_CURR_ACCRU - Miscellaneous Current and Accrued Liabilities (242)</t>
  </si>
  <si>
    <t>0242175 - Curr Operating Lease Oblig</t>
  </si>
  <si>
    <t>0243105 - Current Portion of Cap Lease Obligation</t>
  </si>
  <si>
    <t>F_OBL_CAP_LEASES - Obligations Under Capital Leases - Current (243)</t>
  </si>
  <si>
    <t>F_LT_DERIV_LIAB_CALC - Long-Term Portion of Derivative Instrument Liablities Calc</t>
  </si>
  <si>
    <t>F_DERIV_INST_LIAB - Derivative Instrument Liabilities (244)</t>
  </si>
  <si>
    <t>F_LT_DERV_LIAB_LESS - (Less) Long-Term Portion of Derivative Instrument Liabilities</t>
  </si>
  <si>
    <t>0245001 - 3rd Party Derivative Liability Current</t>
  </si>
  <si>
    <t>F_LT_DERIV_INST_HDGC - Derivative Instrument Liabilities - Hedges (245)</t>
  </si>
  <si>
    <t>Total Current and Accrued Liabilities</t>
  </si>
  <si>
    <t>0224045 - FERC Interconnect Liability</t>
  </si>
  <si>
    <t>0252001 - Cust Adv For Construction</t>
  </si>
  <si>
    <t>0252400 - Customer Advances-ST</t>
  </si>
  <si>
    <t>F_CUST_ADV_CONST - Customer Advances for Construction (252)</t>
  </si>
  <si>
    <t>0255000 - Accum Def Inv Tax Credits</t>
  </si>
  <si>
    <t>0255001 - Def ITC - No Normalization</t>
  </si>
  <si>
    <t>F_ACCUM_DEF_INV_TAX - Accumulated Deferred Investment Tax Credits (255)</t>
  </si>
  <si>
    <t>0253008 - Pole Attach - Deferred Revenue</t>
  </si>
  <si>
    <t>0253035 - Misc Def Cr - Genl Acctg</t>
  </si>
  <si>
    <t>0253062 - Long Term Def Rev - OL</t>
  </si>
  <si>
    <t>0253070 - Reserves - Mgp Sites FERC 228</t>
  </si>
  <si>
    <t>0253082 - OTH DEFER CR MISCELLANEOUS</t>
  </si>
  <si>
    <t>0253400 - BARTOW LTSA</t>
  </si>
  <si>
    <t>0253401 - HINES LTSA</t>
  </si>
  <si>
    <t>0253403 - Citrus County LTSA Def Liab</t>
  </si>
  <si>
    <t>0253630 - Schm Exec Cash Bal Plan</t>
  </si>
  <si>
    <t>0253890 - Schm Tax and S/L For Surplus Mat'Ls</t>
  </si>
  <si>
    <t>0253902 - LT Deferred SUT Liability-TEP</t>
  </si>
  <si>
    <t>0253920 - Other Deferred Credits</t>
  </si>
  <si>
    <t>0253990 - Deferred Prepaid Ef - Lighting</t>
  </si>
  <si>
    <t>2531019 - Defr Cr - Balance Sheet Diff</t>
  </si>
  <si>
    <t>2531020 - Defr Cr - Revenue Expense Diff</t>
  </si>
  <si>
    <t>EQUITY_PLUG - Historical Equity Roll - Up Plug</t>
  </si>
  <si>
    <t>ICNET_PLUG - IC Netting Plug</t>
  </si>
  <si>
    <t>OCI_PLUG - Other Comp Income Roll - Up Plug</t>
  </si>
  <si>
    <t>F_MISC_DEF_CR - Misc Deferred Credit (253)</t>
  </si>
  <si>
    <t>F_OTH_DEF_CR - Other Deferred Credits (253)</t>
  </si>
  <si>
    <t>0254002 - Interest Rate Swap Reg Liability</t>
  </si>
  <si>
    <t>0254016 - Deferred SPP</t>
  </si>
  <si>
    <t>0254031 - CR4&amp;5 Accelerated Depreciaton</t>
  </si>
  <si>
    <t>0254059 - DOE Reg Liability</t>
  </si>
  <si>
    <t>0254060 - DEF Tax Savings Reg Liability</t>
  </si>
  <si>
    <t>0254312 - Deferred GPIF - Reg Liab Fuel Clause</t>
  </si>
  <si>
    <t>0254316 - Deferred Energy Conservation</t>
  </si>
  <si>
    <t>0254317 - Deferred Environmental Cost Recovery</t>
  </si>
  <si>
    <t>0254318 - Deferred Property Gains/Losses - FL</t>
  </si>
  <si>
    <t>0254320 - Deferred Capacity - Curr Yr</t>
  </si>
  <si>
    <t>0254321 - Deferred Capacity - Prior Year</t>
  </si>
  <si>
    <t>0254331 - LT Closed Def Int Hedge-Liab</t>
  </si>
  <si>
    <t>0254332 - ST Closed Def Int Hedge - Liab</t>
  </si>
  <si>
    <t>0254401 - DSM Energy Efficiency</t>
  </si>
  <si>
    <t>0254800 - Reg Liability - MTM Fuel - LT</t>
  </si>
  <si>
    <t>0254914 - NDT - QUAL - UNREAL GAINS</t>
  </si>
  <si>
    <t>0254980 - Open Int Rate Swap Cur Rg Liab</t>
  </si>
  <si>
    <t>0254999 - Reg Liab Cor Reclass From A/D</t>
  </si>
  <si>
    <t>F_MISC_REG_LIAB - Misc Regulatory Liab (254)</t>
  </si>
  <si>
    <t>0254036 - Reg Liab - Excess Fed ADIT</t>
  </si>
  <si>
    <t>0254038 - Excess ADIT Grossup LT</t>
  </si>
  <si>
    <t>0254061 - Deferred PTCs</t>
  </si>
  <si>
    <t>0254100 - Regulatory Liablility - Inc Tax</t>
  </si>
  <si>
    <t>F_REG_LIAB_TAX - Regulatory Liability Tax (254)</t>
  </si>
  <si>
    <t>F_OTH_REG_LIAB - Other Regulatory Liabilities (254)</t>
  </si>
  <si>
    <t>0281200 - Deferred Federal Income Tax</t>
  </si>
  <si>
    <t>0281201 - Deferred State Income Tax</t>
  </si>
  <si>
    <t>F_ACCUM_DEF_INC_TX - Accum. Deferred Income Taxes-Accel. Amort (281)</t>
  </si>
  <si>
    <t>0282100 - Adit: PpandE: Federal Taxes</t>
  </si>
  <si>
    <t>0282101 - Adit: PpandE: State Taxes</t>
  </si>
  <si>
    <t>F_ACCUM_DEF_INC_OTH - Accum. Deferred Income Taxes-Other Property (282)</t>
  </si>
  <si>
    <t>0283100 - Adit: Other: Federal Taxes</t>
  </si>
  <si>
    <t>0283101 - Adit: Other: State Taxes</t>
  </si>
  <si>
    <t>F_DEF_INC_TAX_OTH - Accum. Deferred Income Tax-Other (283)</t>
  </si>
  <si>
    <t>Total Deferred Credits</t>
  </si>
  <si>
    <t>0207008 - Additional Paid In Capital</t>
  </si>
  <si>
    <t>F_NONREG_LIAB1 - Non-Regulatory Accounts - Liability</t>
  </si>
  <si>
    <t>2531003 - Minority Interest Expense (offset) - HFM Calc</t>
  </si>
  <si>
    <t>2533311 - 2533311_YTD</t>
  </si>
  <si>
    <t>2533511 - Minority Interest - OCI</t>
  </si>
  <si>
    <t>EOS_PLUG - Current Earnings of Sub Roll - Up Plug</t>
  </si>
  <si>
    <t>F_NONREG_LIAB5 - Non-Regulatory Accounts - Liability</t>
  </si>
  <si>
    <t>Non-Regulatory Accounts - Liability</t>
  </si>
  <si>
    <t>F_LIABILITIES_OTH_CR - Total Liabilities and Other Credit</t>
  </si>
  <si>
    <t xml:space="preserve"> </t>
  </si>
  <si>
    <t>Income Statement</t>
  </si>
  <si>
    <t>0440000 - Residential</t>
  </si>
  <si>
    <t>0442100 - General Service</t>
  </si>
  <si>
    <t>0442200 - Industrial Service</t>
  </si>
  <si>
    <t>0444000 - Public St and Highway Lighting</t>
  </si>
  <si>
    <t>0445000 - Other Sales To Public Auth</t>
  </si>
  <si>
    <t>0447016 - I/C Joint Disp - Revenue</t>
  </si>
  <si>
    <t>0447150 - Sales For Resale - Outside</t>
  </si>
  <si>
    <t>0447159 - Resale Sales - Outside(Contra)</t>
  </si>
  <si>
    <t>0449035 - Franchise Allocation/Holding</t>
  </si>
  <si>
    <t>F_ELEC_REVENUE - Electric Revenue</t>
  </si>
  <si>
    <t>0450100 - Late Pmt and Forf Disc</t>
  </si>
  <si>
    <t>0451100 - Misc Service Revenue</t>
  </si>
  <si>
    <t>0454002 - Rent - Lighting Equipment</t>
  </si>
  <si>
    <t>0454003 - Rent - Non-Lighting Equipment</t>
  </si>
  <si>
    <t>0454004 - Rent - Joint Use</t>
  </si>
  <si>
    <t>0454005 - Rent - Transmission</t>
  </si>
  <si>
    <t>0454100 - Extra - Facilities</t>
  </si>
  <si>
    <t>0454105 - IC Other Elec Rents</t>
  </si>
  <si>
    <t>0454106 - ProCo IC Lease Revenues</t>
  </si>
  <si>
    <t>0454200 - Pole and Line Attachments</t>
  </si>
  <si>
    <t>0454300 - Tower Lease Revenues</t>
  </si>
  <si>
    <t>0454400 - Other Electric Rents</t>
  </si>
  <si>
    <t>0456001 - Other Variable Revenues-Reg</t>
  </si>
  <si>
    <t>0456003 - Retail Unbilled Revenue</t>
  </si>
  <si>
    <t>0456006 - Muni Coty Tax Coll/Comm</t>
  </si>
  <si>
    <t>0456040 - Sales Use Tax Coll Fee</t>
  </si>
  <si>
    <t>0456050 - Transmission Study Revenue</t>
  </si>
  <si>
    <t>0456100 - Profit Or Loss on Sale of M&amp;S</t>
  </si>
  <si>
    <t>0456102 - Distribution Charge - Network</t>
  </si>
  <si>
    <t>0456104 - Transmission Charge Network</t>
  </si>
  <si>
    <t>0456105 - Sched, Sys Cntl, Disp-Network</t>
  </si>
  <si>
    <t>0456106 - Reactive Pur/Volt Cntl Svc</t>
  </si>
  <si>
    <t>0456107 - Regulation/Frequency Response</t>
  </si>
  <si>
    <t>0456108 - Op Res - Spinning Reserve</t>
  </si>
  <si>
    <t>0456109 - Op Res - Supplemental Reserve</t>
  </si>
  <si>
    <t>0456110 - Transmission Charge Ptp</t>
  </si>
  <si>
    <t>0456117 - I/C WHEELING-TRANSMISSION-DUKE</t>
  </si>
  <si>
    <t>0456610 - Other Electric Revenues</t>
  </si>
  <si>
    <t>0456613 - CEI REC Sales Revenues</t>
  </si>
  <si>
    <t>0456616 - Shared Solar - SC</t>
  </si>
  <si>
    <t>0456630 - Gross Up - Contr in Aid of Const</t>
  </si>
  <si>
    <t>F_OTH_REVENUE - Other Revenue</t>
  </si>
  <si>
    <t>F_ELEC_OP_REVENUE - Total Electric Revenue</t>
  </si>
  <si>
    <t>F_UTIL_OP_REV - Operating Revenues (400)</t>
  </si>
  <si>
    <t>0501013 - Natural Gas Purchases</t>
  </si>
  <si>
    <t>0501110 - Coal Consumed - Fossil Steam</t>
  </si>
  <si>
    <t>0501310 - Oil Consumed - Fossil Steam</t>
  </si>
  <si>
    <t>0557450 - Commissions/Brokerage Expense</t>
  </si>
  <si>
    <t>F_STEAM_PROD_FUEL - Steam Fossil Production Fuel (500-509)</t>
  </si>
  <si>
    <t>0547000 - Fuel Expense</t>
  </si>
  <si>
    <t>0547200 - Oil</t>
  </si>
  <si>
    <t>F_COMB_PROD_FUEL - Combustion Production Fuel</t>
  </si>
  <si>
    <t>F_FUEL_USED_ELEC_GEN - Fuel Used in Electric Generation</t>
  </si>
  <si>
    <t>0555200 - Interchange Power</t>
  </si>
  <si>
    <t>0555550 - Purchases Energy Imbalance</t>
  </si>
  <si>
    <t>F_OTH_SUPPLY_EXP - Other Power Supply Expense</t>
  </si>
  <si>
    <t>0555016 - I/C Joint Disp - Pur Pwr</t>
  </si>
  <si>
    <t>0555185 - Energy Purchase Expense</t>
  </si>
  <si>
    <t>0555190 - Capacity Purchase Expense</t>
  </si>
  <si>
    <t>F_PURCHASED_POWER - Purchased Power (555)</t>
  </si>
  <si>
    <t>0920000 - A and G Salaries</t>
  </si>
  <si>
    <t>0920001 - SC O&amp;M Labor Deferral</t>
  </si>
  <si>
    <t>0920100 - Salaries &amp; Wages - Proj Supt - NCRC Rec</t>
  </si>
  <si>
    <t>0921100 - Employee Expenses</t>
  </si>
  <si>
    <t>0921101 - Employee Exp - NC</t>
  </si>
  <si>
    <t>0921110 - Relocation Expenses</t>
  </si>
  <si>
    <t>0921200 - Office Expenses</t>
  </si>
  <si>
    <t>0921300 - Telephone and Telegraph Exp</t>
  </si>
  <si>
    <t>0921400 - Computer Services Expenses</t>
  </si>
  <si>
    <t>0921540 - Computer Rent (Go Only)</t>
  </si>
  <si>
    <t>0921600 - Other</t>
  </si>
  <si>
    <t>0921980 - Office Supplies and Expenses</t>
  </si>
  <si>
    <t>0922000 - Admin Exp Transfer</t>
  </si>
  <si>
    <t>0923000 - Outside Services Employed</t>
  </si>
  <si>
    <t>0923980 - Outside Services Employee and</t>
  </si>
  <si>
    <t>0924000 - Property Insurance</t>
  </si>
  <si>
    <t>0924050 - Intercompany Property Insurance Exp</t>
  </si>
  <si>
    <t>0924200 - Recoverable Storm Damage Exp</t>
  </si>
  <si>
    <t>0924980 - Property Insurance For Corp.</t>
  </si>
  <si>
    <t>0925000 - Injuries and Damages</t>
  </si>
  <si>
    <t>0925051 - Intercompany Gen Liab Expense</t>
  </si>
  <si>
    <t>0925052 - Inter-Co Worker Comp Insur Exp</t>
  </si>
  <si>
    <t>0925200 - Injuries and Damages - Other</t>
  </si>
  <si>
    <t>0925300 - Environmental Inj and Damages</t>
  </si>
  <si>
    <t>0925980 - Injuries and Damages For Corp.</t>
  </si>
  <si>
    <t>0926000 - Employee Benefits</t>
  </si>
  <si>
    <t>0926420 - Employees' Tuition Refund</t>
  </si>
  <si>
    <t>0926430 - Employees'Recreation Expense</t>
  </si>
  <si>
    <t>0926600 - Employee Benefits - Transferred</t>
  </si>
  <si>
    <t>0926999 - Non Service Cost (ASU 2017-07)</t>
  </si>
  <si>
    <t>0928000 - Regulatory Expenses (Go)</t>
  </si>
  <si>
    <t>0928930 - Amort Def Rate Case Exp</t>
  </si>
  <si>
    <t>0929500 - Admin Exp Transf</t>
  </si>
  <si>
    <t>0930150 - Miscellaneous Advertising Exp</t>
  </si>
  <si>
    <t>0930200 - Misc General Expenses</t>
  </si>
  <si>
    <t>0930210 - Industry Association Dues</t>
  </si>
  <si>
    <t>0930220 - Exp of Servicing Securities</t>
  </si>
  <si>
    <t>0930230 - Dues To Various Organizations</t>
  </si>
  <si>
    <t>0930240 - Director'S Expenses</t>
  </si>
  <si>
    <t>0930250 - Buy\Sell Transf Employee Homes</t>
  </si>
  <si>
    <t>0930600 - Leased Circuit Charges - Other</t>
  </si>
  <si>
    <t>0930700 - Research and Development</t>
  </si>
  <si>
    <t>0930940 - General Expenses</t>
  </si>
  <si>
    <t>0931001 - Rents - AandG</t>
  </si>
  <si>
    <t>0931003 - Lease Amortization Expense</t>
  </si>
  <si>
    <t>0931004 - ProCo IC Lease Expense</t>
  </si>
  <si>
    <t>0931008 - A and G Rents IC</t>
  </si>
  <si>
    <t>F_ADMIN_GEN_OP_EXP - Admin &amp; General Operation Expenses (920-931)</t>
  </si>
  <si>
    <t>0546000 - Suprvsn and Enginring - Ct Oper</t>
  </si>
  <si>
    <t>0547150 - Natural Gas Handling - Ct</t>
  </si>
  <si>
    <t>0548100 - Generation Expenses - Other Ct</t>
  </si>
  <si>
    <t>0548110 - Operation of Energy Storage Eq</t>
  </si>
  <si>
    <t>0548200 - Prime Movers - Generators - Ct</t>
  </si>
  <si>
    <t>0549000 - Misc - Power Generation Expenses</t>
  </si>
  <si>
    <t>0549200 - CT Misc Power Exp-Recoverable</t>
  </si>
  <si>
    <t>F_COMB_PROD_OP_EXP - Combustion Production Op Expense (546-550.1)</t>
  </si>
  <si>
    <t>0901000 - Supervision - Cust Accts</t>
  </si>
  <si>
    <t>0902000 - Meter Reading Expense</t>
  </si>
  <si>
    <t>0903000 - Cust Records and Collection Exp</t>
  </si>
  <si>
    <t>0903100 - Cust Contracts and Orders - Local</t>
  </si>
  <si>
    <t>0903200 - Cust Billing and Acct</t>
  </si>
  <si>
    <t>0903300 - Cust Collecting - Local</t>
  </si>
  <si>
    <t>0903400 - Cust Receiv and Collect Exp - Edp</t>
  </si>
  <si>
    <t>0904000 - Uncollectible Accounts</t>
  </si>
  <si>
    <t>0904001 - Bad Debt Expense</t>
  </si>
  <si>
    <t>0905000 - Misc Customer Accts Expenses</t>
  </si>
  <si>
    <t>F_CUST_ACCT_EXP - Customer Account Expenses (901-905)</t>
  </si>
  <si>
    <t>0908150 - Commer/Indust Assistance Exp</t>
  </si>
  <si>
    <t>0909650 - Misc Advertising Expenses</t>
  </si>
  <si>
    <t>0910000 - Misc Cust Serv/Inform Exp</t>
  </si>
  <si>
    <t>0910100 - Exp - Rs Reg Prod/Svces - Cstaccts</t>
  </si>
  <si>
    <t>0908000 - Cust Asst Exp-Conservation Programs - Rec</t>
  </si>
  <si>
    <t>0908001 - Conservation Deferral</t>
  </si>
  <si>
    <t>0908002 - Amort of Load Mmgmt Switches</t>
  </si>
  <si>
    <t>0909000 - Info &amp; Instruc Adv-Conservation Prog - Rec</t>
  </si>
  <si>
    <t>F_CUST_SERV_INFO - Customer Service and Information (907-910)</t>
  </si>
  <si>
    <t>0580000 - Supervsn and Engring - Dist Oper</t>
  </si>
  <si>
    <t>0581004 - Load Dispatch-Dist of Elec</t>
  </si>
  <si>
    <t>0582100 - Station Expenses - Other - Dist</t>
  </si>
  <si>
    <t>0583100 - Overhead Line Exps - Other Dist</t>
  </si>
  <si>
    <t>0583200 - Transf Set Rem Reset Test - Dist</t>
  </si>
  <si>
    <t>0584000 - Underground Line Expenses - Dist</t>
  </si>
  <si>
    <t>0584110 - Operation of Energy Storage Eq</t>
  </si>
  <si>
    <t>0586000 - Meter Expenses - Dist</t>
  </si>
  <si>
    <t>0587000 - Cust Install Exp - Other Dist</t>
  </si>
  <si>
    <t>0588100 - Misc Distribution Exp - Other</t>
  </si>
  <si>
    <t>0588700 - Intcon Study Costs (D)</t>
  </si>
  <si>
    <t>0589000 - Rents - Dist Oper</t>
  </si>
  <si>
    <t>F_DISTR_GEN_EXP_OTH - Distribution General Expense Other (580-589)</t>
  </si>
  <si>
    <t>0535000 - Supervsn and Engrng - Hydro Oper</t>
  </si>
  <si>
    <t>F_HYDRO_PROD_OP - Hydraulic Production Operating</t>
  </si>
  <si>
    <t>0517000 - Supervsn and Engnring - Nuc Oper</t>
  </si>
  <si>
    <t>0520000 - Steam Expenses - Nuc Oper</t>
  </si>
  <si>
    <t>0523000 - Electric Expenses</t>
  </si>
  <si>
    <t>0524000 - Misc Expenses - Nuc Oper</t>
  </si>
  <si>
    <t>F_NUC_PROD_OP_EXP - Nuclear Production Operating Expense (517-525)</t>
  </si>
  <si>
    <t>0556000 - System Cnts &amp; Load Dispatching</t>
  </si>
  <si>
    <t>0557000 - Other Expenses - Oper</t>
  </si>
  <si>
    <t>F_OTH_EXP - Other Expenses (557)</t>
  </si>
  <si>
    <t>0911000 - Supervision</t>
  </si>
  <si>
    <t>0912000 - Demonstrating and Selling Exp</t>
  </si>
  <si>
    <t>0912300 - Economic Development Discount</t>
  </si>
  <si>
    <t>0913001 - Advertising Expense</t>
  </si>
  <si>
    <t>0916000 - Miscellaneous Sales Expense</t>
  </si>
  <si>
    <t>F_SALES_EXP - Sales Expense (911-917)</t>
  </si>
  <si>
    <t>0500000 - Suprvsn and Engrg - Steam Oper</t>
  </si>
  <si>
    <t>0501150 - Coal Handling</t>
  </si>
  <si>
    <t>0501190 - Sale of Fly Ash - Expenses</t>
  </si>
  <si>
    <t>0502030 - Urea - Qualifying</t>
  </si>
  <si>
    <t>0502040 - Cost of Lime</t>
  </si>
  <si>
    <t>0502070 - Gypsum - Qualifying</t>
  </si>
  <si>
    <t>0502100 - Fossil Steam Exp - Other</t>
  </si>
  <si>
    <t>0502300 - Steam Oper-Caustic - FL</t>
  </si>
  <si>
    <t>0502400 - Fossil Steam Exp - Recoverable</t>
  </si>
  <si>
    <t>0505000 - Electric Expenses - Steam Oper</t>
  </si>
  <si>
    <t>0506000 - Misc Fossil Power Expenses</t>
  </si>
  <si>
    <t>0506300 - Misc Fossil Power Expenses - Recoverable</t>
  </si>
  <si>
    <t>F_STEAM_PROD_OP - Steam Production Operating (500-509)</t>
  </si>
  <si>
    <t>0560000 - Supervsn and Engrng - Trans Oper</t>
  </si>
  <si>
    <t>0561100 - Load Dispatch - Reliability</t>
  </si>
  <si>
    <t>0561200 - Load Dispatch - MnitorandOprtrnsys</t>
  </si>
  <si>
    <t>0561300 - Load Dispatch - TranssvcandSch</t>
  </si>
  <si>
    <t>0561500 - Reliability Planning and Stdsdev</t>
  </si>
  <si>
    <t>0561600 - Trans Svc Studios</t>
  </si>
  <si>
    <t>0561601 - Trans Study Reimbursement</t>
  </si>
  <si>
    <t>0561700 - Incon Study Costs (T)</t>
  </si>
  <si>
    <t>0561701 - Intcon Study Costs Reim (T)</t>
  </si>
  <si>
    <t>0562000 - Station Expenses</t>
  </si>
  <si>
    <t>0563000 - Overhead Line Expenses - Trans</t>
  </si>
  <si>
    <t>0565000 - Transm of Elec By Others</t>
  </si>
  <si>
    <t>0566000 - Misc Trans Exp - Other</t>
  </si>
  <si>
    <t>0566100 - Misc Trans - Trans Lines Related</t>
  </si>
  <si>
    <t>0567000 - Rents - Trans Oper</t>
  </si>
  <si>
    <t>F_TRANS_OP_EXP - Transmission Operating Expense (560-567)</t>
  </si>
  <si>
    <t>F_OTH_OPERATION - Other Operation</t>
  </si>
  <si>
    <t>0823000 - Storage - Gas Losses</t>
  </si>
  <si>
    <t>F_GAS_OPER_EXP - Gas Operating Expenses</t>
  </si>
  <si>
    <t>F_OP_EXP - Operation Expenses (401)</t>
  </si>
  <si>
    <t>0403002 - Depr - Expense</t>
  </si>
  <si>
    <t>0403050 - CONTRA DEPR-OATT</t>
  </si>
  <si>
    <t>0403333 - IC ProCo Depreciation Exp</t>
  </si>
  <si>
    <t>0403400 - Depr of Distribution Plant</t>
  </si>
  <si>
    <t>0403500 - Depr of General Plant</t>
  </si>
  <si>
    <t>F_ELECT_DEPR - Electric Depreciation</t>
  </si>
  <si>
    <t>F_DEPR_EXP - Depreciation Expenses (403)</t>
  </si>
  <si>
    <t>0404200 - Amort of Elec Plt - Software</t>
  </si>
  <si>
    <t>F_AMORT_LT_ELEC_PLT - Amort of LT Term Elec Plt</t>
  </si>
  <si>
    <t>F_AMORT_DEPL_UT_PLNT - Amortization and Depletion of Utility Plant (404-405)</t>
  </si>
  <si>
    <t>0407115 - Meter Amortization</t>
  </si>
  <si>
    <t>0407318 - Reg Debit - SPP DEF</t>
  </si>
  <si>
    <t>0407319 - EVCS deferral amortization</t>
  </si>
  <si>
    <t>0407321 - Dynegy Reg Debits-FERC 407.3</t>
  </si>
  <si>
    <t>0407322 - Storm Cost Reg Asset Amort</t>
  </si>
  <si>
    <t>0407361 - REG DEBIT-ECRC O&amp;M DEF</t>
  </si>
  <si>
    <t>0407371 - Amortization - Storm Exp - Whsle</t>
  </si>
  <si>
    <t>0407383 - Amort Coal Ash Spend - Whlsale</t>
  </si>
  <si>
    <t>0407399 - Amortization - Misc</t>
  </si>
  <si>
    <t>0407410 - Misc Capacity Amortization</t>
  </si>
  <si>
    <t>0557201 - FL Deferred Capacity Expense</t>
  </si>
  <si>
    <t>0557202 - FL Deferred Fuel Expense</t>
  </si>
  <si>
    <t>F_TOT_REG_DEBITS - Regulatory Debits (407.3)</t>
  </si>
  <si>
    <t>0411603 - Gain on Asset Ret Obligation</t>
  </si>
  <si>
    <t>F_GAINS_DISP_UT_PLT - (Less) Gains on Disp. of Utility Plant (411.6)</t>
  </si>
  <si>
    <t>0406505 - Amort Exp - Acq Purch Adj</t>
  </si>
  <si>
    <t>F_AMORT_UTIL_PLT_ADJ - Amortization of Utility Plant Acq. Adj. (406)</t>
  </si>
  <si>
    <t>0411050 - Accretion Expense ARO</t>
  </si>
  <si>
    <t>F_ACCRETION_EXP - Accretion Expense (411.10)</t>
  </si>
  <si>
    <t>0407444 - DOE Settlement Reg Liab Amort</t>
  </si>
  <si>
    <t>0407463 - Defer DEF Final Dismantlement</t>
  </si>
  <si>
    <t>F_REG_CREDITS - (Less) Regulatory Credits (407.4)</t>
  </si>
  <si>
    <t>F_DEP_AMOR_PROP_LOSS - Depreciation and Amortization</t>
  </si>
  <si>
    <t>0510000 - Suprvsn and Engrng - Steam Maint</t>
  </si>
  <si>
    <t>0510100 - Suprvsn and Engrng-Steam Maint - Rec</t>
  </si>
  <si>
    <t>0511000 - Maint of Structures - Steam</t>
  </si>
  <si>
    <t>0511200 - Maint Of Structures-Steam - Recoverable</t>
  </si>
  <si>
    <t>0512100 - Maint of Boiler Plant - Other</t>
  </si>
  <si>
    <t>0512300 - Maint Of Boiler Plant-Other - Recoverable</t>
  </si>
  <si>
    <t>0513100 - Maint of Electric Plant - Other</t>
  </si>
  <si>
    <t>0513300 - Maint Of Electric Plant-Other - Recoverable</t>
  </si>
  <si>
    <t>0514000 - Maintenance - Misc Steam Plant</t>
  </si>
  <si>
    <t>0514300 - Maintenance - Misc Steam Plant</t>
  </si>
  <si>
    <t>F_STEAM_PROD_MAINT - STEAM PRODUCTION MAINTENANCE (510-515)</t>
  </si>
  <si>
    <t>0568000 - Suprvsn and Engrng - Trans Maint</t>
  </si>
  <si>
    <t>0569000 - Maint of Structures - Trans</t>
  </si>
  <si>
    <t>0569100 - Maint of Computer Hardware</t>
  </si>
  <si>
    <t>0569200 - Maint of Computer Software</t>
  </si>
  <si>
    <t>0570100 - Maint Stat Equip - Other_Trans</t>
  </si>
  <si>
    <t>0570200 - Main - Cir Brkrs Trnsf Mtrs - Trans</t>
  </si>
  <si>
    <t>0571000 - Maint of Overhead Lines - Trans</t>
  </si>
  <si>
    <t>0572000 - Maintenanace of Underground Lines</t>
  </si>
  <si>
    <t>0573000 - Maint of Misc Transm Plant</t>
  </si>
  <si>
    <t>F_TRANS_MAINT - TRANSMISSION MAINTENANCE (568-574)</t>
  </si>
  <si>
    <t>0590000 - Supervsn and Engrng - Dist Maint</t>
  </si>
  <si>
    <t>0592100 - Maint Station Equip - Other - Dist</t>
  </si>
  <si>
    <t>0592110 - Maintenance of Energy Storage</t>
  </si>
  <si>
    <t>0592200 - Cir Brkrs Trnsf Mters Rely - Dist</t>
  </si>
  <si>
    <t>0593000 - Maint Overhd Lines - Other - Dist</t>
  </si>
  <si>
    <t>0593100 - Right - Of - Way Maintenance - Dist</t>
  </si>
  <si>
    <t>0594000 - Maint - Underground Lines - Dist</t>
  </si>
  <si>
    <t>0595100 - Maint Lines Transfrs - Other - Dist</t>
  </si>
  <si>
    <t>0595200 - Cir Brkrs Transf Capcitrs - Dist</t>
  </si>
  <si>
    <t>0596000 - Maint - Streetlightng/Signl - Dist</t>
  </si>
  <si>
    <t>0597000 - Maintenance of Meters - Dist</t>
  </si>
  <si>
    <t>0598100 - Main Misc Dist Plt - Other - Dist</t>
  </si>
  <si>
    <t>F_DIST_GEN_EXP_MAINT - DISTRIBUTION GENERAL EXPENSE MAINTENANCE (590-598)</t>
  </si>
  <si>
    <t>0551000 - Suprvsn and Enginring - Ct Maint</t>
  </si>
  <si>
    <t>0552000 - Maintenance of Structures - Ct</t>
  </si>
  <si>
    <t>0553000 - Maint - Gentg and Elect Equip - Ct</t>
  </si>
  <si>
    <t>0554000 - Misc Power Generation Plant - Ct</t>
  </si>
  <si>
    <t>F_COMB_PROD_MAINT - Combustion Production Maintenance (551-554.1)</t>
  </si>
  <si>
    <t>0935100 - Maint General Plant-Elec</t>
  </si>
  <si>
    <t>0935200 - Cust Infor and Computer Control</t>
  </si>
  <si>
    <t>F_ADMIN_GEN_MAINT - ADMIN GENERAL EXPENSE MAINT (935)</t>
  </si>
  <si>
    <t>0402000 - Maintenance Expense</t>
  </si>
  <si>
    <t>F_GAS_PROD_MAINT_EXP - Gas Production Maintenance Expenses</t>
  </si>
  <si>
    <t>0551220 - Solar: Maint Supv &amp; Eng</t>
  </si>
  <si>
    <t>0553220 - Solar: Maint Gen &amp; Elect Plt</t>
  </si>
  <si>
    <t>F_SOLAR_MAINT - Solar Maintenance Expense</t>
  </si>
  <si>
    <t>F_MAINT_EXP - Maintenance Expenses (402)</t>
  </si>
  <si>
    <t>0408000 - NC Property Tax - Electric</t>
  </si>
  <si>
    <t>0408055 - FL Property Tax - Electric</t>
  </si>
  <si>
    <t>0408100 - Franchise Tax - Electric</t>
  </si>
  <si>
    <t>0408120 - Franchise Tax - Non Electric</t>
  </si>
  <si>
    <t>0408150 - State Unemployment Tax</t>
  </si>
  <si>
    <t>0408151 - Federal Unemployment Tax</t>
  </si>
  <si>
    <t>0408152 - Employer FICA Tax</t>
  </si>
  <si>
    <t>0408470 - Franchise Tax</t>
  </si>
  <si>
    <t>0408851 - Sales and Use Tax Exp</t>
  </si>
  <si>
    <t>0408960 - Allocated Payroll Taxes</t>
  </si>
  <si>
    <t>F_TAX_OTH_INC_TAX - Taxes Other Than Income Taxes (408.1)</t>
  </si>
  <si>
    <t>F_OP_EXP_BEFORE_TAX - Total Operating Expense Before Income Taxes</t>
  </si>
  <si>
    <t>0409190 - Federal Income Tax - Electric CY</t>
  </si>
  <si>
    <t>F_FED_INC_TAX_ELE_CY - Federal Income Tax - Electric CY</t>
  </si>
  <si>
    <t>0409191 - Federal Income Tax - Electric PY</t>
  </si>
  <si>
    <t>F_FED_INC_TAX_ELE_PY - Federal Income Tax - Electric PY</t>
  </si>
  <si>
    <t>F_INC_TAX_FED - Income Taxes Federal (409.1)</t>
  </si>
  <si>
    <t>0409102 - SIT Exp - Utility</t>
  </si>
  <si>
    <t>0409104 - Current State Income Tax - PY</t>
  </si>
  <si>
    <t>F_INC_TAX_OTH - Income Tax - Other (409.1)</t>
  </si>
  <si>
    <t>0410100 - Dfit: Utility: Current Year</t>
  </si>
  <si>
    <t>0410102 - Dsit: Utility: Current Year</t>
  </si>
  <si>
    <t>0410105 - Dfit: Utility: Prior Year</t>
  </si>
  <si>
    <t>0410106 - Dsit: Utility: Prior Year</t>
  </si>
  <si>
    <t>0410130 - UTP DFIT:Utility:PY</t>
  </si>
  <si>
    <t>F_PROV_DEF_INC_TAX - Provision for Deferred Income Taxes (410.1)</t>
  </si>
  <si>
    <t>0411100 - Dfit: Utility: Curr Year Cr</t>
  </si>
  <si>
    <t>0411101 - Dsit: Utility: Curr Year Cr</t>
  </si>
  <si>
    <t>0411102 - Dfit: Utility: Prior Year Cr</t>
  </si>
  <si>
    <t>0411103 - Dsit: Utility: Prior Year Cr</t>
  </si>
  <si>
    <t>0411115 - DFIT: Federal Excess DIT Amort</t>
  </si>
  <si>
    <t>F_DEF_INC_TAX_CR - (Less) Provision for Deferred Income Tax-Cr. (411.1)</t>
  </si>
  <si>
    <t>F_PROVISION_DEF_INC - Provision for Deferred Income (410.1)</t>
  </si>
  <si>
    <t>0411410 - Invest Tax Credit Adj - Electric</t>
  </si>
  <si>
    <t>F_INV_TAX_CR_ADJ - Investment Tax Credit Adj. - Net (411.4)</t>
  </si>
  <si>
    <t>F_TAXES - Total Income Taxes On Operating Income</t>
  </si>
  <si>
    <t>F_UTIL_OP_EXP - Total Utility Operating Expenses</t>
  </si>
  <si>
    <t>F_NET_UTIL_OP_INC - Net Utility Operating Income</t>
  </si>
  <si>
    <t>0416330 - Miscellaneous Expense</t>
  </si>
  <si>
    <t>F_MERCH_JOB_EXP - (Less) Costs and Exp. of Merchandising, Job &amp; Contract Work (416)</t>
  </si>
  <si>
    <t>4181107 - Earnings of Sub</t>
  </si>
  <si>
    <t>F_EQITY_SUB - Equity in Earnings of Subsidiary Companies (418.1)</t>
  </si>
  <si>
    <t>0419040 - Interest Inc (sch M)</t>
  </si>
  <si>
    <t>0419240 - Miscellaneous Interest</t>
  </si>
  <si>
    <t>0419429 - IC Moneypool - Interest Inc</t>
  </si>
  <si>
    <t>0419500 - I/C Interest Income</t>
  </si>
  <si>
    <t>F_INT_INC - Interest and Dividend Income (419)</t>
  </si>
  <si>
    <t>0419110 - AFUDC Equity Component</t>
  </si>
  <si>
    <t>F_AFUDC - Allowance for Other Funds Under Construction (419.1)</t>
  </si>
  <si>
    <t>0418200 - Non - Util - Depreciation Expense</t>
  </si>
  <si>
    <t>F_NON_OP_RENTAL_INC - Non Operating Rental Income (418)</t>
  </si>
  <si>
    <t>0421038 - Gain Loss Unconsol Eqty Inv</t>
  </si>
  <si>
    <t>0421039 - Interest Inc Recovery Clauses</t>
  </si>
  <si>
    <t>0421060 - MINI-TIMBER SALES-NC</t>
  </si>
  <si>
    <t>0421091 - ProCo IC Misc Income</t>
  </si>
  <si>
    <t>0421092 - ProCo IC Sales Expense</t>
  </si>
  <si>
    <t>0421340 - Gain on Life Insurance Policy</t>
  </si>
  <si>
    <t>0421360 - Other Misc Deduct</t>
  </si>
  <si>
    <t>0421913 - NDTF Shareholder Earning/Loss</t>
  </si>
  <si>
    <t>0421940 - Misc Income</t>
  </si>
  <si>
    <t>F_MISC_NON_OP_INC - Miscellaneous Nonoperating Income</t>
  </si>
  <si>
    <t>0421100 - Gain on Disposal of Property</t>
  </si>
  <si>
    <t>F_GAIN_DISP_PROP - Gain On Disposal Of Property</t>
  </si>
  <si>
    <t>0417000 - Misc Revenue</t>
  </si>
  <si>
    <t>0417006 - IC Non-Util Misc Rev</t>
  </si>
  <si>
    <t>0417007 - Misc Revenue-Reg</t>
  </si>
  <si>
    <t>0417310 - Products and Svcs - NonReg</t>
  </si>
  <si>
    <t>F_REV_NON_UTIL_OP - Revenues from Nonutility Operations (417)</t>
  </si>
  <si>
    <t>0417117 - Expenses of Nonutility Oper</t>
  </si>
  <si>
    <t>0417320 - Exp - Unreg Products and Svcs</t>
  </si>
  <si>
    <t>F_EXP_NON_UTIL_OP - (Less) Expenses of Nonutility Operations (417.1)</t>
  </si>
  <si>
    <t>F_TOT_EXP_NON_UTL_OP - Total Expense - Nonutility Operations</t>
  </si>
  <si>
    <t>F_OTHER_NET - Other - Net</t>
  </si>
  <si>
    <t>0415002 - My Energy Bill+ Rev Delta</t>
  </si>
  <si>
    <t>0415005 - Res Fixed Bill Rev Delta</t>
  </si>
  <si>
    <t>F_MERCH_JOB_REV - Revenues from Merchandising, Jobbing and Contract Work (415)</t>
  </si>
  <si>
    <t>F_TOT_OTH_INC - Total Other Income</t>
  </si>
  <si>
    <t>0421200 - Loss on Disposal of Property</t>
  </si>
  <si>
    <t>F_LOSS_DISP_PROP - Loss on Disposition of Property (421.2)</t>
  </si>
  <si>
    <t>0425000 - Miscellaneous Amortization</t>
  </si>
  <si>
    <t>0425013 - Misc Amortizat - Acquis</t>
  </si>
  <si>
    <t>F_MISC_AMORT - Miscellaneous Amortization (425)</t>
  </si>
  <si>
    <t>0426100 - Donations</t>
  </si>
  <si>
    <t>F_DONATIONS - Donations (426.1)</t>
  </si>
  <si>
    <t>0426200 - Life Insurance Expense</t>
  </si>
  <si>
    <t>F_LIFE_INS - Life Insurance (426.2)</t>
  </si>
  <si>
    <t>0426300 - Penalties</t>
  </si>
  <si>
    <t>F_PENALTIES - Penalties (426.3)</t>
  </si>
  <si>
    <t>0426400 - Exp/Civic and Political Activity</t>
  </si>
  <si>
    <t>F_EXP_CIVIC_POL - Exp. For Certain Civic, Political and Related Activity (426.4)</t>
  </si>
  <si>
    <t>0426510 - Other</t>
  </si>
  <si>
    <t>F_OTH_ADMIN_EXP_A - Other Administrative Expense Affiliate</t>
  </si>
  <si>
    <t>0426521 - Sale Of A/R Fees</t>
  </si>
  <si>
    <t>0426525 - Interest - Sub</t>
  </si>
  <si>
    <t>0426553 - PpandE Impairments</t>
  </si>
  <si>
    <t>F_OTH_DED - Other Deductions (426.5)</t>
  </si>
  <si>
    <t>F_OTH_INC_DEDUCTIONS - Other Income Deductions</t>
  </si>
  <si>
    <t>F_TOT_OTH_INC_DED - Total Other Income Deductions</t>
  </si>
  <si>
    <t>0408223 - FL Property Tx - Mis Non-Op</t>
  </si>
  <si>
    <t>F_TAX_OTH_THAN_INC - Taxes Other Than Income Taxes (408.2)</t>
  </si>
  <si>
    <t>0409220 - Federal Income Tax - NonUtility CY</t>
  </si>
  <si>
    <t>0409221 - Federal Income Tax - NonUtility PY</t>
  </si>
  <si>
    <t>F_INC_TAX_NON_UT_FED - Income Taxes-Federal (409.2)</t>
  </si>
  <si>
    <t>0409233 - Tax expense - state nonutility - PY</t>
  </si>
  <si>
    <t>F_INC_TAX_NON_UTL_NC - NC Income Tax - Nonutility</t>
  </si>
  <si>
    <t>0409202 - State Income Tax NonUtility</t>
  </si>
  <si>
    <t>F_INC_TAX_NON_UTL_GA - GA Income Tax - Nonutility</t>
  </si>
  <si>
    <t>0409297 - Current State Inc Tax-Non Util</t>
  </si>
  <si>
    <t>F_INC_TAX_NON_UTL_ST - F_INC_TAX_NON_UTIL_ST - State Income Tax - Nonutility</t>
  </si>
  <si>
    <t>F_INC_TAX_NON_UTIL - Income Taxes-Other (409.2)</t>
  </si>
  <si>
    <t>F_T_INC_TAX_NON_UTIL - Income Taxes - Non Utility (Deduction)</t>
  </si>
  <si>
    <t>0410240 - Dfit: Non - Utility: Curr Year</t>
  </si>
  <si>
    <t>0410241 - Dfit: Non - Utility: Prior Yr Cr</t>
  </si>
  <si>
    <t>0410242 - Dsit: Non - Utility: Curr Year</t>
  </si>
  <si>
    <t>0410243 - Dsit: Non - Utility: Prior Year</t>
  </si>
  <si>
    <t>F_DEF_INC_TAX - Provision for Deferred Inc. Taxes (410.2)</t>
  </si>
  <si>
    <t>0411240 - Dfit: Non - Utility: Curr Yr Cr</t>
  </si>
  <si>
    <t>0411241 - Other Deferred Taxes PY</t>
  </si>
  <si>
    <t>0411242 - Dsit: Non - Utility: Curr Yr Cr</t>
  </si>
  <si>
    <t>0411243 - Dsit: Non - Utility: Prior Yr Cr</t>
  </si>
  <si>
    <t>F_PR_DEF_INC_TAX_CR - (Less) Provision for Deferred Income Taxes-Cr. (411.2)</t>
  </si>
  <si>
    <t>F_NU_PROV_DEF_INC_TX - Provision for Deferred Income Tax (Non Utility)</t>
  </si>
  <si>
    <t>F_TAX_OTH_INC_DED - Total Taxes on Other Income and Deductions</t>
  </si>
  <si>
    <t>F_NET_OTH_INC_DED - Net Other Income and Deductions</t>
  </si>
  <si>
    <t>F_GROSS_INCOME - Gross Income</t>
  </si>
  <si>
    <t>0428021 - Amort of Deferred Debt Exp</t>
  </si>
  <si>
    <t>0428025 - Amortization of Debt Discount</t>
  </si>
  <si>
    <t>0428100 - Amort of Debt Discount and Exp</t>
  </si>
  <si>
    <t>F_AMORT_DEBT_DIS - Amort. of Debt Disc. and Expense (428)</t>
  </si>
  <si>
    <t>0428165 - Amort on Loss of Reaquired Debt</t>
  </si>
  <si>
    <t>F_AMORT_DEBT_LOS - Amortization of Loss on Reaquired Debt (428.1)</t>
  </si>
  <si>
    <t>F_TOT_AMORT_DEBT - Total Amortization of Debt Discount and Loss</t>
  </si>
  <si>
    <t>0430216 - IC Moneypool - Interest Exp</t>
  </si>
  <si>
    <t>F_INT_DT_ASSOC_CO - Interest on Debt to Assoc. Companies (430)</t>
  </si>
  <si>
    <t>0431000 - Int Exp - Taxes</t>
  </si>
  <si>
    <t>0431130 - Interest Exp - Capital Lease</t>
  </si>
  <si>
    <t>0431550 - Interest Exp-Assign From Svc</t>
  </si>
  <si>
    <t>0431900 - Interest Expense Other</t>
  </si>
  <si>
    <t>0431921 - Other Interest - Customer Deposit</t>
  </si>
  <si>
    <t>F_OTH_INT_EXP - Other Interest Expense (431)</t>
  </si>
  <si>
    <t>F_OTHER_INTEREST - Other Interest</t>
  </si>
  <si>
    <t>0432000 - AFUDC Debt Component</t>
  </si>
  <si>
    <t>F_AFUDC_DEBT - (Less) Allowance for Borrowed Funds Used During Construction-CR (432)</t>
  </si>
  <si>
    <t>0427220 - Interest on L - T Note Payable</t>
  </si>
  <si>
    <t>0427550 - Interest on Bonds</t>
  </si>
  <si>
    <t>F_INT_LT_DEBT - Interest on LT Debt</t>
  </si>
  <si>
    <t>F_TOT_INT_LT_DEBT - Interest on Long-Term Debt (427)</t>
  </si>
  <si>
    <t>F_NET_INTEREST_CHGS - Net Interest Charges</t>
  </si>
  <si>
    <t>F_INC_BEF_EXT_ITEMS - Income Before Extraordinary Items</t>
  </si>
  <si>
    <t>0457700 - Allocated Employee Bnfts Offset</t>
  </si>
  <si>
    <t>F_NONREG_EXP2 - Non-Regulatory Accounts - Expense</t>
  </si>
  <si>
    <t>0928030 - Prof Fees Consultant</t>
  </si>
  <si>
    <t>F_NONREG_EXP3 - Non-Regulatory Accounts - Expense</t>
  </si>
  <si>
    <t>4265016 - Minority Interest Expense - HFM Calc</t>
  </si>
  <si>
    <t>F_NONREG_EXP4 - Non-Regulatory Accounts - Expense</t>
  </si>
  <si>
    <t>F_NONREG_EXP - Non-Regulatory Accounts - Expense</t>
  </si>
  <si>
    <t>F_NET_INCOME - Net Income</t>
  </si>
  <si>
    <t>2022m11</t>
  </si>
  <si>
    <t>Nov 2022</t>
  </si>
  <si>
    <t>Dec 2022</t>
  </si>
  <si>
    <t>0108630 - Nuclear Decommissioning Charge</t>
  </si>
  <si>
    <t>0122200 - NonUtility - Rwip</t>
  </si>
  <si>
    <t>0131145 - Cash PNC 5846</t>
  </si>
  <si>
    <t>0131203 - Cash BOA 1925 PEC</t>
  </si>
  <si>
    <t>0158112 - Intangibles other</t>
  </si>
  <si>
    <t>0182342 - Deferred Asset</t>
  </si>
  <si>
    <t>0182354 - Accrued SPP Recovery</t>
  </si>
  <si>
    <t>0182560 - NC Solar Rebate Program Costs</t>
  </si>
  <si>
    <t>0182569 - Crystal River South Reg Asset</t>
  </si>
  <si>
    <t>0186000 - NC Environmental Expense</t>
  </si>
  <si>
    <t>0182400 - Deferred Capacity - Florida Retail</t>
  </si>
  <si>
    <t>0186889 - Asset Recovery Deferred</t>
  </si>
  <si>
    <t>0438000 - Dividend Declared Common</t>
  </si>
  <si>
    <t>0228201 - Claim Reserve</t>
  </si>
  <si>
    <t>0228346 - Pension Liability - FAS 87</t>
  </si>
  <si>
    <t>0228403 - Deferred Serp - Active Empl</t>
  </si>
  <si>
    <t>0232480 - Co - Generation</t>
  </si>
  <si>
    <t>0236943 - State Inc Tax Payable- Prior Yrs</t>
  </si>
  <si>
    <t>0236986 - LT Liability Fed - KTRA</t>
  </si>
  <si>
    <t>0232067 - Dental Deductions</t>
  </si>
  <si>
    <t>0242797 - NQ Pension Current FPC SERP/ND</t>
  </si>
  <si>
    <t>0254315 - Deferred CR3 - NCRC</t>
  </si>
  <si>
    <t>0221100 - LT Debt - Unsec Float</t>
  </si>
  <si>
    <t>0501008 - Contra fuel Exp BR Ash - SC</t>
  </si>
  <si>
    <t>0509030 - SO2 Emission Expense</t>
  </si>
  <si>
    <t>0547100 - Natural Gas</t>
  </si>
  <si>
    <t>0107888 - CWIP - BU Bal Sht - Svc Co Exp</t>
  </si>
  <si>
    <t>0163888 - Stores Expense - BU Bal Sht - SvcCo Exp</t>
  </si>
  <si>
    <t>0927001 - General and Administration</t>
  </si>
  <si>
    <t>0500100 - Fossil Oper Superv&amp;Engineer-Recoverable</t>
  </si>
  <si>
    <t>0501180 - Sale of Fly Ash - Revenues</t>
  </si>
  <si>
    <t>0870000 - Distribution Sys Ops - Supv/Eng</t>
  </si>
  <si>
    <t>0841000 - Operation Labor and Exp</t>
  </si>
  <si>
    <t>0407387 - DEF CR4&amp;5 Accelerated Deprecia</t>
  </si>
  <si>
    <t>0407389 - CR South Reg Asset Amrtz</t>
  </si>
  <si>
    <t>0407907 - Regulatory Asset-Deferral Acct</t>
  </si>
  <si>
    <t>F_GAINS_DISP_UT_PLT - Gains from Disposition Utility Plant (411.6)</t>
  </si>
  <si>
    <t>0411703 - Loss on Asset Ret Obligation</t>
  </si>
  <si>
    <t>F_LOSS_DISP_UT_PLT - Losses from Disposition Utility Plant (411.7)</t>
  </si>
  <si>
    <t>0553100 - CT Maint of Gen and Plant-Recoverable</t>
  </si>
  <si>
    <t>0408121 - Taxes Property - Operating</t>
  </si>
  <si>
    <t>0408800 - Federal Highway Use Tax - Elec</t>
  </si>
  <si>
    <t>0408840 - Miscellaneous Taxes</t>
  </si>
  <si>
    <t>0409195 - UTP Tax Expense: Fed Util-PY</t>
  </si>
  <si>
    <t>F_MERCH_JOB_EXP - Costs and Exp. of Merchandising Job and Contract Work (416)</t>
  </si>
  <si>
    <t>F_EXP_NON_UTIL_OP - Expenses of Nonutility Operations (417.1)</t>
  </si>
  <si>
    <t>0426512 - Donations</t>
  </si>
  <si>
    <t>0426540 - Employee Service Club Dues</t>
  </si>
  <si>
    <t>F_EMP_SVC_CLUB_DUE - Employee Service Club Dues</t>
  </si>
  <si>
    <t>0599023 - Other Misc Expense</t>
  </si>
  <si>
    <t>F_CONTRA_OP_EXP - Contra Operating Expenses</t>
  </si>
  <si>
    <t>0426551 - Impairment and Other Rel Chgs</t>
  </si>
  <si>
    <t>F_TAX_OTH_THAN_INC - Taxes Other than Income Taxes (408.2)</t>
  </si>
  <si>
    <t>0409234 - UTP Tax Exp: State Non-Util-PY</t>
  </si>
  <si>
    <t>0426517 - Other Professional Services</t>
  </si>
  <si>
    <t>F_NONREG_EXP1 - Non-Regulatory Accounts - Expense</t>
  </si>
  <si>
    <t>Page:FLORIDA</t>
  </si>
  <si>
    <t>November</t>
  </si>
  <si>
    <t>Period
Activity</t>
  </si>
  <si>
    <t>December</t>
  </si>
  <si>
    <t>2021</t>
  </si>
  <si>
    <t xml:space="preserve">        0101000 - Property Plant and Equipment</t>
  </si>
  <si>
    <t>[ICP Top]</t>
  </si>
  <si>
    <t xml:space="preserve">        0101499 - Asset Retirement Obligations</t>
  </si>
  <si>
    <t xml:space="preserve">        0101760 - CONTRA EPIS-OATT</t>
  </si>
  <si>
    <t xml:space="preserve">        0101315 - ARO Asset - Coal Ash</t>
  </si>
  <si>
    <t xml:space="preserve">      Production</t>
  </si>
  <si>
    <t xml:space="preserve">          0114000 - Elec Plant Acquisition Adj</t>
  </si>
  <si>
    <t xml:space="preserve">        Electric Plant Acquisition Adjustment</t>
  </si>
  <si>
    <t xml:space="preserve">          0118200 - Other Utility Plant</t>
  </si>
  <si>
    <t xml:space="preserve">        General Plant System</t>
  </si>
  <si>
    <t xml:space="preserve">          0101100 - LT Capital Lease Asset</t>
  </si>
  <si>
    <t xml:space="preserve">          0101102 - Oper Lease Right of Use Asset</t>
  </si>
  <si>
    <t xml:space="preserve">          0108201 - Acc Lease Amort-Cap Lease (Op)</t>
  </si>
  <si>
    <t xml:space="preserve">          0108202 - Accumulated DD&amp;A - ROU Asset</t>
  </si>
  <si>
    <t xml:space="preserve">        Utility Plant Held Under Capital Lease</t>
  </si>
  <si>
    <t xml:space="preserve">          0105100 - Plt Held For Future Use - Wo Sys</t>
  </si>
  <si>
    <t xml:space="preserve">          0105200 - Plt Held For Future Use - Prs</t>
  </si>
  <si>
    <t xml:space="preserve">        Electric Plant for Future Use</t>
  </si>
  <si>
    <t xml:space="preserve">          0106000 - Comp Const Unclassified</t>
  </si>
  <si>
    <t xml:space="preserve">          0106720 - CCNC Contra ADC - RETAIL - SC</t>
  </si>
  <si>
    <t xml:space="preserve">        Completed Contr, Not Yet</t>
  </si>
  <si>
    <t xml:space="preserve">      Other Utility Plant</t>
  </si>
  <si>
    <t xml:space="preserve">    Utility Plant (101-106,114)</t>
  </si>
  <si>
    <t xml:space="preserve">      0107000 - SCHM Cwip</t>
  </si>
  <si>
    <t xml:space="preserve">      0107004 - SCHM CWIP (SOFTWARE)</t>
  </si>
  <si>
    <t xml:space="preserve">    Construction Work in Progress (107)</t>
  </si>
  <si>
    <t xml:space="preserve">  Total Utility Plant</t>
  </si>
  <si>
    <t xml:space="preserve">      0111100 - Acc Prov - Amor Plt in Ser</t>
  </si>
  <si>
    <t xml:space="preserve">      0115000 - Acc Prov Plt Acquis Adj</t>
  </si>
  <si>
    <t xml:space="preserve">    Accumulative Provision for Depreciation Elec</t>
  </si>
  <si>
    <t xml:space="preserve">      0108600 - SCHM Retirement Wip</t>
  </si>
  <si>
    <t xml:space="preserve">      0108630 - Nuclear Decommissioning Charge</t>
  </si>
  <si>
    <t xml:space="preserve">    Retirement Work In Progress Electric</t>
  </si>
  <si>
    <t xml:space="preserve">      0108499 - Aro Asset Accum Depreciation</t>
  </si>
  <si>
    <t xml:space="preserve">      0108000 - Accumulated DDandA - Ppande</t>
  </si>
  <si>
    <t xml:space="preserve">      0108301 - Accum Depreciation COR</t>
  </si>
  <si>
    <t xml:space="preserve">      0108620 - RWIP - Reg Liab</t>
  </si>
  <si>
    <t xml:space="preserve">      0119301 - Acc Depr &amp; Amort Other Util</t>
  </si>
  <si>
    <t xml:space="preserve">      0108060 - CONTRA-ACCUM DEPR OATT</t>
  </si>
  <si>
    <t xml:space="preserve">      0108306 - NON-RAD DECOM-W COR</t>
  </si>
  <si>
    <t xml:space="preserve">      0108307 - NON-RAD DECOM-R COR</t>
  </si>
  <si>
    <t xml:space="preserve">      0108308 - Nuclear COR</t>
  </si>
  <si>
    <t xml:space="preserve">      0108309 - NON-RAD DECOM-UNFD-W COR</t>
  </si>
  <si>
    <t xml:space="preserve">      0108320 - Final Dismantlement COR</t>
  </si>
  <si>
    <t xml:space="preserve">      0108315 - ARO Accum Depr - Coal Ash</t>
  </si>
  <si>
    <t xml:space="preserve">    EXT RESERVE DECOMM</t>
  </si>
  <si>
    <t xml:space="preserve">  Accum Prov for Depr Amort Depl (108, 110, 111, 115)</t>
  </si>
  <si>
    <t>Net Utility and Plant</t>
  </si>
  <si>
    <t xml:space="preserve">   Total Net Utility Plant</t>
  </si>
  <si>
    <t xml:space="preserve">   [ICP Top]</t>
  </si>
  <si>
    <t xml:space="preserve">    0121500 - NonUtility - Construction Wip</t>
  </si>
  <si>
    <t xml:space="preserve">    0121600 - Comp Const Not Classified - Nonu</t>
  </si>
  <si>
    <t xml:space="preserve">    0121000 - NonUtil Prop - General</t>
  </si>
  <si>
    <t xml:space="preserve">  Non Utility Property (121)</t>
  </si>
  <si>
    <t xml:space="preserve">    0122000 - DDandA - NonUtil Prop - Gen</t>
  </si>
  <si>
    <t xml:space="preserve">  Accum Prov for Depr and Amort Non-Utility (122)</t>
  </si>
  <si>
    <t>Other Property, net - at cost</t>
  </si>
  <si>
    <t xml:space="preserve">    1231005 - Investment in Sub - Equity</t>
  </si>
  <si>
    <t xml:space="preserve">    1231015 - Current Year Earnings of Sub - Loaded</t>
  </si>
  <si>
    <t xml:space="preserve">  Investment in Subsidiary Companies (123.1)</t>
  </si>
  <si>
    <t xml:space="preserve">    0124113 - Investment in Flexion</t>
  </si>
  <si>
    <t xml:space="preserve">  Other Investments (124)</t>
  </si>
  <si>
    <t xml:space="preserve">      0128804 - Rabbi Trust</t>
  </si>
  <si>
    <t xml:space="preserve">      0128910 - CR#3-QUAL. UNREAL GAINS/LOSSES</t>
  </si>
  <si>
    <t xml:space="preserve">      0128911 - CR#3 - NUC Decom Nonqualified</t>
  </si>
  <si>
    <t xml:space="preserve">      0128912 - CR#3-NON-QUAL.UNREAL.GAIN/LOSS</t>
  </si>
  <si>
    <t xml:space="preserve">      0128929 - CR#3 - NUC DECOM Qualified</t>
  </si>
  <si>
    <t xml:space="preserve">      0128915 - CR3 ADP Nuc Decom Qual</t>
  </si>
  <si>
    <t xml:space="preserve">      0128914 - CR3 ADP Qual Unreal G/L</t>
  </si>
  <si>
    <t xml:space="preserve">    Other Special Funds Decommision</t>
  </si>
  <si>
    <t xml:space="preserve">      0128501 - H and W Benefits Funding</t>
  </si>
  <si>
    <t xml:space="preserve">      0128717 -Prefunded Pension</t>
  </si>
  <si>
    <t xml:space="preserve">    Other Special Funds</t>
  </si>
  <si>
    <t xml:space="preserve">  Other Special Funds (128)</t>
  </si>
  <si>
    <t>Total Investments and Other Assets</t>
  </si>
  <si>
    <t xml:space="preserve">   Total Other Property and Investments</t>
  </si>
  <si>
    <t xml:space="preserve">      0131100 - Cash - Various Banks</t>
  </si>
  <si>
    <t xml:space="preserve">      0131204 - Cash BOA 1097 PEF</t>
  </si>
  <si>
    <t xml:space="preserve">      0131206 - Cash Mellon 0442 PEF</t>
  </si>
  <si>
    <t xml:space="preserve">      0131217 - Cash Wells 1924 PEF</t>
  </si>
  <si>
    <t xml:space="preserve">      0131218 - Cash Wells 5602 PEF</t>
  </si>
  <si>
    <t xml:space="preserve">      0131228 - Cash Wells 8238 PEF</t>
  </si>
  <si>
    <t xml:space="preserve">      0131213 - Cash Mellon 2227 PEF</t>
  </si>
  <si>
    <t xml:space="preserve">      0131032 - Cash Wells 1182 DEF</t>
  </si>
  <si>
    <t xml:space="preserve">      0131266 - Cash JPM 4588 DEFR-DEF</t>
  </si>
  <si>
    <t xml:space="preserve">      0131272 - Cash JPM 4513 DEF</t>
  </si>
  <si>
    <t xml:space="preserve">    Cash (131)</t>
  </si>
  <si>
    <t xml:space="preserve">  Total Cash</t>
  </si>
  <si>
    <t xml:space="preserve">        0142010 - Accounts Receivable</t>
  </si>
  <si>
    <t xml:space="preserve">        0142200 - Cust Acct - Edp</t>
  </si>
  <si>
    <t xml:space="preserve">        0142300 - Cust Acct - Cash Not Posted - Edp</t>
  </si>
  <si>
    <t xml:space="preserve">        0142801 - A/R-Passport Interface</t>
  </si>
  <si>
    <t xml:space="preserve">        0142830 - A/R-Merch/Jobb/Contract Work</t>
  </si>
  <si>
    <t xml:space="preserve">        0142001 - AR NON-REG</t>
  </si>
  <si>
    <t xml:space="preserve">        0142998 -AR Other Than Electric</t>
  </si>
  <si>
    <t xml:space="preserve">        0142250 - Accounts Rec OS Deposits</t>
  </si>
  <si>
    <t xml:space="preserve">        0142430 - AR Wholesale Billed</t>
  </si>
  <si>
    <t xml:space="preserve">        0142050 - Transmission Billing</t>
  </si>
  <si>
    <t xml:space="preserve">        0142440 - A/R BPM - Actual</t>
  </si>
  <si>
    <t xml:space="preserve">        0142802 - A/R - Gas</t>
  </si>
  <si>
    <t xml:space="preserve">        0142103 - DEF Receivable - NG Sales</t>
  </si>
  <si>
    <t xml:space="preserve">      Customer Accounts Receivable (142)</t>
  </si>
  <si>
    <t xml:space="preserve">        0143011 - A/R - Other - Gen Acctg</t>
  </si>
  <si>
    <t xml:space="preserve">        0143110 - Misc A/R - Clearing</t>
  </si>
  <si>
    <t xml:space="preserve">        0143180 - Ret Med Life Den/Prem Withheld</t>
  </si>
  <si>
    <t xml:space="preserve">        0143320 - Mar Billed - Edp</t>
  </si>
  <si>
    <t xml:space="preserve">        0143272 - Misc Accts Rec-EA</t>
  </si>
  <si>
    <t xml:space="preserve">        0143155 - Other A/R - Miscelleneous</t>
  </si>
  <si>
    <t xml:space="preserve">        0143022 - A/R Byproducts</t>
  </si>
  <si>
    <t xml:space="preserve">        0143119 - Off - System Storms Receivables</t>
  </si>
  <si>
    <t xml:space="preserve">      Other Accounts Receivable (143)</t>
  </si>
  <si>
    <t xml:space="preserve">        0146000 - AR Intercompany Crossbill</t>
  </si>
  <si>
    <t xml:space="preserve">        0146974 - A/R - Affiliates</t>
  </si>
  <si>
    <t xml:space="preserve">        0146990 - A/R Prop/BI - Bison Interco</t>
  </si>
  <si>
    <t xml:space="preserve">        0146009 - I/C AR Rollup</t>
  </si>
  <si>
    <t xml:space="preserve">        0146250 - IC Netting - Accts Receivable</t>
  </si>
  <si>
    <t xml:space="preserve">      Accounts Receivable from Associated Companies (146)</t>
  </si>
  <si>
    <t xml:space="preserve">        0172004 - Rents Rec-Real Estate</t>
  </si>
  <si>
    <t xml:space="preserve">      Rents Receivable (172)</t>
  </si>
  <si>
    <t xml:space="preserve">        0173100 - Unbilled Revenue Receivable</t>
  </si>
  <si>
    <t xml:space="preserve">      Accrued Utility Revenue (173)</t>
  </si>
  <si>
    <t xml:space="preserve">    Receivables</t>
  </si>
  <si>
    <t xml:space="preserve">      0144100 - SCHM Uncollectible Accrual Electric</t>
  </si>
  <si>
    <t xml:space="preserve">      0144600 - Uncollect Accri - Prod/Serv</t>
  </si>
  <si>
    <t xml:space="preserve">      0144700 - Prov for MARBS Uncollectibles</t>
  </si>
  <si>
    <t xml:space="preserve">      0144101 - Allowance Credit Loss</t>
  </si>
  <si>
    <t xml:space="preserve">    Accum Prov for Uncollectible Account (144)</t>
  </si>
  <si>
    <t xml:space="preserve">  Receivables, Net</t>
  </si>
  <si>
    <t xml:space="preserve">        0151130 - Coal Stock</t>
  </si>
  <si>
    <t xml:space="preserve">        0151131 - Coal Stock in Transit</t>
  </si>
  <si>
    <t xml:space="preserve">        0151132 - Coal In-transit Accruals</t>
  </si>
  <si>
    <t xml:space="preserve">      Coal Stocks</t>
  </si>
  <si>
    <t xml:space="preserve">        0151140 - Diesel Fuel Stock</t>
  </si>
  <si>
    <t xml:space="preserve">      Fuel Stock Oil</t>
  </si>
  <si>
    <t xml:space="preserve">        0151660 - Natural Gas Inventory</t>
  </si>
  <si>
    <t xml:space="preserve">      Fuel Stock (151)</t>
  </si>
  <si>
    <t xml:space="preserve">    Fuel Stock (151)</t>
  </si>
  <si>
    <t xml:space="preserve">      0154100 - Inventory</t>
  </si>
  <si>
    <t xml:space="preserve">      0154140 - Misc Inventory</t>
  </si>
  <si>
    <t xml:space="preserve">      0154200 - Limestone Inventory</t>
  </si>
  <si>
    <t xml:space="preserve">      0154990 - Schm Inv Cr - Surplus Mat'L Ident</t>
  </si>
  <si>
    <t xml:space="preserve">      0154401 - Ammonia Inventory</t>
  </si>
  <si>
    <t xml:space="preserve">    Plant Material and Operating Supplies (154)</t>
  </si>
  <si>
    <t xml:space="preserve">      0158150 - SO2 Current Vintage</t>
  </si>
  <si>
    <t xml:space="preserve">    Allowances (158.1 and 158.2)</t>
  </si>
  <si>
    <t xml:space="preserve">      0163110 - Stores Expense</t>
  </si>
  <si>
    <t xml:space="preserve">      0163120 - Stores Expense - Joint Owner</t>
  </si>
  <si>
    <t xml:space="preserve">      0163160 - Stores Exp Distribution - Credit</t>
  </si>
  <si>
    <t xml:space="preserve">      0163180 - Freight and Express</t>
  </si>
  <si>
    <t xml:space="preserve">    Store Expenses Undistributed (163)</t>
  </si>
  <si>
    <t xml:space="preserve">      0156010 - Other M&amp;S / Inventory</t>
  </si>
  <si>
    <t xml:space="preserve">    Other Materials and Supplies (156)</t>
  </si>
  <si>
    <t xml:space="preserve">  Inventory - at average cost</t>
  </si>
  <si>
    <t xml:space="preserve">    0165075 - Interco Prepaid Insu SchM</t>
  </si>
  <si>
    <t xml:space="preserve">    0165400 - Misc Prepaid Expenses</t>
  </si>
  <si>
    <t xml:space="preserve">    0165513 - Prepaid Expense - Misc.</t>
  </si>
  <si>
    <t xml:space="preserve">    0165006 - Bartow LTSA</t>
  </si>
  <si>
    <t xml:space="preserve">    0165007 - Hines LTSA</t>
  </si>
  <si>
    <t xml:space="preserve">    0165023 - Citrus County LTSA</t>
  </si>
  <si>
    <t xml:space="preserve">    0165024 - FHOF SOLAR LEASE</t>
  </si>
  <si>
    <t xml:space="preserve">  Prepayments (165)</t>
  </si>
  <si>
    <t xml:space="preserve">    0174300 - Swap Int Recvbl Cur Reg Asset</t>
  </si>
  <si>
    <t xml:space="preserve">  Miscellaneous Current and Accrued Assets (174)</t>
  </si>
  <si>
    <t>Current Assets</t>
  </si>
  <si>
    <t xml:space="preserve">   Total Current and Accrued Assets</t>
  </si>
  <si>
    <t xml:space="preserve">    0181400 - Credit Facilities Fee</t>
  </si>
  <si>
    <t xml:space="preserve">    0181021 - Unamortized Debt Expense</t>
  </si>
  <si>
    <t xml:space="preserve">    0181511 - PEF DDE 150M 6.75% 02/01/28</t>
  </si>
  <si>
    <t xml:space="preserve">    0181535 - PEF DDE 225M 5.9% 2033</t>
  </si>
  <si>
    <t xml:space="preserve">    0181537 - PEF DDE 500M 6.35% 09/15/2037</t>
  </si>
  <si>
    <t xml:space="preserve">    0181542 - PEF DDE 350M 5.65% 04/01/2040</t>
  </si>
  <si>
    <t xml:space="preserve">    0181565 - PEF DDE 1B 6.40% 06/15/38</t>
  </si>
  <si>
    <t xml:space="preserve">    0181569- DEF DDE 400M 3.85% 11-15-42</t>
  </si>
  <si>
    <t xml:space="preserve">    0181039 - DEFR AR Securitization 225M</t>
  </si>
  <si>
    <t xml:space="preserve">    0181091 - DEF 600M DDE 3.4% 10/1/46</t>
  </si>
  <si>
    <t xml:space="preserve">    0181093 - DEF DDE 650M 3.20% 1/15/27</t>
  </si>
  <si>
    <t xml:space="preserve">    0181046 - DEF DDE 600M 3.80% 7/15/28</t>
  </si>
  <si>
    <t xml:space="preserve">    0181047 - DEF DDE 400M 4.20%</t>
  </si>
  <si>
    <t xml:space="preserve">    0181098 - 2019 DEFUnamt disc - fixed rat</t>
  </si>
  <si>
    <t xml:space="preserve">    0181089 - 2020 DEFUnamt disc - FMB</t>
  </si>
  <si>
    <t xml:space="preserve">  Unamortized Debt Expenses (181)</t>
  </si>
  <si>
    <t xml:space="preserve">    0189000 - Schm Unamt Loss Reaq Dt Pre Sc</t>
  </si>
  <si>
    <t xml:space="preserve">  Unamortized Loss on Reaquired Debt (189)</t>
  </si>
  <si>
    <t>Debt expense (refinancing costs, amortized over terms)</t>
  </si>
  <si>
    <t xml:space="preserve">  0182100 - Inactive - Extraordinary Property Loss</t>
  </si>
  <si>
    <t>Extraordinary Property Losses (182.1)</t>
  </si>
  <si>
    <t xml:space="preserve">    0182320 - Regulatory Asset - Inc Tax</t>
  </si>
  <si>
    <t xml:space="preserve">  Regulatory Asset Tax</t>
  </si>
  <si>
    <t xml:space="preserve">    0182399 - Aro Regulatory Asset</t>
  </si>
  <si>
    <t xml:space="preserve">    0182312 - OPEB FAS 106 - Medical</t>
  </si>
  <si>
    <t xml:space="preserve">    0182680 - Defer Depr-Retail Recovery</t>
  </si>
  <si>
    <t xml:space="preserve">    0182801 - Pension Post Retire P Acctg - FAS87 NQ</t>
  </si>
  <si>
    <t xml:space="preserve">    0182318 - Other Reg Assets - Gen Acct</t>
  </si>
  <si>
    <t xml:space="preserve">    0182354 - Accrued SPP Recovery</t>
  </si>
  <si>
    <t xml:space="preserve">    0182411 - Deferred Fuel Exp-Current Year</t>
  </si>
  <si>
    <t xml:space="preserve">    0182412 - Deferred Fuel Exp - Prior Year</t>
  </si>
  <si>
    <t xml:space="preserve">    0182415 - Regulatory Asset - Cor</t>
  </si>
  <si>
    <t xml:space="preserve">    0182319 - Closed Def Int Hedge-Asset</t>
  </si>
  <si>
    <t xml:space="preserve">    0182322 - ST Closed Def Int Hedge-Asset</t>
  </si>
  <si>
    <t xml:space="preserve">    0182309 - Amort Load Management Switches</t>
  </si>
  <si>
    <t xml:space="preserve">    0182311 - Accrued Environmental Recovery</t>
  </si>
  <si>
    <t xml:space="preserve">    0182313 - Deferred ECRC</t>
  </si>
  <si>
    <t xml:space="preserve">    0182317 - Deferred Depreciation - 2010 Rate Case</t>
  </si>
  <si>
    <t xml:space="preserve">    0182321 - REG ASSET-DERIV MTM OIL</t>
  </si>
  <si>
    <t xml:space="preserve">    0182331 - Deferred GPIF - FL Fuel Reg Asset</t>
  </si>
  <si>
    <t xml:space="preserve">    0182347 - Deferred CR3 - Depr &amp; Prop Taxes - Contra</t>
  </si>
  <si>
    <t xml:space="preserve">    0182398 - Load Management Switches</t>
  </si>
  <si>
    <t xml:space="preserve">    0182334 - Pension settlement charges</t>
  </si>
  <si>
    <t xml:space="preserve">    0182470 - Coal Ash Spend - Retail SC&amp;FL</t>
  </si>
  <si>
    <t xml:space="preserve">    0182315 - Reg Asset - Coal Ash Pond ARO</t>
  </si>
  <si>
    <t xml:space="preserve">    0182370 - Current Portion of Reg Assets</t>
  </si>
  <si>
    <t xml:space="preserve">    0182525 - Non-AMI Meter NBV 182.3</t>
  </si>
  <si>
    <t xml:space="preserve">    0182536 - PPA BUYOUT REG ASSET</t>
  </si>
  <si>
    <t xml:space="preserve">    0182539 - RIDGEGEN PPA BUYOUT REG ASSET</t>
  </si>
  <si>
    <t xml:space="preserve">    0182569 - Crystal River South Reg Asset</t>
  </si>
  <si>
    <t xml:space="preserve">  Misc Regualtory Assets</t>
  </si>
  <si>
    <t>Other Regulatory Assets (182.3)</t>
  </si>
  <si>
    <t xml:space="preserve">  0183000 - Prelim Survey and Investigation</t>
  </si>
  <si>
    <t>Preliminary Survey and Investigation Charges (183)</t>
  </si>
  <si>
    <t xml:space="preserve">  0803290 - Miscellaneous Expense</t>
  </si>
  <si>
    <t xml:space="preserve">  0804110 - Unproductive Time Distributed</t>
  </si>
  <si>
    <t xml:space="preserve">  0804210 - Vacations</t>
  </si>
  <si>
    <t xml:space="preserve">  0804220 - Holidays</t>
  </si>
  <si>
    <t xml:space="preserve">  0804290 - Other Excused Absences</t>
  </si>
  <si>
    <t xml:space="preserve">  0804330 - Sick</t>
  </si>
  <si>
    <t xml:space="preserve">  0184023 - Clearing Payroll Fixed Distr</t>
  </si>
  <si>
    <t>Clearing Accounts (184)</t>
  </si>
  <si>
    <t xml:space="preserve">    0186020 - Vision Florida Def O&amp;M</t>
  </si>
  <si>
    <t xml:space="preserve">    0186120 - Misc. Wip - Fp Dist. Wids</t>
  </si>
  <si>
    <t xml:space="preserve">    0186290 - Oth Deferred Charges - Operation</t>
  </si>
  <si>
    <t xml:space="preserve">    0186470 - Error Suspense - Corp Payroll</t>
  </si>
  <si>
    <t xml:space="preserve">    0186480 - Misc Debits To Be Cleared</t>
  </si>
  <si>
    <t xml:space="preserve">    0186984 - Other Long-Term Assets</t>
  </si>
  <si>
    <t xml:space="preserve">    0186201- Def Project/Acq Exp</t>
  </si>
  <si>
    <t xml:space="preserve">    0186605 - Misc Defer Debit Workers Comp</t>
  </si>
  <si>
    <t xml:space="preserve">    0186101 - DEF CR3 NCR - Reg Asset Base Rate</t>
  </si>
  <si>
    <t xml:space="preserve">    0186195 - Deferred Rate Case Expense</t>
  </si>
  <si>
    <t xml:space="preserve">    0186400 - SECI-Lakeland Intercon Upgrade</t>
  </si>
  <si>
    <t xml:space="preserve">    0186295 - Deferred Storm Expenses</t>
  </si>
  <si>
    <t xml:space="preserve">    0186102 - DEF CR3 Dry Cask Storage</t>
  </si>
  <si>
    <t xml:space="preserve">    0186109 - DEF DCS Contra Equity</t>
  </si>
  <si>
    <t xml:space="preserve">    0186036 - EVCS Deferral</t>
  </si>
  <si>
    <t xml:space="preserve">    0186111 - Cust Connect Def O&amp;M</t>
  </si>
  <si>
    <t xml:space="preserve">    0186882 - Straight Line Lease Defer DR</t>
  </si>
  <si>
    <t xml:space="preserve">  Other Deferred Charges</t>
  </si>
  <si>
    <t>Miscellaneous Deferred Debits (186)</t>
  </si>
  <si>
    <t xml:space="preserve">  0190001 - Adit: Prepaid: Federal Taxes</t>
  </si>
  <si>
    <t xml:space="preserve">  0190002 - Adit: Prepaid: State Taxes</t>
  </si>
  <si>
    <t xml:space="preserve">  0190013 - LT Def tax asset: Fed-190</t>
  </si>
  <si>
    <t xml:space="preserve">  0190051 - Accum Deferred FIT-OCI</t>
  </si>
  <si>
    <t xml:space="preserve">  0190052 - Accum Deferred SIT-OCI</t>
  </si>
  <si>
    <t xml:space="preserve">  0190155 - Deferred Tax - Nol</t>
  </si>
  <si>
    <t xml:space="preserve">  0190156 - Deferred Tax_State NOLs</t>
  </si>
  <si>
    <t>Accumulated Deferred Income Taxes (190)</t>
  </si>
  <si>
    <t xml:space="preserve">  0185000 - Temporary Facilities</t>
  </si>
  <si>
    <t>Temporary Facilities (185)</t>
  </si>
  <si>
    <t xml:space="preserve">   Total Deferred Debits</t>
  </si>
  <si>
    <t xml:space="preserve">  0165000 - Other Current Assets</t>
  </si>
  <si>
    <t xml:space="preserve">  0186200 - Contra Unamort Debt Purch Acctg</t>
  </si>
  <si>
    <t xml:space="preserve">   Non Regulatory Accounts - Assets</t>
  </si>
  <si>
    <t xml:space="preserve">      Total Assets</t>
  </si>
  <si>
    <t xml:space="preserve">      [ICP Top]</t>
  </si>
  <si>
    <t>Liabilities and Other Credits</t>
  </si>
  <si>
    <t xml:space="preserve">  0211003 - Misc Paid in Capital</t>
  </si>
  <si>
    <t xml:space="preserve">  0211021 - DON REC From Stockholders</t>
  </si>
  <si>
    <t xml:space="preserve">  0211022 - Red inPar of Common Stock</t>
  </si>
  <si>
    <t>Other Paid In Capital (208-211)</t>
  </si>
  <si>
    <t xml:space="preserve">  0216000 - Unapprop Retained Earnings</t>
  </si>
  <si>
    <t xml:space="preserve">  0439004 - Cumm Effect Acct Change Tax</t>
  </si>
  <si>
    <t xml:space="preserve">  Current Month Net Income</t>
  </si>
  <si>
    <t xml:space="preserve">  0216007 - Cumm Effect Acct Princ Pretax</t>
  </si>
  <si>
    <t>Retained Earnings (215, 215.1, 216)</t>
  </si>
  <si>
    <t xml:space="preserve">  0216100 - Unappr Undistr Subsid Earnings</t>
  </si>
  <si>
    <t xml:space="preserve">  0216150 - Equity IC AR Rollup</t>
  </si>
  <si>
    <t xml:space="preserve">  2161500 - IC AR Rollup</t>
  </si>
  <si>
    <t>Unappropriated Undistributed Subsidiary Earnings (216.1)</t>
  </si>
  <si>
    <t xml:space="preserve">  0219046 - OCI-Interest Rate Hdgs Fed Tax</t>
  </si>
  <si>
    <t xml:space="preserve">  2191002 - OCI Rollup</t>
  </si>
  <si>
    <t>Accumulated Other Comprehensive Income (219)</t>
  </si>
  <si>
    <t xml:space="preserve">   Total Proprietary Capital</t>
  </si>
  <si>
    <t xml:space="preserve">  0221535 - PEF FMB 225M 5.9% 03/01/33</t>
  </si>
  <si>
    <t xml:space="preserve">  0221537 - PEF FMB 500M 6.35% 09/15/2037</t>
  </si>
  <si>
    <t xml:space="preserve">  0221542 - PEF FMB 350M 5.65% 04/1/40</t>
  </si>
  <si>
    <t xml:space="preserve">  0221565 - PEF FMB 1B  6.40% 06/15/38</t>
  </si>
  <si>
    <t xml:space="preserve">  0221569 - DEF 400M 3.85% 11-15-42</t>
  </si>
  <si>
    <t xml:space="preserve">  0221091 - DEF 600M 3.4% 10/1/2046</t>
  </si>
  <si>
    <t xml:space="preserve">  0221093 - DEF 650M 3.20% 1/15/27</t>
  </si>
  <si>
    <t xml:space="preserve">  0221046 - DEF FMB 600M 3.80% 7/15/28</t>
  </si>
  <si>
    <t xml:space="preserve">  0221047 - DEF FMB 400M 4.20% 7/15/48</t>
  </si>
  <si>
    <t xml:space="preserve">  0221098 - DEF LT bond-fixed rate</t>
  </si>
  <si>
    <t xml:space="preserve">  0221089 - DEF LT FMB</t>
  </si>
  <si>
    <t xml:space="preserve">  0221018 - DEF 650M 2.40% 12/15/2031</t>
  </si>
  <si>
    <t xml:space="preserve">  0221019 - DEF 500M 3.00% 12/15/2051</t>
  </si>
  <si>
    <t>Bonds (221)</t>
  </si>
  <si>
    <t xml:space="preserve">  0224511 - PEF OTH LTD 150M 6.75% 02/2028</t>
  </si>
  <si>
    <t xml:space="preserve">  0224043 - DEFR LT Debt</t>
  </si>
  <si>
    <t>Other Long Term Debt (224)</t>
  </si>
  <si>
    <t xml:space="preserve">  0226511 - PEF UNAMDIS 150M 6.75% 2/01/28</t>
  </si>
  <si>
    <t xml:space="preserve">  0226535 - PEF UNAMDIS 225M 5.9% 03/01/33</t>
  </si>
  <si>
    <t xml:space="preserve">  0226537 - PEF UNAMDIS 500M 6.35% 09/2037</t>
  </si>
  <si>
    <t xml:space="preserve">  0226542 - PEF UNAMDIS 350M 5.65% 04/20403</t>
  </si>
  <si>
    <t xml:space="preserve">  0226565 - PEF UNAMDIS 1B 6.40% 6/15/38</t>
  </si>
  <si>
    <t xml:space="preserve">  0226569- DEF UNAMDIS 400M 3.85 11-15-42</t>
  </si>
  <si>
    <t xml:space="preserve">  0226091 - DEF 600M UNAMDIS 3.4% 10/1/46</t>
  </si>
  <si>
    <t xml:space="preserve">  0226093 - DEF UNAMDIS 650M 3.20% 1/15/27</t>
  </si>
  <si>
    <t xml:space="preserve">  0226046 - DEF UNAMDIS 600M 3.80% 7/15/28</t>
  </si>
  <si>
    <t xml:space="preserve">  0226047 - DEF UNAMDIS 400M 4.20%</t>
  </si>
  <si>
    <t xml:space="preserve">  0226098 - 2019 DEF Fixed rate</t>
  </si>
  <si>
    <t xml:space="preserve">  0226089 - 2020 First Mortgage Bond</t>
  </si>
  <si>
    <t>Unamortized Discount on LT Debt (226)</t>
  </si>
  <si>
    <t xml:space="preserve">   Total Long Term Debt</t>
  </si>
  <si>
    <t xml:space="preserve">  0227101 - LT Capital Lease Obligation</t>
  </si>
  <si>
    <t xml:space="preserve">  0227175 - LT Operating Lease Obligation</t>
  </si>
  <si>
    <t>Obligations Under Capital Leases (227)</t>
  </si>
  <si>
    <t xml:space="preserve">  0228100 - Retail Unfd Storm Damage</t>
  </si>
  <si>
    <t xml:space="preserve">  0228101 - Wholsesale Storm Reserve</t>
  </si>
  <si>
    <t>Accumulated Provision for Property Insurance (228.1)</t>
  </si>
  <si>
    <t xml:space="preserve">  0228250 - Inactive - Schm Worker'S Comp - Other</t>
  </si>
  <si>
    <t xml:space="preserve">  0228202 - Claim Reserve - ST</t>
  </si>
  <si>
    <t xml:space="preserve">  0228201 - Claim Reserve</t>
  </si>
  <si>
    <t>Accumulated Provision for Injuries and Damages (228.2)</t>
  </si>
  <si>
    <t xml:space="preserve">  0228314 - OPEB NonCur Liab - Life</t>
  </si>
  <si>
    <t xml:space="preserve">  0228315 - OPEB NonCur Liab - Medical</t>
  </si>
  <si>
    <t xml:space="preserve">  0228324 - Schm Dpc Pos Emp FAS 112</t>
  </si>
  <si>
    <t xml:space="preserve">  0228325 - Schm Post Emp FAS 112</t>
  </si>
  <si>
    <t xml:space="preserve">  0228346 - Pension Liability - FAS 87</t>
  </si>
  <si>
    <t xml:space="preserve">  0253275 - Pension Liability - FAS 87 NQ</t>
  </si>
  <si>
    <t xml:space="preserve">  0228340 -Nonqualified Plans Liability</t>
  </si>
  <si>
    <t>Accumulated Provision for Pensions and Benefits (228.3)</t>
  </si>
  <si>
    <t xml:space="preserve">  0228403 - Deferred Serp -  Active Empl</t>
  </si>
  <si>
    <t xml:space="preserve">  0228405 - 2000 Class Deferred Compensat</t>
  </si>
  <si>
    <t xml:space="preserve">  0228480 - Acc Prov Insurance-Environ</t>
  </si>
  <si>
    <t>Accumulated Miscellaneous Operating Provisions (228.4)</t>
  </si>
  <si>
    <t xml:space="preserve">  0230999 - ARO Liability</t>
  </si>
  <si>
    <t xml:space="preserve">  0230315 - ARO Liability - Coal Ash</t>
  </si>
  <si>
    <t>Asset Retirement Obligations (230)</t>
  </si>
  <si>
    <t xml:space="preserve">   Total Other NonCurrent Liabilities</t>
  </si>
  <si>
    <t xml:space="preserve">  0232016 - AP PS8.9 Vendors Payable</t>
  </si>
  <si>
    <t xml:space="preserve">  0232120 - Vouchers Payable - Special</t>
  </si>
  <si>
    <t xml:space="preserve">  0232151 - Pp Accounts Payable - Stores</t>
  </si>
  <si>
    <t xml:space="preserve">  0232170 - Accounts Payable - Coal</t>
  </si>
  <si>
    <t xml:space="preserve">  0232175 - Limestone and Freight Payable</t>
  </si>
  <si>
    <t xml:space="preserve">  0232180 - Accounts Payable - Oil Stocks</t>
  </si>
  <si>
    <t xml:space="preserve">  0232190 - Coal Freight Payable</t>
  </si>
  <si>
    <t xml:space="preserve">  0232892 - A/P Miscellaneous</t>
  </si>
  <si>
    <t xml:space="preserve">  0232331 - A/P - ENERGY NEIGHBOR FUND</t>
  </si>
  <si>
    <t xml:space="preserve">    0232410-Transmission Payables</t>
  </si>
  <si>
    <t xml:space="preserve">    0232109 - A/P BPM - Actual</t>
  </si>
  <si>
    <t xml:space="preserve">  Power Accounts Payable (232)</t>
  </si>
  <si>
    <t xml:space="preserve">    0232061 - Checks not presented - reclass</t>
  </si>
  <si>
    <t xml:space="preserve">  Unpaid Bank Checks (232)</t>
  </si>
  <si>
    <t xml:space="preserve">  0232996 -  Capital - Accruals</t>
  </si>
  <si>
    <t xml:space="preserve">  0232039 - Payable 401K Incentive Match</t>
  </si>
  <si>
    <t xml:space="preserve">  0232163 - Emission Allowance A/P</t>
  </si>
  <si>
    <t xml:space="preserve">  0232181 - Natural Gas Payable</t>
  </si>
  <si>
    <t xml:space="preserve">  0232002 - A/P - Misc - Gen - Acctg</t>
  </si>
  <si>
    <t xml:space="preserve">  0232176 - Reagent Payable</t>
  </si>
  <si>
    <t xml:space="preserve">  0232177 - Generic By Products Payable</t>
  </si>
  <si>
    <t xml:space="preserve">  0232332 - Photovoltaic Fund</t>
  </si>
  <si>
    <t xml:space="preserve">  0232108 - DEF Cogen Payable</t>
  </si>
  <si>
    <t xml:space="preserve">  0232000 - A/P Vendors Payable</t>
  </si>
  <si>
    <t xml:space="preserve">  0232155 - Accounts Payable - Stores CAS</t>
  </si>
  <si>
    <t xml:space="preserve">  0232171 - Account Payable - Coal Accrual</t>
  </si>
  <si>
    <t>Accounts Payable (232)</t>
  </si>
  <si>
    <t xml:space="preserve">  0233150 - IC Moneypool - ST Notes Pay</t>
  </si>
  <si>
    <t>Notes Payable to Associated Companies (233)</t>
  </si>
  <si>
    <t xml:space="preserve">  0232232 - A/P Affiliates</t>
  </si>
  <si>
    <t xml:space="preserve">  0234000 - IC Moneypool - ST Interest Pay</t>
  </si>
  <si>
    <t xml:space="preserve">  0234010 - I/C AP - Joint Dispatch</t>
  </si>
  <si>
    <t xml:space="preserve">  0234250 - IC Netting - Accts Payable</t>
  </si>
  <si>
    <t>Accounts Payable to Associated Companies (234)</t>
  </si>
  <si>
    <t xml:space="preserve">  0235110 - Cust Dep For Srvc - Edp Billing</t>
  </si>
  <si>
    <t xml:space="preserve">  0235002 - CD Active</t>
  </si>
  <si>
    <t xml:space="preserve">  0235003 - CD Inactive</t>
  </si>
  <si>
    <t>Customer Deposits (235)</t>
  </si>
  <si>
    <t xml:space="preserve">    0236040 - NC Prop Tax - Misc Non - Util</t>
  </si>
  <si>
    <t xml:space="preserve">    0236100 - Franchise Tax - Electric</t>
  </si>
  <si>
    <t xml:space="preserve">    0236150 - St/Local Unemployment Tax Liab</t>
  </si>
  <si>
    <t xml:space="preserve">    0236700 - Employer FICA Tax Liab</t>
  </si>
  <si>
    <t xml:space="preserve">    0236750 - Federal Unemployment Tax Liab</t>
  </si>
  <si>
    <t xml:space="preserve">    0236906 - Use Tax Payable</t>
  </si>
  <si>
    <t xml:space="preserve">    0236926 - LT tax reclass Fed cr</t>
  </si>
  <si>
    <t xml:space="preserve">    0236981 - Fed Inc Tax Payable - Prev Yr</t>
  </si>
  <si>
    <t xml:space="preserve">    0236990 - Fed Inc Tax Payable - Current</t>
  </si>
  <si>
    <t xml:space="preserve">    0236992 - Current Liability UTP - Fed</t>
  </si>
  <si>
    <t xml:space="preserve">    0236943 - State Inc Tax Payable- Prior Yrs</t>
  </si>
  <si>
    <t xml:space="preserve">    0236993 - LT Liability Fed - UTP</t>
  </si>
  <si>
    <t xml:space="preserve">    0236001 - State It Payable Other</t>
  </si>
  <si>
    <t xml:space="preserve">    0236986 - LT Liability Fed - KTRA</t>
  </si>
  <si>
    <t xml:space="preserve">    0236988 - LT Liability ST UTP PGN</t>
  </si>
  <si>
    <t xml:space="preserve">    0236989 - LT Liability Fed UTP PGN</t>
  </si>
  <si>
    <t xml:space="preserve">    0236123 - Fl Prop Tax - Electric</t>
  </si>
  <si>
    <t xml:space="preserve">    0236135 - FL Reg Assessment - Electric</t>
  </si>
  <si>
    <t xml:space="preserve">    0236131 - FL FRANCHISE TX ACCRUAL</t>
  </si>
  <si>
    <t xml:space="preserve">    0236701 - Employer FICA Tax Liab LT</t>
  </si>
  <si>
    <t xml:space="preserve">  Taxes Accrued (236)</t>
  </si>
  <si>
    <t>Consolidated Taxes Accrued</t>
  </si>
  <si>
    <t xml:space="preserve">  0237038 - LT Interest Accrued</t>
  </si>
  <si>
    <t xml:space="preserve">  0237222 - Int Accr Cust Dep FLA</t>
  </si>
  <si>
    <t xml:space="preserve">  0237510 - Bonds Interest Payable</t>
  </si>
  <si>
    <t xml:space="preserve">  0237011 - Int Payable - Notes</t>
  </si>
  <si>
    <t xml:space="preserve">  0237041 - FERC Interconnect Interest LT</t>
  </si>
  <si>
    <t>Interest Accrued (237)</t>
  </si>
  <si>
    <t xml:space="preserve">  0241110 - State Income Tax Wh - Employee</t>
  </si>
  <si>
    <t xml:space="preserve">  0241150 - Federal Income Tax Wh - Employee</t>
  </si>
  <si>
    <t xml:space="preserve">  0241160 - FICA Withheld - Employee</t>
  </si>
  <si>
    <t xml:space="preserve">  0241310 - General Sales Tax</t>
  </si>
  <si>
    <t xml:space="preserve">  0241320 - Utility Sales Tax</t>
  </si>
  <si>
    <t xml:space="preserve">  0241335 - Local Taxes Withheld</t>
  </si>
  <si>
    <t xml:space="preserve">  0241348 - Franchise Fees Payable</t>
  </si>
  <si>
    <t xml:space="preserve">  0241800 - Utility Tax - County</t>
  </si>
  <si>
    <t xml:space="preserve">  0241900 - TX COL PAY-FL Muni Utility Tax</t>
  </si>
  <si>
    <t xml:space="preserve">  0241990-GRT Payable Additional  2.6%</t>
  </si>
  <si>
    <t>Tax Collections Payable (241)</t>
  </si>
  <si>
    <t xml:space="preserve">    0242215 - Payroll Severance Reserves</t>
  </si>
  <si>
    <t xml:space="preserve">    0242320 - Transmission Open Acc - Deposits</t>
  </si>
  <si>
    <t xml:space="preserve">    0242440 - Cash Coll and Contrib To Trustee</t>
  </si>
  <si>
    <t xml:space="preserve">    0242460 - Prov For Incentive Ben Prog</t>
  </si>
  <si>
    <t xml:space="preserve">    0242490 - Vacation Carryover</t>
  </si>
  <si>
    <t xml:space="preserve">    0242540 - Escheaments Payable</t>
  </si>
  <si>
    <t xml:space="preserve">    0242216 - Payrll ST Retention/Spcl Rsrvs</t>
  </si>
  <si>
    <t xml:space="preserve">    0242997 - NQ Pension Current SSERP</t>
  </si>
  <si>
    <t xml:space="preserve">    0242999 - Misc Liab - FAS 112</t>
  </si>
  <si>
    <t xml:space="preserve">    0242033 - Wages Payable - Accrual</t>
  </si>
  <si>
    <t xml:space="preserve">    0242803 - Deferred Rent</t>
  </si>
  <si>
    <t xml:space="preserve">    0242897 - NQ Pension Current ECBP</t>
  </si>
  <si>
    <t xml:space="preserve">    0242898 - OPEB Current Liab - Life</t>
  </si>
  <si>
    <t xml:space="preserve">    0232004 - Vision Deduction</t>
  </si>
  <si>
    <t xml:space="preserve">    0242390 - CURR&amp;ACCR LIAB-FPC LTD</t>
  </si>
  <si>
    <t xml:space="preserve">    0242396 - CURR&amp;ACCR LIAB-WORKERS COMP</t>
  </si>
  <si>
    <t xml:space="preserve">    0242398 - CURR&amp;ACCR LIAB MISC</t>
  </si>
  <si>
    <t xml:space="preserve">    0232005 - Long Term Disability Deduction</t>
  </si>
  <si>
    <t xml:space="preserve">    0232045 - Supplemental Life Deductions</t>
  </si>
  <si>
    <t xml:space="preserve">    0232048 - Supplemental AD&amp;D Deduction</t>
  </si>
  <si>
    <t xml:space="preserve">    0232049 - Medical &amp; HSA Deductions</t>
  </si>
  <si>
    <t xml:space="preserve">    0242152 - Solar Interconnect Deposits</t>
  </si>
  <si>
    <t xml:space="preserve">    0242797 - NQ Pension Current FPC SERP/ND</t>
  </si>
  <si>
    <t xml:space="preserve">    0242051 - FERC Interconnect Deposits LT</t>
  </si>
  <si>
    <t xml:space="preserve">    0242054 - State Interconnect Deposits LT</t>
  </si>
  <si>
    <t xml:space="preserve">  Other Current Accrued Liability</t>
  </si>
  <si>
    <t xml:space="preserve">    0242110 - Contract Retentions</t>
  </si>
  <si>
    <t xml:space="preserve">  Contruction Contra Ret</t>
  </si>
  <si>
    <t>Miscellaneous Current and Accrued Liabilities (242)</t>
  </si>
  <si>
    <t xml:space="preserve">  0243105 - Current Portion of Cap Lease Obligation</t>
  </si>
  <si>
    <t xml:space="preserve">  0242175 - Curr Operating Lease Oblig</t>
  </si>
  <si>
    <t>Obligations Under Capital Leases - Current (243)</t>
  </si>
  <si>
    <t xml:space="preserve">    0244005 - Derivative Instr-Regulatory-ST</t>
  </si>
  <si>
    <t xml:space="preserve">  Derivative Instrument Liabilities - Current</t>
  </si>
  <si>
    <t>Derivative Instrument Liabilities (244)</t>
  </si>
  <si>
    <t xml:space="preserve">  0245001 - 3rd Party Derivative Liability Current</t>
  </si>
  <si>
    <t>Derivative Instrument Liabilities - Hedges (245)</t>
  </si>
  <si>
    <t xml:space="preserve">   Total Current and Accrued Liabilities</t>
  </si>
  <si>
    <t xml:space="preserve">  0252001 - Cust Adv For Construction</t>
  </si>
  <si>
    <t xml:space="preserve">  0224045 - FERC Interconnect Liability</t>
  </si>
  <si>
    <t>Customer Advances for Construction (252)</t>
  </si>
  <si>
    <t xml:space="preserve">  0255000 - Accum Def Inv Tax Credits</t>
  </si>
  <si>
    <t>Accumulated Deferred Investment Tax Credits (255)</t>
  </si>
  <si>
    <t xml:space="preserve">    0253890 - Schm Tax and S/L For Surplus Mat'Ls</t>
  </si>
  <si>
    <t xml:space="preserve">    0253990 - Deferred Prepaid Ef - Lighting</t>
  </si>
  <si>
    <t xml:space="preserve">    2531006 - Defr Cr - A/R A/P Elim Diff</t>
  </si>
  <si>
    <t xml:space="preserve">    Historical Equity Roll - Up Plug</t>
  </si>
  <si>
    <t xml:space="preserve">    2531008 - Defr Cr - Other Bal Sheet Elim Diff</t>
  </si>
  <si>
    <t xml:space="preserve">    0253035 - Misc Def Cr - Genl Acctg</t>
  </si>
  <si>
    <t xml:space="preserve">    0253008 - Pole Attach - Deferred Revenue</t>
  </si>
  <si>
    <t xml:space="preserve">    0253400 - BARTOW LTSA</t>
  </si>
  <si>
    <t xml:space="preserve">    0253401 - HINES LTSA</t>
  </si>
  <si>
    <t xml:space="preserve">    0253082 - OTH DEFER CR MISCELLANEOUS</t>
  </si>
  <si>
    <t xml:space="preserve">    0253070 - Reserves - Mgp Sites FERC 228</t>
  </si>
  <si>
    <t xml:space="preserve">    ICNET_PLUG</t>
  </si>
  <si>
    <t xml:space="preserve">    0253062 - Long Term Def Rev - OL</t>
  </si>
  <si>
    <t xml:space="preserve">    0253403 - Citrus County LTSA Def Liab</t>
  </si>
  <si>
    <t xml:space="preserve">    0253630 - Schm Exec Cash Bal Plan</t>
  </si>
  <si>
    <t xml:space="preserve">  Misc Deferred Credit (253)</t>
  </si>
  <si>
    <t>Other Deferred Credits (253)</t>
  </si>
  <si>
    <t xml:space="preserve">    0254999 - Reg Liab Cor Reclass From A/D</t>
  </si>
  <si>
    <t xml:space="preserve">    0254914 - NDT - QUAL - UNREAL GAINS</t>
  </si>
  <si>
    <t xml:space="preserve">    0254016 - Deferred SPP</t>
  </si>
  <si>
    <t xml:space="preserve">    0254312 - Deferred GPIF - Reg Liab Fuel Clause</t>
  </si>
  <si>
    <t xml:space="preserve">    0254316 - Deferred Energy Conservation</t>
  </si>
  <si>
    <t xml:space="preserve">    0254317 - Deferred Environmental Cost Recovery</t>
  </si>
  <si>
    <t xml:space="preserve">    0254318 - Deferred Property Gains/Losses - FL</t>
  </si>
  <si>
    <t xml:space="preserve">    0254320 - Deferred Capacity - Curr Yr</t>
  </si>
  <si>
    <t xml:space="preserve">    0254321 - Deferred Capacity - Prior Year</t>
  </si>
  <si>
    <t xml:space="preserve">    0254031 - CR4&amp;5 Accelerated Depreciaton</t>
  </si>
  <si>
    <t xml:space="preserve">  Misc Regulatory Liab (254)</t>
  </si>
  <si>
    <t xml:space="preserve">    0254100 - Regulatory Liablility - Inc Tax</t>
  </si>
  <si>
    <t xml:space="preserve">    0254036 - Reg Liab - Excess Fed ADIT</t>
  </si>
  <si>
    <t xml:space="preserve">    0254038 - Excess ADIT Grossup LT</t>
  </si>
  <si>
    <t xml:space="preserve">  Regulatory Liability Tax (254)</t>
  </si>
  <si>
    <t>Other Regulatory Liabilities (254)</t>
  </si>
  <si>
    <t xml:space="preserve">  0281200 - Deferred Federal Income Tax</t>
  </si>
  <si>
    <t xml:space="preserve">  0281201 - Deferred State Income Tax</t>
  </si>
  <si>
    <t>Accumulated Deferred Income Taxes (281)</t>
  </si>
  <si>
    <t xml:space="preserve">  0282100 - Adit: PpandE: Federal Taxes</t>
  </si>
  <si>
    <t xml:space="preserve">  0282101 - Adit: PpandE: State Taxes</t>
  </si>
  <si>
    <t>Accumulated Deferred Income Taxes Oth Property (282)</t>
  </si>
  <si>
    <t xml:space="preserve">  0283100 - Adit: Other: Federal Taxes</t>
  </si>
  <si>
    <t xml:space="preserve">  0283101 - Adit: Other: State Taxes</t>
  </si>
  <si>
    <t>Accum Deferred Income Tax Other (283)</t>
  </si>
  <si>
    <t xml:space="preserve">   Total Deferred Credits</t>
  </si>
  <si>
    <t xml:space="preserve">      Total Liabilities and Other Credit</t>
  </si>
  <si>
    <t xml:space="preserve">            0440000 - Residential</t>
  </si>
  <si>
    <t xml:space="preserve">            0442100 - General Service</t>
  </si>
  <si>
    <t xml:space="preserve">            0442200 - Industrial Service</t>
  </si>
  <si>
    <t xml:space="preserve">            0444000 - Public St and Highway Lighting</t>
  </si>
  <si>
    <t xml:space="preserve">            0447150 - Sales For Resale - Outside</t>
  </si>
  <si>
    <t xml:space="preserve">            0445000 - Other Sales To Public Auth</t>
  </si>
  <si>
    <t xml:space="preserve">            0449035 - Franchise Allocation/Holding</t>
  </si>
  <si>
    <t xml:space="preserve">          Electric Revenue</t>
  </si>
  <si>
    <t xml:space="preserve">            0450100 - Late Pmt and Forf Disc</t>
  </si>
  <si>
    <t xml:space="preserve">            0451100 - Misc Service Revenue</t>
  </si>
  <si>
    <t xml:space="preserve">            0454100 - Extra - Facilities</t>
  </si>
  <si>
    <t xml:space="preserve">            0454200 - Pole and Line Attachments</t>
  </si>
  <si>
    <t xml:space="preserve">            0454300 - Tower Lease Revenues</t>
  </si>
  <si>
    <t xml:space="preserve">            0454400 - Other Electric Rents</t>
  </si>
  <si>
    <t xml:space="preserve">            0456100 - Profit Or Loss on Sale of M&amp;S</t>
  </si>
  <si>
    <t xml:space="preserve">            0456102 - Distribution Charge - Network</t>
  </si>
  <si>
    <t xml:space="preserve">            0456104 - Transmission Charge Network</t>
  </si>
  <si>
    <t xml:space="preserve">            0456105 - Sched, Sys Cntl, Disp-Network</t>
  </si>
  <si>
    <t xml:space="preserve">            0456106 - Reactive Pur/Volt Cntl Svc</t>
  </si>
  <si>
    <t xml:space="preserve">            0456107 - Regulation/Frequency Response</t>
  </si>
  <si>
    <t xml:space="preserve">            0456108 - Op Res - Spinning Reserve</t>
  </si>
  <si>
    <t xml:space="preserve">            0456109 - Op Res - Supplemental Reserve</t>
  </si>
  <si>
    <t xml:space="preserve">            0456110 - Transmission Charge Ptp</t>
  </si>
  <si>
    <t xml:space="preserve">            0456610 - Other Electric Revenues</t>
  </si>
  <si>
    <t xml:space="preserve">            0456630 - Gross Up - Contr in Aid of Const</t>
  </si>
  <si>
    <t xml:space="preserve">            0454105 - IC Other Elec Rents</t>
  </si>
  <si>
    <t xml:space="preserve">            0456000 - Other Variable Revenues</t>
  </si>
  <si>
    <t xml:space="preserve">            0456040 - Sales Use Tax Coll Fee</t>
  </si>
  <si>
    <t xml:space="preserve">            0456001 - Other Variable Revenues-Reg</t>
  </si>
  <si>
    <t xml:space="preserve">            0454002 - Rent - Lighting Equipment</t>
  </si>
  <si>
    <t xml:space="preserve">            0454003 - Rent - Non-Lighting Equipment</t>
  </si>
  <si>
    <t xml:space="preserve">            0454004 - Rent - Joint Use</t>
  </si>
  <si>
    <t xml:space="preserve">            0454005 - Rent - Transmission</t>
  </si>
  <si>
    <t xml:space="preserve">            0456006 - Muni Coty Tax Coll/Comm</t>
  </si>
  <si>
    <t xml:space="preserve">            0456003 - Retail Unbilled Revenue</t>
  </si>
  <si>
    <t xml:space="preserve">            0456616 - Shared Solar - SC</t>
  </si>
  <si>
    <t xml:space="preserve">          Other Revenue</t>
  </si>
  <si>
    <t xml:space="preserve">        Total Electric Revenue</t>
  </si>
  <si>
    <t xml:space="preserve">      Operating Revenues (400)</t>
  </si>
  <si>
    <t xml:space="preserve">                0501110 - Coal Consumed - Fossil Steam</t>
  </si>
  <si>
    <t xml:space="preserve">                0501310 - Oil Consumed - Fossil Steam</t>
  </si>
  <si>
    <t xml:space="preserve">                0509030 - SO2 Emission Expense</t>
  </si>
  <si>
    <t xml:space="preserve">                0557450 - Commissions/Brokerage Expense</t>
  </si>
  <si>
    <t xml:space="preserve">                0501013 - Natural Gas Purchases</t>
  </si>
  <si>
    <t xml:space="preserve">                0501008 - Contra fuel Exp BR Ash - SC</t>
  </si>
  <si>
    <t xml:space="preserve">              Steam Fossil Production Fuel (500-509)</t>
  </si>
  <si>
    <t xml:space="preserve">                0547200 - Oil</t>
  </si>
  <si>
    <t xml:space="preserve">                0547000 - Fuel Expense</t>
  </si>
  <si>
    <t xml:space="preserve">              Combustion Production Fuel</t>
  </si>
  <si>
    <t xml:space="preserve">            Fuel Used in Electric Generation</t>
  </si>
  <si>
    <t xml:space="preserve">                0555200 - Interchange Power</t>
  </si>
  <si>
    <t xml:space="preserve">                0555550 - Purchases Energy Imbalance</t>
  </si>
  <si>
    <t xml:space="preserve">              Other Power Supply Expense</t>
  </si>
  <si>
    <t xml:space="preserve">              0555016 - I/C Joint Disp - Pur Pwr</t>
  </si>
  <si>
    <t xml:space="preserve">              0555185 - Energy Purchase Expense</t>
  </si>
  <si>
    <t xml:space="preserve">              0555190 - Capacity Purchase Expense</t>
  </si>
  <si>
    <t xml:space="preserve">            Purchased Power (555)</t>
  </si>
  <si>
    <t xml:space="preserve">                0920000 - A and G Salaries</t>
  </si>
  <si>
    <t xml:space="preserve">                0921100 - Employee Expenses</t>
  </si>
  <si>
    <t xml:space="preserve">                0921200 - Office Expenses</t>
  </si>
  <si>
    <t xml:space="preserve">                0921300 - Telephone and Telegraph Exp</t>
  </si>
  <si>
    <t xml:space="preserve">                0921400 - Computer Services Expenses</t>
  </si>
  <si>
    <t xml:space="preserve">                0921540 - Computer Rent (Go Only)</t>
  </si>
  <si>
    <t xml:space="preserve">                0921600 - Other</t>
  </si>
  <si>
    <t xml:space="preserve">                0921980 - Office Supplies and Expenses</t>
  </si>
  <si>
    <t xml:space="preserve">                0922000 - Admin Exp Transfer</t>
  </si>
  <si>
    <t xml:space="preserve">                0923000 - Outside Services Employed</t>
  </si>
  <si>
    <t xml:space="preserve">                0923980 - Outside Services Employee and</t>
  </si>
  <si>
    <t xml:space="preserve">                0924000 - Property Insurance</t>
  </si>
  <si>
    <t xml:space="preserve">                0924050 - Intercompany Property Insurance Exp</t>
  </si>
  <si>
    <t xml:space="preserve">                0924980 - Property Insurance For Corp.</t>
  </si>
  <si>
    <t xml:space="preserve">                0925200 - Injuries and Damages - Other</t>
  </si>
  <si>
    <t xml:space="preserve">                0925300 - Environmental Inj and Damages</t>
  </si>
  <si>
    <t xml:space="preserve">                0925980 - Injuries and Damages For Corp.</t>
  </si>
  <si>
    <t xml:space="preserve">                0926000 - Employee Benefits</t>
  </si>
  <si>
    <t xml:space="preserve">                0926420 - Employees' Tuition Refund</t>
  </si>
  <si>
    <t xml:space="preserve">                0926430 - Employees'Recreation Expense</t>
  </si>
  <si>
    <t xml:space="preserve">                0926600 - Employee Benefits - Transferred</t>
  </si>
  <si>
    <t xml:space="preserve">                0928000 - Regulatory Expenses (Go)</t>
  </si>
  <si>
    <t xml:space="preserve">                0930200 - Misc General Expenses</t>
  </si>
  <si>
    <t xml:space="preserve">                0930210 - Industry Association Dues</t>
  </si>
  <si>
    <t xml:space="preserve">                0930220 - Exp of Servicing Securities</t>
  </si>
  <si>
    <t xml:space="preserve">                0930230 - Dues To Various Organizations</t>
  </si>
  <si>
    <t xml:space="preserve">                0930240 - Director'S Expenses</t>
  </si>
  <si>
    <t xml:space="preserve">                0930250 - Buy\Sell Transf Employee Homes</t>
  </si>
  <si>
    <t xml:space="preserve">                0930600 - Leased Circuit Charges - Other</t>
  </si>
  <si>
    <t xml:space="preserve">                0930700 - Research and Development</t>
  </si>
  <si>
    <t xml:space="preserve">                0930940 - General Expenses</t>
  </si>
  <si>
    <t xml:space="preserve">                0931001 - Rents - AandG</t>
  </si>
  <si>
    <t xml:space="preserve">                0931008 - A and G Rents IC</t>
  </si>
  <si>
    <t xml:space="preserve">                0921110 - Relocation Expenses</t>
  </si>
  <si>
    <t xml:space="preserve">                0925000 - Injuries and Damages</t>
  </si>
  <si>
    <t xml:space="preserve">                0925051 - Intercompany Gen Liab Expense</t>
  </si>
  <si>
    <t xml:space="preserve">                0930150 - Miscellaneous Advertising Exp</t>
  </si>
  <si>
    <t xml:space="preserve">                0929500 - Admin Exp Transf</t>
  </si>
  <si>
    <t xml:space="preserve">                0920100 - Salaries &amp; Wages - Proj Supt - NCRC Rec</t>
  </si>
  <si>
    <t xml:space="preserve">                0924200 - Recoverable Storm Damage Exp</t>
  </si>
  <si>
    <t xml:space="preserve">                0921101 - Employee Exp - NC</t>
  </si>
  <si>
    <t xml:space="preserve">                0926999 - Non Service Cost (ASU 2017-07)</t>
  </si>
  <si>
    <t xml:space="preserve">                0931003 - Lease Amortization Expense</t>
  </si>
  <si>
    <t xml:space="preserve">              Admin &amp; General Operation Expenses (920-931)</t>
  </si>
  <si>
    <t xml:space="preserve">                0546000 - Suprvsn and Enginring - Ct Oper</t>
  </si>
  <si>
    <t xml:space="preserve">                0547150 - Natural Gas Handling - Ct</t>
  </si>
  <si>
    <t xml:space="preserve">                0547300 - Fuel Handling and Testing - Ct</t>
  </si>
  <si>
    <t xml:space="preserve">                0548100 - Generation Expenses - Other Ct</t>
  </si>
  <si>
    <t xml:space="preserve">                0548200 - Prime Movers - Generators - Ct</t>
  </si>
  <si>
    <t xml:space="preserve">                0549000 - Misc - Power Generation Expenses</t>
  </si>
  <si>
    <t xml:space="preserve">                0548110 - Operation of Energy Storage Eq</t>
  </si>
  <si>
    <t xml:space="preserve">              Combustion Production Op Expense (546-550.1)</t>
  </si>
  <si>
    <t xml:space="preserve">                0901000 - Supervision - Cust Accts</t>
  </si>
  <si>
    <t xml:space="preserve">                0902000 - Meter Reading Expense</t>
  </si>
  <si>
    <t xml:space="preserve">                0903000 - Cust Records and Collection Exp</t>
  </si>
  <si>
    <t xml:space="preserve">                0903100 - Cust Contracts and Orders - Local</t>
  </si>
  <si>
    <t xml:space="preserve">                0903200 - Cust Billing and Acct</t>
  </si>
  <si>
    <t xml:space="preserve">                0903300 - Cust Collecting - Local</t>
  </si>
  <si>
    <t xml:space="preserve">                0903400 - Cust Receiv and Collect Exp - Edp</t>
  </si>
  <si>
    <t xml:space="preserve">                0904000 - Uncollectible Accounts</t>
  </si>
  <si>
    <t xml:space="preserve">                0905000 - Misc Customer Accts Expenses</t>
  </si>
  <si>
    <t xml:space="preserve">                0904001 - Bad Debt Expense</t>
  </si>
  <si>
    <t xml:space="preserve">              Customer Account Expenses (901-905)</t>
  </si>
  <si>
    <t xml:space="preserve">                0909650 - Misc Advertising Expenses</t>
  </si>
  <si>
    <t xml:space="preserve">                0910000 - Misc Cust Serv/Inform Exp</t>
  </si>
  <si>
    <t xml:space="preserve">                0910100 - Exp - Rs Reg Prod/Svces - Cstaccts</t>
  </si>
  <si>
    <t xml:space="preserve">                0908000 - Cust Asst Exp-Conservation Programs - Rec</t>
  </si>
  <si>
    <t xml:space="preserve">                0908001 - Conservation Deferral</t>
  </si>
  <si>
    <t xml:space="preserve">                0908002 - Amort of Load Mmgmt Switches</t>
  </si>
  <si>
    <t xml:space="preserve">                0909000 - Info &amp; Instruc Adv-Conservation Prog - Rec</t>
  </si>
  <si>
    <t xml:space="preserve">              Customer Service and Information (907-910)</t>
  </si>
  <si>
    <t xml:space="preserve">                0580000 - Supervsn and Engring - Dist Oper</t>
  </si>
  <si>
    <t xml:space="preserve">                0582100 - Station Expenses - Other - Dist</t>
  </si>
  <si>
    <t xml:space="preserve">                0582200 - Relays and Meters - Dist</t>
  </si>
  <si>
    <t xml:space="preserve">                0583100 - Overhead Line Exps - Other Dist</t>
  </si>
  <si>
    <t xml:space="preserve">                0583200 - Transf Set Rem Reset Test - Dist</t>
  </si>
  <si>
    <t xml:space="preserve">                0584000 - Underground Line Expenses - Dist</t>
  </si>
  <si>
    <t xml:space="preserve">                0586000 - Meter Expenses - Dist</t>
  </si>
  <si>
    <t xml:space="preserve">                0587000 - Cust Install Exp - Other Dist</t>
  </si>
  <si>
    <t xml:space="preserve">                0588100 - Misc Distribution Exp - Other</t>
  </si>
  <si>
    <t xml:space="preserve">                0589000 - Rents - Dist Oper</t>
  </si>
  <si>
    <t xml:space="preserve">                0581004 - Load Dispatch-Dist of Elec</t>
  </si>
  <si>
    <t xml:space="preserve">                0584110 - Operation of Energy Storage Eq</t>
  </si>
  <si>
    <t xml:space="preserve">                0588700 - Intcon Study Costs (D)</t>
  </si>
  <si>
    <t xml:space="preserve">              Distribution General Expense Other (580-589)</t>
  </si>
  <si>
    <t xml:space="preserve">                0524000 - Misc Expenses - Nuc Oper</t>
  </si>
  <si>
    <t xml:space="preserve">              Nuclear Production Operating Expense (517-525)</t>
  </si>
  <si>
    <t xml:space="preserve">                0557000 - Other Expenses - Oper</t>
  </si>
  <si>
    <t xml:space="preserve">                0556000 - System Cnts &amp; Load Dispatching</t>
  </si>
  <si>
    <t xml:space="preserve">              Other Expenses (557)</t>
  </si>
  <si>
    <t xml:space="preserve">                0912000 - Demonstrating and Selling Exp</t>
  </si>
  <si>
    <t xml:space="preserve">                0913001 - Advertising Expense</t>
  </si>
  <si>
    <t xml:space="preserve">                0916000 - Miscellaneous Sales Expense</t>
  </si>
  <si>
    <t xml:space="preserve">                0912100 - Demonstration &amp; Sell-Proj Supt - NCRC Rec</t>
  </si>
  <si>
    <t xml:space="preserve">                0912300 - Economic Development Discount</t>
  </si>
  <si>
    <t xml:space="preserve">              Sales Expense (911-917)</t>
  </si>
  <si>
    <t xml:space="preserve">                0500000 - Suprvsn and Engrg - Steam Oper</t>
  </si>
  <si>
    <t xml:space="preserve">                0501150 - Coal Handling</t>
  </si>
  <si>
    <t xml:space="preserve">                0501190 - Sale of Fly Ash - Expenses</t>
  </si>
  <si>
    <t xml:space="preserve">                0502040 - Cost of Lime</t>
  </si>
  <si>
    <t xml:space="preserve">                0502100 - Fossil Steam Exp - Other</t>
  </si>
  <si>
    <t xml:space="preserve">                0505000 - Electric Expenses - Steam Oper</t>
  </si>
  <si>
    <t xml:space="preserve">                0506000 - Misc Fossil Power Expenses</t>
  </si>
  <si>
    <t xml:space="preserve">                0502030 - Urea - Qualifying</t>
  </si>
  <si>
    <t xml:space="preserve">                0502070 - Gypsum - Qualifying</t>
  </si>
  <si>
    <t xml:space="preserve">                0500100 - Fossil Oper Superv&amp;Engineer-Recoverable</t>
  </si>
  <si>
    <t xml:space="preserve">                0502400 - Fossil Steam Exp - Recoverable</t>
  </si>
  <si>
    <t xml:space="preserve">                0506300 - Misc Fossil Power Expenses - Recoverable</t>
  </si>
  <si>
    <t xml:space="preserve">                0502300 - Steam Oper-Caustic - FL</t>
  </si>
  <si>
    <t xml:space="preserve">              Steam Production Operating (500-509)</t>
  </si>
  <si>
    <t xml:space="preserve">                0560000 - Supervsn and Engrng - Trans Oper</t>
  </si>
  <si>
    <t xml:space="preserve">                0561100 - Load Dispatch - Reliability</t>
  </si>
  <si>
    <t xml:space="preserve">                0561200 - Load Dispatch - MnitorandOprtrnsys</t>
  </si>
  <si>
    <t xml:space="preserve">                0561300 - Load Dispatch - TranssvcandSch</t>
  </si>
  <si>
    <t xml:space="preserve">                0561500 - Reliability Planning and Stdsdev</t>
  </si>
  <si>
    <t xml:space="preserve">                0561600 - Trans Svc Studios</t>
  </si>
  <si>
    <t xml:space="preserve">                0561700 - Intcon Study Costs (T)</t>
  </si>
  <si>
    <t xml:space="preserve">                0562000 - Station Expenses</t>
  </si>
  <si>
    <t xml:space="preserve">                0563000 - Overhead Line Expenses - Trans</t>
  </si>
  <si>
    <t xml:space="preserve">                0565000 - Transm of Elec By Others</t>
  </si>
  <si>
    <t xml:space="preserve">                0566000 - Misc Trans Exp - Other</t>
  </si>
  <si>
    <t xml:space="preserve">                0566100 - Misc Trans - Trans Lines Related</t>
  </si>
  <si>
    <t xml:space="preserve">                0567000 - Rents - Trans Oper</t>
  </si>
  <si>
    <t xml:space="preserve">                0561601 - Trans Study Reimbursement</t>
  </si>
  <si>
    <t xml:space="preserve">                0561701 - Intcon Study Costs Reimb (T)</t>
  </si>
  <si>
    <t xml:space="preserve">              Transmission Operating Expense (560-567)</t>
  </si>
  <si>
    <t xml:space="preserve">            Other Operation</t>
  </si>
  <si>
    <t xml:space="preserve">              0870000 - Distribution Sys Ops - Supv/Eng</t>
  </si>
  <si>
    <t xml:space="preserve">            Gas Operating Expenses</t>
  </si>
  <si>
    <t xml:space="preserve">          Operation Expenses (401)</t>
  </si>
  <si>
    <t xml:space="preserve">                0403002 - Depr - Expense</t>
  </si>
  <si>
    <t xml:space="preserve">                0403050 - CONTRA DEPR-OATT</t>
  </si>
  <si>
    <t xml:space="preserve">              Electric Depreciation</t>
  </si>
  <si>
    <t xml:space="preserve">            Depreciation Expenses (403)</t>
  </si>
  <si>
    <t xml:space="preserve">                0404200 - Amort of Elec Plt - Software</t>
  </si>
  <si>
    <t xml:space="preserve">              Amort of LT Term Elec Plt</t>
  </si>
  <si>
    <t xml:space="preserve">            Amortization and Depletion of Utility Plant (404-405)</t>
  </si>
  <si>
    <t xml:space="preserve">              0407321- Dynegy Reg Debits-FERC 407.3</t>
  </si>
  <si>
    <t xml:space="preserve">              0557201 - FL Deferred Capacity Expense</t>
  </si>
  <si>
    <t xml:space="preserve">              0557202 - FL Deferred Fuel Expense</t>
  </si>
  <si>
    <t xml:space="preserve">              0407361 - REG DEBIT-ECRC O&amp;M DEF</t>
  </si>
  <si>
    <t xml:space="preserve">              0407318 - Reg Debit - SPP DEF</t>
  </si>
  <si>
    <t xml:space="preserve">              0407371 - Amortization  - Storm Exp - Whsle</t>
  </si>
  <si>
    <t xml:space="preserve">              0407410 - Misc Capacity Amortization</t>
  </si>
  <si>
    <t xml:space="preserve">              0407383 - Amort Coal Ash Spend - Whlsale</t>
  </si>
  <si>
    <t xml:space="preserve">              0407387- DEF CR4&amp;5 Accelerated Deprecia</t>
  </si>
  <si>
    <t xml:space="preserve">              0407115 - Meter Amortization</t>
  </si>
  <si>
    <t xml:space="preserve">              0407399 - Amortization - Misc</t>
  </si>
  <si>
    <t xml:space="preserve">              0407389 - CR South Reg Asset Amrtz</t>
  </si>
  <si>
    <t xml:space="preserve">            Regulatory Debits (407.3)</t>
  </si>
  <si>
    <t xml:space="preserve">              0411603 - Gain on Asset Ret Obligation</t>
  </si>
  <si>
    <t xml:space="preserve">            Gains from Disposition Utility Plant (411.6)</t>
  </si>
  <si>
    <t xml:space="preserve">              0411703 - Loss on Asset Ret Obligation</t>
  </si>
  <si>
    <t xml:space="preserve">            Losses from Disposition Utility Plant (411.7)</t>
  </si>
  <si>
    <t xml:space="preserve">              0406505 - Amort Exp - Acq Purch Adj</t>
  </si>
  <si>
    <t xml:space="preserve">            Amortization of Utility Plant Acq. Adj. (406)</t>
  </si>
  <si>
    <t xml:space="preserve">              0411050 - Accretion Expense ARO</t>
  </si>
  <si>
    <t xml:space="preserve">            Accretion Expense (411.10)</t>
  </si>
  <si>
    <t xml:space="preserve">          Depreciation and Amortization</t>
  </si>
  <si>
    <t xml:space="preserve">              0510000 - Suprvsn and Engrng - Steam Maint</t>
  </si>
  <si>
    <t xml:space="preserve">              0511000 - Maint of Structures - Steam</t>
  </si>
  <si>
    <t xml:space="preserve">              0512100 - Maint of Boiler Plant - Other</t>
  </si>
  <si>
    <t xml:space="preserve">              0513100 - Maint of Electric Plant - Other</t>
  </si>
  <si>
    <t xml:space="preserve">              0514000 - Maintenance - Misc Steam Plant</t>
  </si>
  <si>
    <t xml:space="preserve">              0510100 - Suprvsn and Engrng-Steam Maint - Rec</t>
  </si>
  <si>
    <t xml:space="preserve">              0511200 - Maint Of Structures-Steam - Recoverable</t>
  </si>
  <si>
    <t xml:space="preserve">              0512300 - Maint Of Boiler Plant-Other - Recoverable</t>
  </si>
  <si>
    <t xml:space="preserve">              0513300 - Maint Of Electric Plant-Other - Recoverable</t>
  </si>
  <si>
    <t xml:space="preserve">              0514300 - Maintenance - Misc Steam Plant</t>
  </si>
  <si>
    <t xml:space="preserve">            STEAM PRODUCTION MAINTENANCE (510-515)</t>
  </si>
  <si>
    <t xml:space="preserve">              0568000 - Suprvsn and Engrng - Trans Maint</t>
  </si>
  <si>
    <t xml:space="preserve">              0569000 - Maint of Structures - Trans</t>
  </si>
  <si>
    <t xml:space="preserve">              0569200 - Maint of Computer Software</t>
  </si>
  <si>
    <t xml:space="preserve">              0570100 - Maint Stat Equip - Other_Trans</t>
  </si>
  <si>
    <t xml:space="preserve">              0570200 - Main - Cir Brkrs Trnsf Mtrs - Trans</t>
  </si>
  <si>
    <t xml:space="preserve">              0571000 - Maint of Overhead Lines - Trans</t>
  </si>
  <si>
    <t xml:space="preserve">              0573000 - Maint of Misc Transm Plant</t>
  </si>
  <si>
    <t xml:space="preserve">              0572000 - Maintenanace of Underground Lines</t>
  </si>
  <si>
    <t xml:space="preserve">              0573100 - Trans Maint-Misc Trans Plant - Recoverable</t>
  </si>
  <si>
    <t xml:space="preserve">            TRANSMISSION MAINTENANCE (568-574)</t>
  </si>
  <si>
    <t xml:space="preserve">              0590000 - Supervsn and Engrng - Dist Maint</t>
  </si>
  <si>
    <t xml:space="preserve">              0592100 - Maint Station Equip - Other - Dist</t>
  </si>
  <si>
    <t xml:space="preserve">              0592200 - Cir Brkrs Trnsf Mters Rely - Dist</t>
  </si>
  <si>
    <t xml:space="preserve">              0593000 - Maint Overhd Lines - Other - Dist</t>
  </si>
  <si>
    <t xml:space="preserve">              0593100 - Right - Of - Way Maintenance - Dist</t>
  </si>
  <si>
    <t xml:space="preserve">              0594000 - Maint - Underground Lines - Dist</t>
  </si>
  <si>
    <t xml:space="preserve">              0595100 - Maint Lines Transfrs - Other - Dist</t>
  </si>
  <si>
    <t xml:space="preserve">              0595200 - Cir Brkrs Transf Capcitrs - Dist</t>
  </si>
  <si>
    <t xml:space="preserve">              0596000 - Maint - Streetlightng/Signl - Dist</t>
  </si>
  <si>
    <t xml:space="preserve">              0597000 - Maintenance of Meters - Dist</t>
  </si>
  <si>
    <t xml:space="preserve">              0598100 - Main Misc Dist Plt - Other - Dist</t>
  </si>
  <si>
    <t xml:space="preserve">            DISTRIBUTION GENERAL EXPENSE MAINTENANCE (590-598)</t>
  </si>
  <si>
    <t xml:space="preserve">              0551000 - Suprvsn and Enginring - Ct Maint</t>
  </si>
  <si>
    <t xml:space="preserve">              0552000 - Maintenance of Structures - Ct</t>
  </si>
  <si>
    <t xml:space="preserve">              0553000 - Maint - Gentg and Elect Equip - Ct</t>
  </si>
  <si>
    <t xml:space="preserve">              0554000 - Misc Power Generation Plant - Ct</t>
  </si>
  <si>
    <t xml:space="preserve">            Combustion Production Maintenance (551-554.1)</t>
  </si>
  <si>
    <t xml:space="preserve">              0528000 - Maint Suprvsn and Enginrng - Nuc</t>
  </si>
  <si>
    <t xml:space="preserve">              0529000 - Maintenance of Structures - Nuc</t>
  </si>
  <si>
    <t xml:space="preserve">            NUCLEAR PRODUCTION MAINTENANCE (528-532)</t>
  </si>
  <si>
    <t xml:space="preserve">              0935100 - Maint General Plant-Elec</t>
  </si>
  <si>
    <t xml:space="preserve">              0935200 - Cust Infor and Computer Control</t>
  </si>
  <si>
    <t xml:space="preserve">            ADMIN GENERAL EXPENSE MAINT (935)</t>
  </si>
  <si>
    <t xml:space="preserve">              0402000 - Maintenance Expense</t>
  </si>
  <si>
    <t xml:space="preserve">            Gas Production Maintenance Expenses</t>
  </si>
  <si>
    <t xml:space="preserve">              0551220 - Solar: Maint Supv &amp; Eng</t>
  </si>
  <si>
    <t xml:space="preserve">              0553220 - Solar: Maint Gen &amp; Elect Plt</t>
  </si>
  <si>
    <t xml:space="preserve">            Solar Maintenance Expense</t>
  </si>
  <si>
    <t xml:space="preserve">          Maintenance Expenses (402)</t>
  </si>
  <si>
    <t xml:space="preserve">            0408000 - NC Property Tax - Electric</t>
  </si>
  <si>
    <t xml:space="preserve">            0408100 - Franchise Tax - Electric</t>
  </si>
  <si>
    <t xml:space="preserve">            0408150 - State Unemployment Tax</t>
  </si>
  <si>
    <t xml:space="preserve">            0408151 - Federal Unemployment Tax</t>
  </si>
  <si>
    <t xml:space="preserve">            0408152 - Employer FICA Tax</t>
  </si>
  <si>
    <t xml:space="preserve">            0408470 - Franchise Tax</t>
  </si>
  <si>
    <t xml:space="preserve">            0408800 - Federal Highway Use Tax - Elec</t>
  </si>
  <si>
    <t xml:space="preserve">            0408960 - Allocated Payroll Taxes</t>
  </si>
  <si>
    <t xml:space="preserve">            0408120 - Franchise Tax - Non Electric</t>
  </si>
  <si>
    <t xml:space="preserve">            0408851 - Sales and Use Tax Exp</t>
  </si>
  <si>
    <t xml:space="preserve">            0408055 - FL Property Tax - Electric</t>
  </si>
  <si>
    <t xml:space="preserve">            0408465 - FL Kwh Power Gen Tax - Electric</t>
  </si>
  <si>
    <t xml:space="preserve">          Taxes Other Than Income Taxes (408.1)</t>
  </si>
  <si>
    <t xml:space="preserve">        Total Operating Expense Before Income Taxes</t>
  </si>
  <si>
    <t xml:space="preserve">              0409190 - Federal Income Tax - Electric CY</t>
  </si>
  <si>
    <t xml:space="preserve">            Federal Income Tax - Electric CY</t>
  </si>
  <si>
    <t xml:space="preserve">              0409191 - Federal Income Tax - Electric PY</t>
  </si>
  <si>
    <t xml:space="preserve">              0409195 - UTP Tax Expense: Fed Util-PY</t>
  </si>
  <si>
    <t xml:space="preserve">            Federal Income Tax - Electric PY</t>
  </si>
  <si>
    <t xml:space="preserve">          Income Taxes Federal (409.1)</t>
  </si>
  <si>
    <t xml:space="preserve">            0409102 - SIT Exp - Utility</t>
  </si>
  <si>
    <t xml:space="preserve">            0409104 - Current State Income Tax - PY</t>
  </si>
  <si>
    <t xml:space="preserve">          Income Tax - Other (409.1)</t>
  </si>
  <si>
    <t xml:space="preserve">              0410100 - Dfit: Utility: Current Year</t>
  </si>
  <si>
    <t xml:space="preserve">              0410102 - Dsit: Utility: Current Year</t>
  </si>
  <si>
    <t xml:space="preserve">              0410105 - Dfit: Utility: Prior Year</t>
  </si>
  <si>
    <t xml:space="preserve">              0410106 - Dsit: Utility: Prior Year</t>
  </si>
  <si>
    <t xml:space="preserve">              0410130 - UTP DFIT:Utility:PY</t>
  </si>
  <si>
    <t xml:space="preserve">            Provision for Deferred Income Taxes</t>
  </si>
  <si>
    <t xml:space="preserve">              0411100 - Dfit: Utility: Curr Year Cr</t>
  </si>
  <si>
    <t xml:space="preserve">              0411101 - Dsit: Utility: Curr Year Cr</t>
  </si>
  <si>
    <t xml:space="preserve">              0411102 - Dfit: Utility: Prior Year Cr</t>
  </si>
  <si>
    <t xml:space="preserve">              0411103 - Dsit: Utility: Prior Year Cr</t>
  </si>
  <si>
    <t xml:space="preserve">              0411115 - DFIT: Federal Excess DIT Amort</t>
  </si>
  <si>
    <t xml:space="preserve">            Provision for Deferred Income Tax Credit</t>
  </si>
  <si>
    <t xml:space="preserve">          Provision for Deferred Income (410.1)</t>
  </si>
  <si>
    <t xml:space="preserve">        Total Income Taxes On Operating Income</t>
  </si>
  <si>
    <t xml:space="preserve">      Total Utility Operating Expenses</t>
  </si>
  <si>
    <t xml:space="preserve">    Net Utility Operating Income</t>
  </si>
  <si>
    <t xml:space="preserve">          0416330 - Miscellaneous Expense</t>
  </si>
  <si>
    <t xml:space="preserve">        Costs and Exp. of Merchandising Job and Contract Work (416)</t>
  </si>
  <si>
    <t xml:space="preserve">          4181107 - Earnings of Sub</t>
  </si>
  <si>
    <t xml:space="preserve">        Equity in Earnings of Subsidiary Companies (418.1)</t>
  </si>
  <si>
    <t xml:space="preserve">          0419240 - Miscellaneous Interest</t>
  </si>
  <si>
    <t xml:space="preserve">          0419429 - IC Moneypool - Interest Inc</t>
  </si>
  <si>
    <t xml:space="preserve">          0419040 - Interest Inc (sch M)</t>
  </si>
  <si>
    <t xml:space="preserve">          0419500 - I/C Interest Income</t>
  </si>
  <si>
    <t xml:space="preserve">        Interest and Dividend Income (419)</t>
  </si>
  <si>
    <t xml:space="preserve">          0419110 - AFUDC Equity Component</t>
  </si>
  <si>
    <t xml:space="preserve">        Allowance for Other Funds Under Construction (419.1)</t>
  </si>
  <si>
    <t xml:space="preserve">            0418200 - Non - Util - Depreciation Expense</t>
  </si>
  <si>
    <t xml:space="preserve">          Non Operating Rental Income (418)</t>
  </si>
  <si>
    <t xml:space="preserve">            0421340 - Gain on Life Insurance Policy</t>
  </si>
  <si>
    <t xml:space="preserve">            0421360 - Other Misc Deduct</t>
  </si>
  <si>
    <t xml:space="preserve">            0421940 - Misc Income</t>
  </si>
  <si>
    <t xml:space="preserve">            0421060 - MINI-TIMBER SALES-NC</t>
  </si>
  <si>
    <t xml:space="preserve">            0421038 - Gain Loss Unconsol Eqty Inv</t>
  </si>
  <si>
    <t xml:space="preserve">            0421039 - Interest Inc Recovery Clauses</t>
  </si>
  <si>
    <t xml:space="preserve">            0421913 - NDTF Shareholder Earning/Loss</t>
  </si>
  <si>
    <t xml:space="preserve">          Miscellaneous Nonoperating Income</t>
  </si>
  <si>
    <t xml:space="preserve">            0421100 - Gain on Disposal of Property</t>
  </si>
  <si>
    <t xml:space="preserve">          Gain On Disposal Of Property</t>
  </si>
  <si>
    <t xml:space="preserve">              0417310 - Products and Svcs - NonReg</t>
  </si>
  <si>
    <t xml:space="preserve">              0417000 - Misc Revenue</t>
  </si>
  <si>
    <t xml:space="preserve">              0417006 - IC Non-Util Misc Rev</t>
  </si>
  <si>
    <t xml:space="preserve">              0417007 - Misc Revenue-Reg</t>
  </si>
  <si>
    <t xml:space="preserve">            Revenues from Nonutility Operations (417)</t>
  </si>
  <si>
    <t xml:space="preserve">              0417320 - Exp - Unreg Products and Svcs</t>
  </si>
  <si>
    <t xml:space="preserve">              0417117 - Expenses of Nonutility Oper</t>
  </si>
  <si>
    <t xml:space="preserve">            Expenses of Nonutility Operations (417.1)</t>
  </si>
  <si>
    <t xml:space="preserve">          Total Expense - Nonutility Operations</t>
  </si>
  <si>
    <t xml:space="preserve">        Other - Net</t>
  </si>
  <si>
    <t xml:space="preserve">          0415005 - Res Fixed Bill Rev Delta</t>
  </si>
  <si>
    <t xml:space="preserve">        Revenues from Merchandising, Jobbing and Contract Work (415)</t>
  </si>
  <si>
    <t xml:space="preserve">      Total Other Income</t>
  </si>
  <si>
    <t xml:space="preserve">          0421200 - Loss on Disposal of Property</t>
  </si>
  <si>
    <t xml:space="preserve">        Loss on Disposition of Property (421.2)</t>
  </si>
  <si>
    <t xml:space="preserve">            0425000 - Miscellaneous Amortization</t>
  </si>
  <si>
    <t xml:space="preserve">            0425013 - Misc Amortizat - Acquis</t>
  </si>
  <si>
    <t xml:space="preserve">          Miscellaneous Amortization (425)</t>
  </si>
  <si>
    <t xml:space="preserve">            0426100 - Donations</t>
  </si>
  <si>
    <t xml:space="preserve">          Donations (426.1)</t>
  </si>
  <si>
    <t xml:space="preserve">            0426200 - Life Insurance Expense</t>
  </si>
  <si>
    <t xml:space="preserve">          Life Insurance (426.2)</t>
  </si>
  <si>
    <t xml:space="preserve">            0426300 - Penalties</t>
  </si>
  <si>
    <t xml:space="preserve">          Penalties (426.3)</t>
  </si>
  <si>
    <t xml:space="preserve">            0426400 - Exp/Civic and Political Activity</t>
  </si>
  <si>
    <t xml:space="preserve">          Exp. For Certain Civic, Political and Related Activity (426.4)</t>
  </si>
  <si>
    <t xml:space="preserve">              0426510 - Other</t>
  </si>
  <si>
    <t xml:space="preserve">              0426508 - Inc Deduction-Other Inc &amp; Exp</t>
  </si>
  <si>
    <t xml:space="preserve">            Other Administrative Expense Affiliate</t>
  </si>
  <si>
    <t xml:space="preserve">              0426540 - Employee Service Club Dues</t>
  </si>
  <si>
    <t xml:space="preserve">            Employee Service Club Dues</t>
  </si>
  <si>
    <t xml:space="preserve">              0599023 - Other Misc Expense</t>
  </si>
  <si>
    <t xml:space="preserve">            Contra Operating Expenses</t>
  </si>
  <si>
    <t xml:space="preserve">            0426553 - PpandE Impairments</t>
  </si>
  <si>
    <t xml:space="preserve">          Other Deductions (426.5)</t>
  </si>
  <si>
    <t xml:space="preserve">        Other Income Deductions</t>
  </si>
  <si>
    <t xml:space="preserve">      Total Other Income Deductions</t>
  </si>
  <si>
    <t xml:space="preserve">          0408223 - FL Property Tx - Mis Non-Op</t>
  </si>
  <si>
    <t xml:space="preserve">        Taxes Other than Income Taxes (408.2)</t>
  </si>
  <si>
    <t xml:space="preserve">            0409220 - Federal Income Tax - NonUtility CY</t>
  </si>
  <si>
    <t xml:space="preserve">            0409221 - Federal Income Tax - NonUtility PY</t>
  </si>
  <si>
    <t xml:space="preserve">          Income Taxes - Federal (409.2)</t>
  </si>
  <si>
    <t xml:space="preserve">              0409233 - Tax expense - state nonutility - PY</t>
  </si>
  <si>
    <t xml:space="preserve">            NC Income Tax - Nonutility</t>
  </si>
  <si>
    <t xml:space="preserve">              0409202 - State Income Tax NonUtility</t>
  </si>
  <si>
    <t xml:space="preserve">            GA Income Tax - Nonutility</t>
  </si>
  <si>
    <t xml:space="preserve">          Income Tax Non Utility (409.2)</t>
  </si>
  <si>
    <t xml:space="preserve">        Income Taxes - Non Utility (Deduction)</t>
  </si>
  <si>
    <t xml:space="preserve">            0410240 - Dfit: Non - Utility: Curr Year</t>
  </si>
  <si>
    <t xml:space="preserve">            0410241 - Dfit: Non - Utility: Prior Yr Cr</t>
  </si>
  <si>
    <t xml:space="preserve">            0410242 - Dsit: Non - Utility: Curr Year</t>
  </si>
  <si>
    <t xml:space="preserve">            0410243 - Dsit: Non - Utility: Prior Year</t>
  </si>
  <si>
    <t xml:space="preserve">          Provision for Deferred Income Taxes (410.2)</t>
  </si>
  <si>
    <t xml:space="preserve">            0411240 - Dfit: Non - Utility: Curr Yr Cr</t>
  </si>
  <si>
    <t xml:space="preserve">            0411241 - Other Deferred Taxes PY</t>
  </si>
  <si>
    <t xml:space="preserve">            0411242 - Dsit: Non - Utility: Curr Yr Cr</t>
  </si>
  <si>
    <t xml:space="preserve">            0411243 - Dsit: Non - Utility: Prior Yr Cr</t>
  </si>
  <si>
    <t xml:space="preserve">          Provision for Deferred Income Tax Credit (411.2)</t>
  </si>
  <si>
    <t xml:space="preserve">        Provision for Deferred Income Tax (Non Utility)</t>
  </si>
  <si>
    <t xml:space="preserve">      Total Taxes on Other Income and Deductions</t>
  </si>
  <si>
    <t xml:space="preserve">    Net Other Income and Deductions</t>
  </si>
  <si>
    <t xml:space="preserve">  Gross Income</t>
  </si>
  <si>
    <t xml:space="preserve">        0428025 - Amortization of Debt Discount</t>
  </si>
  <si>
    <t xml:space="preserve">        0428100 - Amort of Debt Discount and Exp</t>
  </si>
  <si>
    <t xml:space="preserve">        0428021 - Amort of Deferred Debt Exp</t>
  </si>
  <si>
    <t xml:space="preserve">      Amortization of Debt Discount and Exp (428)</t>
  </si>
  <si>
    <t xml:space="preserve">        0428165 - Amort on Loss of Reaquired Debt</t>
  </si>
  <si>
    <t xml:space="preserve">      Amortization of Loss on Reaquired Debt (428.1)</t>
  </si>
  <si>
    <t xml:space="preserve">    Total Amortization of Debt Discount and Loss</t>
  </si>
  <si>
    <t xml:space="preserve">        0430216 - IC Moneypool - Interest Exp</t>
  </si>
  <si>
    <t xml:space="preserve">      Interest on Debt to Associated Companies (430)</t>
  </si>
  <si>
    <t xml:space="preserve">        0431400 - Int/Other Notes and Acct Pay</t>
  </si>
  <si>
    <t xml:space="preserve">        0431900 - Interest Expense Other</t>
  </si>
  <si>
    <t xml:space="preserve">        0431550 - Interest Exp-Assign From Svc</t>
  </si>
  <si>
    <t xml:space="preserve">        0431000 - Int Exp - Taxes</t>
  </si>
  <si>
    <t xml:space="preserve">        0431921 - Other Interest - Customer Deposit</t>
  </si>
  <si>
    <t xml:space="preserve">      Other Interest Expense (431)</t>
  </si>
  <si>
    <t xml:space="preserve">    Other Interest</t>
  </si>
  <si>
    <t xml:space="preserve">      0432000 - AFUDC Debt Component</t>
  </si>
  <si>
    <t xml:space="preserve">    Allowance for Borrowed Funds Used During Construction - CR(432)</t>
  </si>
  <si>
    <t xml:space="preserve">        0427220 - Interest on L - T Note Payable</t>
  </si>
  <si>
    <t xml:space="preserve">        0427550 - Interest on Bonds</t>
  </si>
  <si>
    <t xml:space="preserve">      Interest on LT Debt</t>
  </si>
  <si>
    <t xml:space="preserve">    Total Interest on Long - Term Debt (427)</t>
  </si>
  <si>
    <t xml:space="preserve">  Net Interest Charges</t>
  </si>
  <si>
    <t>Income Before Extraordinary Items</t>
  </si>
  <si>
    <t xml:space="preserve">    0426517 - Other Professional Services</t>
  </si>
  <si>
    <t xml:space="preserve">  Non-Regulatory Accounts - Expense</t>
  </si>
  <si>
    <t xml:space="preserve">    0457700 - Allocated Employee Bnfts Offset</t>
  </si>
  <si>
    <t>Non-Regulatory Accounts - Expense</t>
  </si>
  <si>
    <t xml:space="preserve">      FERC Net Income</t>
  </si>
  <si>
    <t>2020</t>
  </si>
  <si>
    <t xml:space="preserve">          0105300 - Comp Future Use Unclassified</t>
  </si>
  <si>
    <t xml:space="preserve">      0108640 - ARO Liability - Ash Mgmt</t>
  </si>
  <si>
    <t xml:space="preserve">    0122200 - NonUtility - Rwip</t>
  </si>
  <si>
    <t xml:space="preserve">      0128716 - Prefunded Pension (major)</t>
  </si>
  <si>
    <t xml:space="preserve">        0143985 - LT Franchise Tax Rec - Ext</t>
  </si>
  <si>
    <t xml:space="preserve">        0146006 - IC Moneypool - Interest Receiv</t>
  </si>
  <si>
    <t xml:space="preserve">        0145004 - IC Moneypool - ST Notes Receiv</t>
  </si>
  <si>
    <t xml:space="preserve">      Note Receivable from Associated Companies (145)</t>
  </si>
  <si>
    <t xml:space="preserve">    0165011 - Ppd - Software - Purchase</t>
  </si>
  <si>
    <t xml:space="preserve">    0181100 - Unamor Debt Expense - Clearing</t>
  </si>
  <si>
    <t xml:space="preserve">    0181056 - Unamortized Debt Exp - CurrLTD</t>
  </si>
  <si>
    <t xml:space="preserve">    0181099 - DEF Unamt discount - Float rat</t>
  </si>
  <si>
    <t xml:space="preserve">    0182800 - Acc Pen Post Ret Pur Acct-Qual</t>
  </si>
  <si>
    <t xml:space="preserve">    0182342 - Deferred Asset</t>
  </si>
  <si>
    <t xml:space="preserve">    0182359 - REPS Incremental Costs</t>
  </si>
  <si>
    <t xml:space="preserve">    0182413 - Def Capacity Exp-Current Year</t>
  </si>
  <si>
    <t xml:space="preserve">  0182400 - Deferred Capacity - Florida Retail</t>
  </si>
  <si>
    <t xml:space="preserve">    0186110 - Miscellaneous Work in Process</t>
  </si>
  <si>
    <t xml:space="preserve">    0186802 - Accr Pen FAS158 - Qual</t>
  </si>
  <si>
    <t xml:space="preserve">  0221564 - PEF FMB 300M 6.65% DUE 7/15/11</t>
  </si>
  <si>
    <t xml:space="preserve">  0221099 - DEF LT bond-floating rate</t>
  </si>
  <si>
    <t xml:space="preserve">  0226021- Unamort Discount-Curr</t>
  </si>
  <si>
    <t xml:space="preserve">  0226541 - PEF UNAMDIS 250M 4.55% 04/2020</t>
  </si>
  <si>
    <t xml:space="preserve">  0226564 - PEF UNAMDIS 300M 6.65% 7/15/11</t>
  </si>
  <si>
    <t xml:space="preserve">  0226045 - DEF Long Term Debt Dis</t>
  </si>
  <si>
    <t xml:space="preserve">  0228347 -Pension Liab - FAS 87</t>
  </si>
  <si>
    <t xml:space="preserve">  0253630 - Schm Exec Cash Bal Plan</t>
  </si>
  <si>
    <t xml:space="preserve">  0228440 - Reserve - MGP Sites FERC 228</t>
  </si>
  <si>
    <t xml:space="preserve">  0232195 - Railcar Lease Payable</t>
  </si>
  <si>
    <t xml:space="preserve">    0232460 - Bulk Power Marketing Payable</t>
  </si>
  <si>
    <t xml:space="preserve">  0232018- EAM Payables</t>
  </si>
  <si>
    <t xml:space="preserve">    0236020 - FAS 5 Non-Income Tax Reserves</t>
  </si>
  <si>
    <t xml:space="preserve">    0236965 - Accrued SIT - Prior Year</t>
  </si>
  <si>
    <t xml:space="preserve">    0242450 - Collections From Payroll - Misc</t>
  </si>
  <si>
    <t xml:space="preserve">    0242160 - Current Liabilities of VIEs</t>
  </si>
  <si>
    <t xml:space="preserve">    0232052 - Medical Spending Acct Deduct</t>
  </si>
  <si>
    <t xml:space="preserve">    0232053 - Dependent Spending Acct Deduct</t>
  </si>
  <si>
    <t xml:space="preserve">    0254991 - Aro Reg Liab - Book Depr</t>
  </si>
  <si>
    <t xml:space="preserve">    0254689 - Reg Liability - OPEB Medical</t>
  </si>
  <si>
    <t xml:space="preserve">    0254690 - Reg Liability - OPEB Life</t>
  </si>
  <si>
    <t xml:space="preserve">    0254311 - Deferred Fuel Revenue</t>
  </si>
  <si>
    <t xml:space="preserve">    0254313 - Deferred Fuel - PY</t>
  </si>
  <si>
    <t xml:space="preserve">            0454601 - Other Miscellaneous Revenue</t>
  </si>
  <si>
    <t xml:space="preserve">            0456050 - Transmission Study Revenue</t>
  </si>
  <si>
    <t xml:space="preserve">                0547100 - Natural Gas</t>
  </si>
  <si>
    <t xml:space="preserve">                0923100 - Outside Svcs Cont -Proj Supt - NCRC Rec</t>
  </si>
  <si>
    <t xml:space="preserve">                0903250 - Customer Billing - Common</t>
  </si>
  <si>
    <t xml:space="preserve">                0912200 - EV Employee Incentive</t>
  </si>
  <si>
    <t xml:space="preserve">                0502050 - Diabasic Acid - Qualifying</t>
  </si>
  <si>
    <t xml:space="preserve">                0561700 - Generation Interconnect Studies</t>
  </si>
  <si>
    <t xml:space="preserve">                0561701 - Interconnection Study Reimburs</t>
  </si>
  <si>
    <t xml:space="preserve">              0807000 - Gas Purchased Expenses</t>
  </si>
  <si>
    <t xml:space="preserve">              0880000 - Gas Distribution - Other Expense</t>
  </si>
  <si>
    <t xml:space="preserve">                0404402 - Amort of ECCR Plant</t>
  </si>
  <si>
    <t xml:space="preserve">              0407426 - FL EMISS AUC PROC AMORT</t>
  </si>
  <si>
    <t xml:space="preserve">            Regulatory Credits (407.4)</t>
  </si>
  <si>
    <t xml:space="preserve">              0403150- Depreciation Expense ARO</t>
  </si>
  <si>
    <t xml:space="preserve">            Depreciation Expense for Asset Retirement Costs (403.1)</t>
  </si>
  <si>
    <t xml:space="preserve">              0598400 - Distr Maint-Misc Distr Plant-Recoverable</t>
  </si>
  <si>
    <t xml:space="preserve">            0408700 - Fed Social Security Tax - Elec</t>
  </si>
  <si>
    <t xml:space="preserve">            0408205 - Highway Use Tax</t>
  </si>
  <si>
    <t xml:space="preserve">            0426551 - Impairment and Other Rel Chgs</t>
  </si>
  <si>
    <t xml:space="preserve">          0408040 - NC Property Tx - Misc NonUtility</t>
  </si>
  <si>
    <t xml:space="preserve">        0431922 - Other Interest - Tax Deficiency</t>
  </si>
  <si>
    <t xml:space="preserve">    0775000 - Materials</t>
  </si>
  <si>
    <t>Tab from file: FERC TB 12.19</t>
  </si>
  <si>
    <t>X: &gt; s00240 &gt; Grpdata_s239 &gt; ME Closing &gt; 2019 &gt; 12-19</t>
  </si>
  <si>
    <t>2019</t>
  </si>
  <si>
    <t xml:space="preserve">      0108155 - FAS 143 COR CONTRA</t>
  </si>
  <si>
    <t xml:space="preserve">        0146104 - IC AR - Joint Dispatch</t>
  </si>
  <si>
    <t xml:space="preserve">    0165100 - Unexpired Insurance</t>
  </si>
  <si>
    <t xml:space="preserve">      0175001 - Deriv Assets - Noncashflw - ST</t>
  </si>
  <si>
    <t xml:space="preserve">    Derivative Instrument Assets Current</t>
  </si>
  <si>
    <t xml:space="preserve">  Derivative Instrument Assets (175)</t>
  </si>
  <si>
    <t xml:space="preserve">    0181564 - DEF DDE 300M 3.10% 08/15/2021</t>
  </si>
  <si>
    <t xml:space="preserve">    0182410 - Interest Rate Swap Reg Asset</t>
  </si>
  <si>
    <t xml:space="preserve">    0182406 - DEF CR3 Uprate - 2012 Asset</t>
  </si>
  <si>
    <t xml:space="preserve">    0182308 - Interest On Tax Deficiencies</t>
  </si>
  <si>
    <t xml:space="preserve">    0182489 - Osprey Outage O&amp;M Deferral</t>
  </si>
  <si>
    <t xml:space="preserve">    0182253 - 2018 Smart Grid PISCC</t>
  </si>
  <si>
    <t xml:space="preserve">    0182254 - 2019 Smart Grid PISCC</t>
  </si>
  <si>
    <t xml:space="preserve">    0183300 - Deferred Energy Conservation</t>
  </si>
  <si>
    <t xml:space="preserve">  0184500 - Departmental and Other Clearing</t>
  </si>
  <si>
    <t xml:space="preserve">  0439300 - ADJUST TO R/E</t>
  </si>
  <si>
    <t xml:space="preserve">  0221541 - PEF FMB 250M  4.55% 04/1/20</t>
  </si>
  <si>
    <t xml:space="preserve">  0221092 - DEF 250M 1.85% 1/15/20</t>
  </si>
  <si>
    <t xml:space="preserve">  0224095 - DEF OTH LTD 400M 2.1% 12/15/19</t>
  </si>
  <si>
    <t xml:space="preserve">  0228314 - Schm Dpc Opeb FAS 106</t>
  </si>
  <si>
    <t xml:space="preserve">  0228315 - Schm Opeb (Fas106)</t>
  </si>
  <si>
    <t xml:space="preserve">  0229010 - Accm Prv-Rate Refnd-Tax Ref</t>
  </si>
  <si>
    <t>Accumulated Provision for Rate Refund (229)</t>
  </si>
  <si>
    <t xml:space="preserve">  0244006 - Derivative Instr-Regulatory-LT</t>
  </si>
  <si>
    <t>LT Portion of Derivative Instrument Liabilities</t>
  </si>
  <si>
    <t xml:space="preserve">  0232270 - Passport Unvouchered Liability</t>
  </si>
  <si>
    <t xml:space="preserve">  0232199 - PowerPlan Coal Payable</t>
  </si>
  <si>
    <t xml:space="preserve">    0236942 - State Inc Tax Payable - Prior Yrs LT</t>
  </si>
  <si>
    <t xml:space="preserve">    0242461 - Prior Year Incentive Accrual</t>
  </si>
  <si>
    <t xml:space="preserve">    0242997 - Misc Liab - FAS 87 NQ</t>
  </si>
  <si>
    <t xml:space="preserve">    0242897 - NC Pension Liability - FAS 87</t>
  </si>
  <si>
    <t xml:space="preserve">    0242898 - OPEB Current Liability</t>
  </si>
  <si>
    <t xml:space="preserve">    0242899 - FAS 112 Current Liability</t>
  </si>
  <si>
    <t xml:space="preserve">    0244007 - Accrued Interest Exp-Swaps-Reg</t>
  </si>
  <si>
    <t xml:space="preserve">  Long-Term Portion of Derivative Instrument Liablities Calc</t>
  </si>
  <si>
    <t>(Less) Long Term Portion of Derivative Instrument Liabilities</t>
  </si>
  <si>
    <t xml:space="preserve">  0253053 - OTH DEF Credit - Smart Grid</t>
  </si>
  <si>
    <t xml:space="preserve">    0253039 - Deferred Revenue</t>
  </si>
  <si>
    <t xml:space="preserve">    0254689 - Reg Liability - OPEB</t>
  </si>
  <si>
    <t xml:space="preserve">    0254980 - Open Int Rate Swap Cur Rg Liab</t>
  </si>
  <si>
    <t xml:space="preserve">            0449111 - Tax Reform - Residential</t>
  </si>
  <si>
    <t xml:space="preserve">            0454001 - Rent from Electric Prop - Nuclear</t>
  </si>
  <si>
    <t xml:space="preserve">                0921610 - Inventory Adjustments/Price Co</t>
  </si>
  <si>
    <t xml:space="preserve">                0548020 - Ammonia - Qualifying</t>
  </si>
  <si>
    <t xml:space="preserve">                0908120 - Cust Assist Exp - Residential</t>
  </si>
  <si>
    <t xml:space="preserve">                0585000 - St Lghtng and Sgnl Systm - Dist</t>
  </si>
  <si>
    <t xml:space="preserve">                0401100 - Non-reg Operation Expense</t>
  </si>
  <si>
    <t xml:space="preserve">                0911000 - Supervision</t>
  </si>
  <si>
    <t xml:space="preserve">                0501160 - Coal Sampling and Testing</t>
  </si>
  <si>
    <t xml:space="preserve">              0407357 - Reg Debit - Nucl Cost Recovery</t>
  </si>
  <si>
    <t xml:space="preserve">              0530000 - Maint of Reactor Plt Equip - Nuc</t>
  </si>
  <si>
    <t xml:space="preserve">              0531100 - Maint Electric Plt - Other - Nuc</t>
  </si>
  <si>
    <t xml:space="preserve">              0532100 - Maint Misc Nuclear Plt - Other</t>
  </si>
  <si>
    <t xml:space="preserve">              0932000 - Maintenance of General Plant</t>
  </si>
  <si>
    <t xml:space="preserve">            0408153 - Employer Local Tax</t>
  </si>
  <si>
    <t xml:space="preserve">            0409197- Current State Inc Tax-Util</t>
  </si>
  <si>
    <t xml:space="preserve">          0408820 - Misc NonUtility Tax</t>
  </si>
  <si>
    <t xml:space="preserve">              0409297- Current State Inc Tax-Non Util</t>
  </si>
  <si>
    <t xml:space="preserve">            F_INC_TAX_NON_UTIL_ST - State Income Tax - Nonutility</t>
  </si>
  <si>
    <t xml:space="preserve">        0431003 - Other Interest - Swaps</t>
  </si>
  <si>
    <t xml:space="preserve">    0928030 - Prof Fees Consultant</t>
  </si>
  <si>
    <t>Tab from file: Final WKTB_REG</t>
  </si>
  <si>
    <t>T: &gt; Florida &gt; Surveillance &gt; 2018 Surveillance &gt; ARCHIVE 12-DEC 2018 &gt; 0.0 - UI Upload &amp; Financial Docs</t>
  </si>
  <si>
    <t>2018</t>
  </si>
  <si>
    <t>(389,031,356)</t>
  </si>
  <si>
    <t>(2,360,061)</t>
  </si>
  <si>
    <t>(2,489,592)</t>
  </si>
  <si>
    <t>(391,391,416)</t>
  </si>
  <si>
    <t>(1,138,938)</t>
  </si>
  <si>
    <t>(87)</t>
  </si>
  <si>
    <t>(148,134,035)</t>
  </si>
  <si>
    <t>(151,355,398)</t>
  </si>
  <si>
    <t>(148,640,057)</t>
  </si>
  <si>
    <t>(296,774,091)</t>
  </si>
  <si>
    <t>(186,476,939)</t>
  </si>
  <si>
    <t>(1,834,823)</t>
  </si>
  <si>
    <t>(188,311,762)</t>
  </si>
  <si>
    <t>(3,656,902)</t>
  </si>
  <si>
    <t>(73,361)</t>
  </si>
  <si>
    <t>(3,730,263)</t>
  </si>
  <si>
    <t>(190,133,841)</t>
  </si>
  <si>
    <t>(1,908,185)</t>
  </si>
  <si>
    <t>(192,042,025)</t>
  </si>
  <si>
    <t>(113,660,272)</t>
  </si>
  <si>
    <t>(1,996,627)</t>
  </si>
  <si>
    <t>(115,656,899)</t>
  </si>
  <si>
    <t>(2,455)</t>
  </si>
  <si>
    <t>(5)</t>
  </si>
  <si>
    <t>(113,657,823)</t>
  </si>
  <si>
    <t>(1,999,082)</t>
  </si>
  <si>
    <t>(115,656,905)</t>
  </si>
  <si>
    <t>(3,657,430)</t>
  </si>
  <si>
    <t>(1,678,794)</t>
  </si>
  <si>
    <t>(4,900,002,994)</t>
  </si>
  <si>
    <t>(4,635,623,664)</t>
  </si>
  <si>
    <t>(2,339,388)</t>
  </si>
  <si>
    <t>(231,011,454)</t>
  </si>
  <si>
    <t>(22,811,082)</t>
  </si>
  <si>
    <t>(253,822,536)</t>
  </si>
  <si>
    <t>(2,248,469)</t>
  </si>
  <si>
    <t>(5,349)</t>
  </si>
  <si>
    <t>(2,253,818)</t>
  </si>
  <si>
    <t>(27,119)</t>
  </si>
  <si>
    <t>(4,496,554)</t>
  </si>
  <si>
    <t>(85,976)</t>
  </si>
  <si>
    <t>(4,582,529)</t>
  </si>
  <si>
    <t>(1,676)</t>
  </si>
  <si>
    <t>(5,420,827,501)</t>
  </si>
  <si>
    <t>(5,129,700,888)</t>
  </si>
  <si>
    <t>(5,724,619,164)</t>
  </si>
  <si>
    <t>(5,437,399,818)</t>
  </si>
  <si>
    <t>(9,554,746)</t>
  </si>
  <si>
    <t>(463,300)</t>
  </si>
  <si>
    <t>(463,292)</t>
  </si>
  <si>
    <t>(500)</t>
  </si>
  <si>
    <t>(11,150,201)</t>
  </si>
  <si>
    <t>(8,218,879)</t>
  </si>
  <si>
    <t>(11,150,701)</t>
  </si>
  <si>
    <t>(8,219,379)</t>
  </si>
  <si>
    <t>(4,198)</t>
  </si>
  <si>
    <t xml:space="preserve">    0123220 - Duke Engineering and Servs Inc</t>
  </si>
  <si>
    <t>(29,259,807)</t>
  </si>
  <si>
    <t>(28,393,557)</t>
  </si>
  <si>
    <t>(53,146)</t>
  </si>
  <si>
    <t>(14,121,466)</t>
  </si>
  <si>
    <t>(11,726,853)</t>
  </si>
  <si>
    <t>(40,120,410)</t>
  </si>
  <si>
    <t>(40,124,609)</t>
  </si>
  <si>
    <t>(37,656,578)</t>
  </si>
  <si>
    <t>(13,474,204)</t>
  </si>
  <si>
    <t>(1,769,227)</t>
  </si>
  <si>
    <t>(57,186)</t>
  </si>
  <si>
    <t>(1,826,412)</t>
  </si>
  <si>
    <t>(3,378,834)</t>
  </si>
  <si>
    <t>(8,204)</t>
  </si>
  <si>
    <t>(20,022,016)</t>
  </si>
  <si>
    <t>(5,837,811)</t>
  </si>
  <si>
    <t>(640,557)</t>
  </si>
  <si>
    <t>(201,442)</t>
  </si>
  <si>
    <t>(47,484)</t>
  </si>
  <si>
    <t>(3,203,055)</t>
  </si>
  <si>
    <t>(92,636)</t>
  </si>
  <si>
    <t>(15,191)</t>
  </si>
  <si>
    <t xml:space="preserve">        0143430 - Wholesale Revenue - Billed</t>
  </si>
  <si>
    <t xml:space="preserve">        0143223 - LT Tax Reclass State Dr</t>
  </si>
  <si>
    <t>(85,446)</t>
  </si>
  <si>
    <t xml:space="preserve">        0143341 - Accounts Receivable - Joint Owners</t>
  </si>
  <si>
    <t>(4,509)</t>
  </si>
  <si>
    <t>(4,449)</t>
  </si>
  <si>
    <t>(20,027,728)</t>
  </si>
  <si>
    <t>(624,615)</t>
  </si>
  <si>
    <t>(20,652,343)</t>
  </si>
  <si>
    <t>(11,254)</t>
  </si>
  <si>
    <t>(105,259,815)</t>
  </si>
  <si>
    <t>(56,129,453)</t>
  </si>
  <si>
    <t>(57,213,631)</t>
  </si>
  <si>
    <t>(449,269)</t>
  </si>
  <si>
    <t>(8,026,338)</t>
  </si>
  <si>
    <t>(11,054)</t>
  </si>
  <si>
    <t>(174,628,000)</t>
  </si>
  <si>
    <t>(126,503,757)</t>
  </si>
  <si>
    <t>(2,688,000)</t>
  </si>
  <si>
    <t>(2,559,000)</t>
  </si>
  <si>
    <t>(180,802)</t>
  </si>
  <si>
    <t>(180,260)</t>
  </si>
  <si>
    <t>(2,888,367)</t>
  </si>
  <si>
    <t>(51,166)</t>
  </si>
  <si>
    <t>(2,939,533)</t>
  </si>
  <si>
    <t>(5,757,169)</t>
  </si>
  <si>
    <t>(5,678,794)</t>
  </si>
  <si>
    <t>(126,425,381)</t>
  </si>
  <si>
    <t>(5,525,789)</t>
  </si>
  <si>
    <t>(380,758)</t>
  </si>
  <si>
    <t>(107,248)</t>
  </si>
  <si>
    <t>(4,253,029)</t>
  </si>
  <si>
    <t>(36,855)</t>
  </si>
  <si>
    <t>(929,502)</t>
  </si>
  <si>
    <t>(12,159,413)</t>
  </si>
  <si>
    <t>(13,088,915)</t>
  </si>
  <si>
    <t>(16,427,297)</t>
  </si>
  <si>
    <t>(1,815)</t>
  </si>
  <si>
    <t>(746,001)</t>
  </si>
  <si>
    <t>(3,342)</t>
  </si>
  <si>
    <t>(13,607,805)</t>
  </si>
  <si>
    <t>(1,670,525)</t>
  </si>
  <si>
    <t xml:space="preserve">    0165910 - Prepayment - Fuel</t>
  </si>
  <si>
    <t>(1,703,706)</t>
  </si>
  <si>
    <t xml:space="preserve">    0165700 - Prepaid Capital Lease</t>
  </si>
  <si>
    <t>(631,649)</t>
  </si>
  <si>
    <t xml:space="preserve">    0176001 - 3rd Party Derivative Asset Current</t>
  </si>
  <si>
    <t>(5,479,503)</t>
  </si>
  <si>
    <t xml:space="preserve">  Derivative Instrument Assets Hedges (176)</t>
  </si>
  <si>
    <t>(114,616,245)</t>
  </si>
  <si>
    <t>(49,232)</t>
  </si>
  <si>
    <t>(15,352)</t>
  </si>
  <si>
    <t>(8,310)</t>
  </si>
  <si>
    <t>(18,636)</t>
  </si>
  <si>
    <t xml:space="preserve">    0181541 - PEF DDE 250M 4.55% 04/01/2020</t>
  </si>
  <si>
    <t>(23,435)</t>
  </si>
  <si>
    <t>(13,019)</t>
  </si>
  <si>
    <t>(28,929)</t>
  </si>
  <si>
    <t>(36,494)</t>
  </si>
  <si>
    <t>(13,529)</t>
  </si>
  <si>
    <t>(15,023)</t>
  </si>
  <si>
    <t>(20,149)</t>
  </si>
  <si>
    <t xml:space="preserve">    0181092 - DEF DDE 250M 1.85% 1/15/20</t>
  </si>
  <si>
    <t>(51,546)</t>
  </si>
  <si>
    <t>(49,422)</t>
  </si>
  <si>
    <t xml:space="preserve">    0181095 - DEF DDE 400M 2.1% 12/15/19</t>
  </si>
  <si>
    <t>(51,021)</t>
  </si>
  <si>
    <t>(45,008)</t>
  </si>
  <si>
    <t>(13,372)</t>
  </si>
  <si>
    <t>(452,479)</t>
  </si>
  <si>
    <t>(99,085)</t>
  </si>
  <si>
    <t>(551,564)</t>
  </si>
  <si>
    <t>(5,430)</t>
  </si>
  <si>
    <t>(9,713,355)</t>
  </si>
  <si>
    <t xml:space="preserve">    0182312 - Oprb FAS 106 - Medical</t>
  </si>
  <si>
    <t>(559,806)</t>
  </si>
  <si>
    <t>(2,384,185)</t>
  </si>
  <si>
    <t xml:space="preserve">    0182120 - AMRP 2011 Steel Carry Costs</t>
  </si>
  <si>
    <t>(830)</t>
  </si>
  <si>
    <t>(8,145,991)</t>
  </si>
  <si>
    <t>(3,684,232)</t>
  </si>
  <si>
    <t>(367,608)</t>
  </si>
  <si>
    <t>(1,249)</t>
  </si>
  <si>
    <t>(343)</t>
  </si>
  <si>
    <t>(1,592)</t>
  </si>
  <si>
    <t>(12,102,367)</t>
  </si>
  <si>
    <t>(526,379)</t>
  </si>
  <si>
    <t>(12,628,747)</t>
  </si>
  <si>
    <t>(189,120)</t>
  </si>
  <si>
    <t>(232,768)</t>
  </si>
  <si>
    <t>(45,752,157)</t>
  </si>
  <si>
    <t>(45,535,322)</t>
  </si>
  <si>
    <t>(162,084)</t>
  </si>
  <si>
    <t xml:space="preserve">    0182488 - CR3 Non-NCRC EPU Contra Equity</t>
  </si>
  <si>
    <t>(16,962)</t>
  </si>
  <si>
    <t>(4,178,636)</t>
  </si>
  <si>
    <t>(40,579,035)</t>
  </si>
  <si>
    <t>(14,932,965)</t>
  </si>
  <si>
    <t>(11,278,073)</t>
  </si>
  <si>
    <t>(4,536,219)</t>
  </si>
  <si>
    <t>(9,429,553)</t>
  </si>
  <si>
    <t xml:space="preserve">  0999998 - Allocations Suspense</t>
  </si>
  <si>
    <t>(1,997)</t>
  </si>
  <si>
    <t>(3,553)</t>
  </si>
  <si>
    <t>(5,551)</t>
  </si>
  <si>
    <t>(22,533)</t>
  </si>
  <si>
    <t>(3,802,498)</t>
  </si>
  <si>
    <t>(772)</t>
  </si>
  <si>
    <t>(625,111)</t>
  </si>
  <si>
    <t>(169,796)</t>
  </si>
  <si>
    <t>(306)</t>
  </si>
  <si>
    <t>(102,707)</t>
  </si>
  <si>
    <t>(6,722)</t>
  </si>
  <si>
    <t>(2,448,982)</t>
  </si>
  <si>
    <t xml:space="preserve">    0186036 - DEF EVCS Deferral</t>
  </si>
  <si>
    <t>(402,070,364)</t>
  </si>
  <si>
    <t>(68,117,249)</t>
  </si>
  <si>
    <t>(470,187,613)</t>
  </si>
  <si>
    <t>(106,434,051)</t>
  </si>
  <si>
    <t>(10,292,754)</t>
  </si>
  <si>
    <t>(116,726,805)</t>
  </si>
  <si>
    <t>(694,823)</t>
  </si>
  <si>
    <t>(7,363)</t>
  </si>
  <si>
    <t>(702,186)</t>
  </si>
  <si>
    <t>(154,542)</t>
  </si>
  <si>
    <t>(2,041)</t>
  </si>
  <si>
    <t>(156,582)</t>
  </si>
  <si>
    <t>(117,095,144)</t>
  </si>
  <si>
    <t>(130,255,810)</t>
  </si>
  <si>
    <t>(247,350,954)</t>
  </si>
  <si>
    <t>(49,930,629)</t>
  </si>
  <si>
    <t>(13,899,782)</t>
  </si>
  <si>
    <t>(63,830,411)</t>
  </si>
  <si>
    <t>(121,075)</t>
  </si>
  <si>
    <t xml:space="preserve">  0165650 - ResSol HomeServ Acquisition</t>
  </si>
  <si>
    <t>(4,803,175)</t>
  </si>
  <si>
    <t>(37,485,622)</t>
  </si>
  <si>
    <t>(71,739,715)</t>
  </si>
  <si>
    <t>(52,515,300)</t>
  </si>
  <si>
    <t>(124,255,015)</t>
  </si>
  <si>
    <t>(27,697)</t>
  </si>
  <si>
    <t>(37,513,319)</t>
  </si>
  <si>
    <t>(50,000,000)</t>
  </si>
  <si>
    <t>(133,530)</t>
  </si>
  <si>
    <t>(132,316)</t>
  </si>
  <si>
    <t>(270,718)</t>
  </si>
  <si>
    <t>(269,135)</t>
  </si>
  <si>
    <t>(413,441)</t>
  </si>
  <si>
    <t>(411,607)</t>
  </si>
  <si>
    <t>(18,963)</t>
  </si>
  <si>
    <t>(17,778)</t>
  </si>
  <si>
    <t>(1,037,270)</t>
  </si>
  <si>
    <t>(1,033,218)</t>
  </si>
  <si>
    <t>(165,705)</t>
  </si>
  <si>
    <t>(160,601)</t>
  </si>
  <si>
    <t>(2,749,200)</t>
  </si>
  <si>
    <t>(2,737,475)</t>
  </si>
  <si>
    <t>(1,012,991)</t>
  </si>
  <si>
    <t>(1,009,467)</t>
  </si>
  <si>
    <t>(3,122,107)</t>
  </si>
  <si>
    <t>(3,112,759)</t>
  </si>
  <si>
    <t xml:space="preserve">  0226092 - DEF UNAMDIS 250M 1.85% 1/15/20</t>
  </si>
  <si>
    <t>(105,730)</t>
  </si>
  <si>
    <t>(97,879)</t>
  </si>
  <si>
    <t>(315,977)</t>
  </si>
  <si>
    <t>(312,735)</t>
  </si>
  <si>
    <t>(1,060,993)</t>
  </si>
  <si>
    <t>(1,051,805)</t>
  </si>
  <si>
    <t>(547,781)</t>
  </si>
  <si>
    <t>(546,240)</t>
  </si>
  <si>
    <t>(10,954,408)</t>
  </si>
  <si>
    <t>(10,893,015)</t>
  </si>
  <si>
    <t>(49,938,608)</t>
  </si>
  <si>
    <t xml:space="preserve">  0227104 - Cap Lease Noncurrent SPHQ</t>
  </si>
  <si>
    <t>(238,806)</t>
  </si>
  <si>
    <t xml:space="preserve">  0227105 - Cap Lease Noncurrent SH</t>
  </si>
  <si>
    <t>(1,112,988)</t>
  </si>
  <si>
    <t>(1,351,794)</t>
  </si>
  <si>
    <t>(234,786,851)</t>
  </si>
  <si>
    <t>(218,842,924)</t>
  </si>
  <si>
    <t>(233,311,885)</t>
  </si>
  <si>
    <t>(217,174,725)</t>
  </si>
  <si>
    <t>(25,615)</t>
  </si>
  <si>
    <t>(25,171)</t>
  </si>
  <si>
    <t>(20,177,854)</t>
  </si>
  <si>
    <t>(691,337)</t>
  </si>
  <si>
    <t>(169,842)</t>
  </si>
  <si>
    <t>(748,602)</t>
  </si>
  <si>
    <t>(1,456,881)</t>
  </si>
  <si>
    <t>(4,502,096)</t>
  </si>
  <si>
    <t>(124,757)</t>
  </si>
  <si>
    <t xml:space="preserve">  0228408 - Mgt Incentive Award Def</t>
  </si>
  <si>
    <t>(997,705)</t>
  </si>
  <si>
    <t>(5,624,558)</t>
  </si>
  <si>
    <t>(7,210,539)</t>
  </si>
  <si>
    <t>(453,961)</t>
  </si>
  <si>
    <t xml:space="preserve">  0230105 - ARO Liability - Current</t>
  </si>
  <si>
    <t>(7,324,418)</t>
  </si>
  <si>
    <t>(50,779)</t>
  </si>
  <si>
    <t>(84,372)</t>
  </si>
  <si>
    <t>(5,000)</t>
  </si>
  <si>
    <t>(89,372)</t>
  </si>
  <si>
    <t>(21,869,233)</t>
  </si>
  <si>
    <t>(152,594)</t>
  </si>
  <si>
    <t>(14,606)</t>
  </si>
  <si>
    <t>(8,314)</t>
  </si>
  <si>
    <t>(6,715)</t>
  </si>
  <si>
    <t>(15,942)</t>
  </si>
  <si>
    <t xml:space="preserve">  0232178 - Accrued Settlements Payable</t>
  </si>
  <si>
    <t>(105,594)</t>
  </si>
  <si>
    <t>(16,780)</t>
  </si>
  <si>
    <t>(122,374)</t>
  </si>
  <si>
    <t>(57,222,010)</t>
  </si>
  <si>
    <t>(693,081)</t>
  </si>
  <si>
    <t>(748,287)</t>
  </si>
  <si>
    <t>(1,441,368)</t>
  </si>
  <si>
    <t>(17,201)</t>
  </si>
  <si>
    <t>(2,331,334)</t>
  </si>
  <si>
    <t>(249,091)</t>
  </si>
  <si>
    <t xml:space="preserve">    0236927 - LT tax reclass state cr</t>
  </si>
  <si>
    <t>(2,434,790)</t>
  </si>
  <si>
    <t>(3,136,049)</t>
  </si>
  <si>
    <t>(247,189)</t>
  </si>
  <si>
    <t>(3,322,947)</t>
  </si>
  <si>
    <t>(463,488)</t>
  </si>
  <si>
    <t>(23,457)</t>
  </si>
  <si>
    <t>(2)</t>
  </si>
  <si>
    <t>(10,125,644)</t>
  </si>
  <si>
    <t>(1,185,559)</t>
  </si>
  <si>
    <t>(696,025)</t>
  </si>
  <si>
    <t>(18,764)</t>
  </si>
  <si>
    <t>(473)</t>
  </si>
  <si>
    <t>(19,237)</t>
  </si>
  <si>
    <t>(11,219,583)</t>
  </si>
  <si>
    <t>(10,793,865)</t>
  </si>
  <si>
    <t>(932,739)</t>
  </si>
  <si>
    <t>(1,774)</t>
  </si>
  <si>
    <t>(483,391)</t>
  </si>
  <si>
    <t>(1,440)</t>
  </si>
  <si>
    <t>(821,283)</t>
  </si>
  <si>
    <t>(655,683)</t>
  </si>
  <si>
    <t>(740,074)</t>
  </si>
  <si>
    <t>(430,650)</t>
  </si>
  <si>
    <t>(4,061,932)</t>
  </si>
  <si>
    <t>(1,482,597)</t>
  </si>
  <si>
    <t>(308)</t>
  </si>
  <si>
    <t xml:space="preserve">    0232067 - Dental Deductions</t>
  </si>
  <si>
    <t>(24)</t>
  </si>
  <si>
    <t>(2,544)</t>
  </si>
  <si>
    <t>(5,352)</t>
  </si>
  <si>
    <t>(953)</t>
  </si>
  <si>
    <t>(463,945)</t>
  </si>
  <si>
    <t xml:space="preserve">  0243106 - Cap Lease Current SPHQ</t>
  </si>
  <si>
    <t xml:space="preserve">  0243107 - Cap Lease Current SH</t>
  </si>
  <si>
    <t>(20,822)</t>
  </si>
  <si>
    <t>(223,445)</t>
  </si>
  <si>
    <t>(783,251)</t>
  </si>
  <si>
    <t>(1,658,397)</t>
  </si>
  <si>
    <t>(1,098,591)</t>
  </si>
  <si>
    <t>(409,553)</t>
  </si>
  <si>
    <t>(16,486,352)</t>
  </si>
  <si>
    <t>(559,462)</t>
  </si>
  <si>
    <t>(17,045,815)</t>
  </si>
  <si>
    <t>(71,739,716)</t>
  </si>
  <si>
    <t>(124,255,016)</t>
  </si>
  <si>
    <t>(357,680)</t>
  </si>
  <si>
    <t>(17,558)</t>
  </si>
  <si>
    <t>(5,063,674)</t>
  </si>
  <si>
    <t xml:space="preserve">    0254690 - OPEB regulatory liability</t>
  </si>
  <si>
    <t>(257,178)</t>
  </si>
  <si>
    <t>(26,810,286)</t>
  </si>
  <si>
    <t>(859,293)</t>
  </si>
  <si>
    <t>(569,195)</t>
  </si>
  <si>
    <t>(21,892)</t>
  </si>
  <si>
    <t xml:space="preserve">    0254800 - Reg Liability - MTM Fuel - LT</t>
  </si>
  <si>
    <t>(8,650,028)</t>
  </si>
  <si>
    <t>(2,025,452)</t>
  </si>
  <si>
    <t>(80,623)</t>
  </si>
  <si>
    <t xml:space="preserve">    0108087 - Accelerated Depreciation</t>
  </si>
  <si>
    <t>(45,833,333)</t>
  </si>
  <si>
    <t>(4,166,667)</t>
  </si>
  <si>
    <t>(5,779,816)</t>
  </si>
  <si>
    <t>(10,680,464)</t>
  </si>
  <si>
    <t>(16,460,280)</t>
  </si>
  <si>
    <t>(9,085,462)</t>
  </si>
  <si>
    <t>(4,389,438)</t>
  </si>
  <si>
    <t>(1,008,058,918)</t>
  </si>
  <si>
    <t>(1,005,264,482)</t>
  </si>
  <si>
    <t>(131)</t>
  </si>
  <si>
    <t>(8)</t>
  </si>
  <si>
    <t>(139)</t>
  </si>
  <si>
    <t>(2,330,974)</t>
  </si>
  <si>
    <t>(2,563,742)</t>
  </si>
  <si>
    <t>(3,548,613)</t>
  </si>
  <si>
    <t>(323,957)</t>
  </si>
  <si>
    <t>(3,872,569)</t>
  </si>
  <si>
    <t>(315,581)</t>
  </si>
  <si>
    <t>(25,538)</t>
  </si>
  <si>
    <t>(6,324)</t>
  </si>
  <si>
    <t xml:space="preserve">                0924100 - Admin - EH&amp;S Expense</t>
  </si>
  <si>
    <t xml:space="preserve">                0926000 - Empl Pensions and Benefits</t>
  </si>
  <si>
    <t>(36,156,408)</t>
  </si>
  <si>
    <t>(28,652,757)</t>
  </si>
  <si>
    <t>(10,849,397)</t>
  </si>
  <si>
    <t>(2,304)</t>
  </si>
  <si>
    <t>(10,851,702)</t>
  </si>
  <si>
    <t>(185,110)</t>
  </si>
  <si>
    <t>(758)</t>
  </si>
  <si>
    <t>(185,868)</t>
  </si>
  <si>
    <t xml:space="preserve">                0920300 - Project Development Labor</t>
  </si>
  <si>
    <t>(576,925)</t>
  </si>
  <si>
    <t>(3,188,323)</t>
  </si>
  <si>
    <t>(402,244)</t>
  </si>
  <si>
    <t>(3,590,567)</t>
  </si>
  <si>
    <t>(17,400,852)</t>
  </si>
  <si>
    <t>(1,581,896)</t>
  </si>
  <si>
    <t>(18,982,747)</t>
  </si>
  <si>
    <t xml:space="preserve">                0549200 - CT Misc Power Exp-Recoverable</t>
  </si>
  <si>
    <t xml:space="preserve">                0908150 - Commer/Indust Assistance Exp</t>
  </si>
  <si>
    <t xml:space="preserve">                0908160 - Cust Assist Exp - General</t>
  </si>
  <si>
    <t>(871,254)</t>
  </si>
  <si>
    <t>(297,348)</t>
  </si>
  <si>
    <t xml:space="preserve">                0539000 - Misc Hydraulic Expenses</t>
  </si>
  <si>
    <t xml:space="preserve">              Hydraulic Production Operating</t>
  </si>
  <si>
    <t>(5,031)</t>
  </si>
  <si>
    <t>(3,502,820)</t>
  </si>
  <si>
    <t>(206,676)</t>
  </si>
  <si>
    <t>(3,709,496)</t>
  </si>
  <si>
    <t xml:space="preserve">                0501350 - Oil Handling Expense</t>
  </si>
  <si>
    <t>(11,118)</t>
  </si>
  <si>
    <t>(259,371)</t>
  </si>
  <si>
    <t xml:space="preserve">              0823000 - Storage - Gas Losses</t>
  </si>
  <si>
    <t>(10)</t>
  </si>
  <si>
    <t xml:space="preserve">              0852000 - Communication System Expenses</t>
  </si>
  <si>
    <t>(42,713)</t>
  </si>
  <si>
    <t>(3,883)</t>
  </si>
  <si>
    <t>(46,596)</t>
  </si>
  <si>
    <t xml:space="preserve">              0407309 - Pension Amortization</t>
  </si>
  <si>
    <t>(1,631,273)</t>
  </si>
  <si>
    <t>(20,469,770)</t>
  </si>
  <si>
    <t>(591,260)</t>
  </si>
  <si>
    <t>(12,436,314)</t>
  </si>
  <si>
    <t>(30,595)</t>
  </si>
  <si>
    <t>(219,390)</t>
  </si>
  <si>
    <t>(249,985)</t>
  </si>
  <si>
    <t xml:space="preserve">              0411832 - NOx Sales Proceeds</t>
  </si>
  <si>
    <t xml:space="preserve">            Gains from Disposition of Allowances (411.8)</t>
  </si>
  <si>
    <t>(19,800)</t>
  </si>
  <si>
    <t>(915)</t>
  </si>
  <si>
    <t xml:space="preserve">              0407427 - Reg Credit - NUCL Cost Reco</t>
  </si>
  <si>
    <t>(13,365)</t>
  </si>
  <si>
    <t>(14,280)</t>
  </si>
  <si>
    <t>(11,528,933)</t>
  </si>
  <si>
    <t>(98,959)</t>
  </si>
  <si>
    <t xml:space="preserve">              0569100 - Maint of Computer Hardware</t>
  </si>
  <si>
    <t>(25,494)</t>
  </si>
  <si>
    <t>(509,499)</t>
  </si>
  <si>
    <t>(995,557)</t>
  </si>
  <si>
    <t>(1,505,056)</t>
  </si>
  <si>
    <t>(2,267)</t>
  </si>
  <si>
    <t xml:space="preserve">              0553100 - CT Maint of Gen and Plant-Recoverable</t>
  </si>
  <si>
    <t xml:space="preserve">              0554220 - Solar: Maint Misc Gen Plt</t>
  </si>
  <si>
    <t>(10,238,296)</t>
  </si>
  <si>
    <t>(9,121,573)</t>
  </si>
  <si>
    <t>(81,505)</t>
  </si>
  <si>
    <t>(7)</t>
  </si>
  <si>
    <t>(81,512)</t>
  </si>
  <si>
    <t>(114,226,396)</t>
  </si>
  <si>
    <t>(110,215,719)</t>
  </si>
  <si>
    <t>(47,847,277)</t>
  </si>
  <si>
    <t>(43,836,599)</t>
  </si>
  <si>
    <t>(8,160,387)</t>
  </si>
  <si>
    <t>(1,342,247)</t>
  </si>
  <si>
    <t>(9,502,634)</t>
  </si>
  <si>
    <t>(7,247,892)</t>
  </si>
  <si>
    <t>(8,590,139)</t>
  </si>
  <si>
    <t>(299,099,770)</t>
  </si>
  <si>
    <t>(180,949,490)</t>
  </si>
  <si>
    <t>(480,049,260)</t>
  </si>
  <si>
    <t>(99,926,786)</t>
  </si>
  <si>
    <t>(41,304,559)</t>
  </si>
  <si>
    <t>(141,231,344)</t>
  </si>
  <si>
    <t>(87,522,270)</t>
  </si>
  <si>
    <t>(7,094,118)</t>
  </si>
  <si>
    <t>(43,793,321)</t>
  </si>
  <si>
    <t>(8,948,105)</t>
  </si>
  <si>
    <t>(52,741,426)</t>
  </si>
  <si>
    <t>(537,436,265)</t>
  </si>
  <si>
    <t>(231,202,153)</t>
  </si>
  <si>
    <t>(768,638,419)</t>
  </si>
  <si>
    <t>(17,482,878)</t>
  </si>
  <si>
    <t xml:space="preserve">            0411410 - Invest Tax Credit Adj - Electric</t>
  </si>
  <si>
    <t>(18,721)</t>
  </si>
  <si>
    <t xml:space="preserve">          Investment Tax Credit Adjustment Net (411.4)</t>
  </si>
  <si>
    <t>(14,833,168)</t>
  </si>
  <si>
    <t>(397,651)</t>
  </si>
  <si>
    <t>(36,023)</t>
  </si>
  <si>
    <t>(433,674)</t>
  </si>
  <si>
    <t>(227,998)</t>
  </si>
  <si>
    <t>(7,030)</t>
  </si>
  <si>
    <t>(7,037)</t>
  </si>
  <si>
    <t>(14,068)</t>
  </si>
  <si>
    <t>(2,665,531)</t>
  </si>
  <si>
    <t>(2,465,620)</t>
  </si>
  <si>
    <t>(1,549,396)</t>
  </si>
  <si>
    <t>(46,383,125)</t>
  </si>
  <si>
    <t>(4,460,893)</t>
  </si>
  <si>
    <t>(50,844,018)</t>
  </si>
  <si>
    <t>(2,157)</t>
  </si>
  <si>
    <t xml:space="preserve">              0417107 - Administrative Expenses</t>
  </si>
  <si>
    <t>(21,211,747)</t>
  </si>
  <si>
    <t>(1,899,048)</t>
  </si>
  <si>
    <t>(23,110,795)</t>
  </si>
  <si>
    <t>(2,942,235)</t>
  </si>
  <si>
    <t>(2,001,575)</t>
  </si>
  <si>
    <t>(26,590)</t>
  </si>
  <si>
    <t>(2,417)</t>
  </si>
  <si>
    <t>(29,007)</t>
  </si>
  <si>
    <t>(257,943)</t>
  </si>
  <si>
    <t>(7,828,120)</t>
  </si>
  <si>
    <t>(5,373,445)</t>
  </si>
  <si>
    <t>(147,906)</t>
  </si>
  <si>
    <t>(4,008,970)</t>
  </si>
  <si>
    <t>(7,146,727)</t>
  </si>
  <si>
    <t>(3,673,335)</t>
  </si>
  <si>
    <t>(721,806)</t>
  </si>
  <si>
    <t>(4,395,141)</t>
  </si>
  <si>
    <t>(113,427)</t>
  </si>
  <si>
    <t>(1,980,700)</t>
  </si>
  <si>
    <t>(1,024,659)</t>
  </si>
  <si>
    <t>(1,138,085)</t>
  </si>
  <si>
    <t>(9,127,427)</t>
  </si>
  <si>
    <t>(5,533,227)</t>
  </si>
  <si>
    <t>(79,027)</t>
  </si>
  <si>
    <t>(1,076,081)</t>
  </si>
  <si>
    <t>(1,155,108)</t>
  </si>
  <si>
    <t>(120,058)</t>
  </si>
  <si>
    <t>(21,902)</t>
  </si>
  <si>
    <t>(1,981)</t>
  </si>
  <si>
    <t>(23,884)</t>
  </si>
  <si>
    <t>(33,274)</t>
  </si>
  <si>
    <t>(254,261)</t>
  </si>
  <si>
    <t>(1,078,062)</t>
  </si>
  <si>
    <t>(1,332,323)</t>
  </si>
  <si>
    <t>(1,045,550)</t>
  </si>
  <si>
    <t>(10,102,449)</t>
  </si>
  <si>
    <t>(50,338,171)</t>
  </si>
  <si>
    <t>(12,712,136)</t>
  </si>
  <si>
    <t>(5,270,515)</t>
  </si>
  <si>
    <t>(5,096,380)</t>
  </si>
  <si>
    <t>(155)</t>
  </si>
  <si>
    <t>(130)</t>
  </si>
  <si>
    <t>(285)</t>
  </si>
  <si>
    <t>(25,372,012)</t>
  </si>
  <si>
    <t>(105,914)</t>
  </si>
  <si>
    <t>(25,477,926)</t>
  </si>
  <si>
    <t>(37,489,566)</t>
  </si>
  <si>
    <t xml:space="preserve">    0928032 - Prof Fees Outside Services</t>
  </si>
  <si>
    <t>(3,867)</t>
  </si>
  <si>
    <t xml:space="preserve">    0928053 - Travel Expense</t>
  </si>
  <si>
    <t>(76)</t>
  </si>
  <si>
    <t>(3,943)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</si>
</sst>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0;\-#,##0"/>
    <numFmt numFmtId="165" formatCode="_(#,##0_);\(#,##0\)"/>
    <numFmt numFmtId="166" formatCode="_(* #,##0_);_(* \(#,##0\);_(* &quot;-&quot;??_);_(@_)"/>
    <numFmt numFmtId="167" formatCode="#,##0_);[Red]\(#,##0\);&quot; &quot;"/>
    <numFmt numFmtId="168" formatCode="[&gt;=0]#,##0;[&lt;0]\(#,##0\)"/>
    <numFmt numFmtId="169" formatCode="0.\ "/>
    <numFmt numFmtId="170" formatCode="0.\ \ "/>
    <numFmt numFmtId="171" formatCode="#,##0.000%_);[Red]\(#,##0.000%\);&quot; &quot;"/>
    <numFmt numFmtId="172" formatCode="#,##0_);[Black]\(#,##0\);\-"/>
    <numFmt numFmtId="173" formatCode="0_);\(0\)"/>
  </numFmts>
  <fonts count="75">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10"/>
      <color theme="1"/>
      <name val="Calibri"/>
      <family val="2"/>
      <scheme val="minor"/>
    </font>
    <font>
      <sz val="10"/>
      <name val="Arial"/>
      <family val="2"/>
    </font>
    <font>
      <sz val="10"/>
      <color rgb="FF000000"/>
      <name val="Calibri"/>
      <family val="2"/>
      <scheme val="minor"/>
    </font>
    <font>
      <sz val="10"/>
      <name val="Calibri"/>
      <family val="2"/>
      <scheme val="minor"/>
    </font>
    <font>
      <u/>
      <sz val="10"/>
      <name val="Calibri"/>
      <family val="2"/>
      <scheme val="minor"/>
    </font>
    <font>
      <b/>
      <sz val="10"/>
      <color rgb="FF000000"/>
      <name val="Calibri"/>
      <family val="2"/>
      <scheme val="minor"/>
    </font>
    <font>
      <b/>
      <sz val="8"/>
      <color rgb="FF000000"/>
      <name val="Microsoft Sans Serif"/>
      <family val="2"/>
    </font>
    <font>
      <sz val="8"/>
      <color rgb="FF000000"/>
      <name val="Microsoft Sans Serif"/>
      <family val="2"/>
    </font>
    <font>
      <b/>
      <i/>
      <sz val="8"/>
      <color rgb="FF000000"/>
      <name val="Microsoft Sans Serif"/>
      <family val="2"/>
    </font>
    <font>
      <b/>
      <sz val="7"/>
      <color rgb="FF000000"/>
      <name val="Microsoft Sans Serif"/>
      <family val="2"/>
    </font>
    <font>
      <i/>
      <sz val="8"/>
      <color rgb="FF000000"/>
      <name val="Microsoft Sans Serif"/>
      <family val="2"/>
    </font>
    <font>
      <i/>
      <sz val="8"/>
      <color rgb="FF000000"/>
      <name val="Arial"/>
      <family val="2"/>
    </font>
    <font>
      <b/>
      <sz val="10"/>
      <name val="Arial"/>
      <family val="2"/>
    </font>
    <font>
      <sz val="10"/>
      <name val="MS Sans Serif"/>
    </font>
    <font>
      <b/>
      <sz val="14"/>
      <name val="Arial"/>
      <family val="2"/>
    </font>
    <font>
      <sz val="12"/>
      <name val="Arial"/>
      <family val="2"/>
    </font>
    <font>
      <sz val="8"/>
      <name val="Times New Roman"/>
      <family val="1"/>
    </font>
    <font>
      <sz val="8"/>
      <color theme="1"/>
      <name val="Calibri"/>
      <family val="2"/>
      <scheme val="minor"/>
    </font>
    <font>
      <i/>
      <sz val="8"/>
      <color theme="1"/>
      <name val="Calibri"/>
      <family val="2"/>
      <scheme val="minor"/>
    </font>
    <font>
      <b/>
      <sz val="10"/>
      <name val="Calibri"/>
      <family val="2"/>
      <scheme val="minor"/>
    </font>
    <font>
      <sz val="10"/>
      <color theme="1"/>
      <name val="Arial"/>
      <family val="2"/>
    </font>
    <font>
      <b/>
      <sz val="10"/>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font>
    <font>
      <b/>
      <sz val="8"/>
      <color theme="1"/>
      <name val="Calibri"/>
      <family val="2"/>
      <scheme val="minor"/>
    </font>
    <font>
      <b/>
      <i/>
      <sz val="8"/>
      <color theme="1"/>
      <name val="Calibri"/>
      <family val="2"/>
      <scheme val="minor"/>
    </font>
    <font>
      <u/>
      <sz val="8.5"/>
      <color indexed="12"/>
      <name val="Arial"/>
      <family val="2"/>
    </font>
    <font>
      <u/>
      <sz val="11"/>
      <color theme="10"/>
      <name val="Calibri"/>
      <family val="2"/>
      <scheme val="minor"/>
    </font>
    <font>
      <u/>
      <sz val="11"/>
      <color theme="10"/>
      <name val="Calibri"/>
      <family val="2"/>
    </font>
    <font>
      <sz val="11"/>
      <name val="Calibri"/>
      <family val="2"/>
      <scheme val="minor"/>
    </font>
    <font>
      <b/>
      <sz val="11"/>
      <name val="Calibri"/>
      <family val="2"/>
      <scheme val="minor"/>
    </font>
    <font>
      <sz val="11"/>
      <color rgb="FF0000FF"/>
      <name val="Calibri"/>
      <family val="2"/>
      <scheme val="minor"/>
    </font>
    <font>
      <sz val="11"/>
      <color rgb="FF3333FF"/>
      <name val="Calibri"/>
      <family val="2"/>
      <scheme val="minor"/>
    </font>
    <font>
      <sz val="11"/>
      <color rgb="FF240CB4"/>
      <name val="Calibri"/>
      <family val="2"/>
      <scheme val="minor"/>
    </font>
    <font>
      <b/>
      <sz val="10"/>
      <color theme="4" tint="-0.249977111117893"/>
      <name val="Times New Roman"/>
      <family val="1"/>
    </font>
    <font>
      <sz val="18"/>
      <name val="Calibri"/>
      <family val="2"/>
      <scheme val="minor"/>
    </font>
    <font>
      <sz val="12"/>
      <name val="Callibri"/>
    </font>
    <font>
      <b/>
      <sz val="10"/>
      <name val="Callibri"/>
    </font>
    <font>
      <sz val="11"/>
      <color rgb="FFFFFFFF"/>
      <name val="Calibri"/>
      <family val="2"/>
      <scheme val="minor"/>
    </font>
    <font>
      <sz val="10"/>
      <name val="Callibri"/>
    </font>
    <font>
      <i/>
      <sz val="10"/>
      <name val="Callibri"/>
    </font>
    <font>
      <vertAlign val="superscript"/>
      <sz val="10"/>
      <name val="Calibri"/>
      <family val="2"/>
      <scheme val="minor"/>
    </font>
    <font>
      <vertAlign val="superscript"/>
      <sz val="10"/>
      <color theme="1"/>
      <name val="Calibri"/>
      <family val="2"/>
      <scheme val="minor"/>
    </font>
    <font>
      <vertAlign val="superscript"/>
      <sz val="10"/>
      <color rgb="FF000000"/>
      <name val="Calibri"/>
      <family val="2"/>
      <scheme val="minor"/>
    </font>
    <font>
      <b/>
      <i/>
      <u/>
      <sz val="10"/>
      <color rgb="FF000000"/>
      <name val="Calibri"/>
      <family val="2"/>
      <scheme val="minor"/>
    </font>
  </fonts>
  <fills count="46">
    <fill>
      <patternFill patternType="none"/>
    </fill>
    <fill>
      <patternFill patternType="gray125"/>
    </fill>
    <fill>
      <patternFill patternType="solid">
        <fgColor rgb="FFFFFFFF"/>
        <bgColor indexed="64"/>
      </patternFill>
    </fill>
    <fill>
      <patternFill patternType="solid">
        <fgColor rgb="FFEEEEEE"/>
        <bgColor indexed="64"/>
      </patternFill>
    </fill>
    <fill>
      <patternFill patternType="solid">
        <fgColor rgb="FF92D05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7"/>
        <bgColor indexed="64"/>
      </patternFill>
    </fill>
    <fill>
      <patternFill patternType="solid">
        <fgColor rgb="FFFFFFFF"/>
      </patternFill>
    </fill>
    <fill>
      <patternFill patternType="solid">
        <fgColor rgb="FFEAFFEA"/>
      </patternFill>
    </fill>
    <fill>
      <patternFill patternType="solid">
        <fgColor indexed="54"/>
        <bgColor indexed="64"/>
      </patternFill>
    </fill>
    <fill>
      <patternFill patternType="solid">
        <fgColor indexed="53"/>
        <bgColor indexed="64"/>
      </patternFill>
    </fill>
    <fill>
      <patternFill patternType="solid">
        <fgColor indexed="52"/>
        <bgColor indexed="64"/>
      </patternFill>
    </fill>
    <fill>
      <patternFill patternType="solid">
        <fgColor indexed="51"/>
        <bgColor indexed="64"/>
      </patternFill>
    </fill>
    <fill>
      <patternFill patternType="solid">
        <fgColor indexed="50"/>
        <bgColor indexed="64"/>
      </patternFill>
    </fill>
    <fill>
      <patternFill patternType="solid">
        <fgColor indexed="63"/>
        <bgColor indexed="64"/>
      </patternFill>
    </fill>
  </fills>
  <borders count="21">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style="double">
        <color rgb="FF000000"/>
      </bottom>
      <diagonal/>
    </border>
    <border>
      <left/>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top/>
      <bottom style="thick">
        <color rgb="FFB0C4DE"/>
      </bottom>
      <diagonal/>
    </border>
    <border>
      <left style="thin">
        <color rgb="FFD0D7E5"/>
      </left>
      <right style="thin">
        <color rgb="FFD0D7E5"/>
      </right>
      <top style="thin">
        <color rgb="FFD0D7E5"/>
      </top>
      <bottom style="thin">
        <color rgb="FFD0D7E5"/>
      </bottom>
      <diagonal/>
    </border>
    <border>
      <left/>
      <right/>
      <top style="hair">
        <color rgb="FF000000"/>
      </top>
      <bottom/>
      <diagonal/>
    </border>
  </borders>
  <cellStyleXfs count="111">
    <xf numFmtId="0" fontId="0" fillId="0" borderId="0"/>
    <xf numFmtId="43" fontId="14" fillId="0" borderId="0" applyFont="0" applyFill="0" applyBorder="0" applyAlignment="0" applyProtection="0"/>
    <xf numFmtId="0" fontId="13" fillId="0" borderId="0"/>
    <xf numFmtId="0" fontId="16" fillId="0" borderId="0"/>
    <xf numFmtId="0" fontId="13" fillId="0" borderId="0"/>
    <xf numFmtId="0" fontId="12" fillId="0" borderId="0"/>
    <xf numFmtId="0" fontId="11" fillId="0" borderId="0"/>
    <xf numFmtId="0" fontId="10" fillId="0" borderId="0"/>
    <xf numFmtId="0" fontId="16" fillId="0" borderId="0"/>
    <xf numFmtId="0" fontId="28" fillId="0" borderId="0"/>
    <xf numFmtId="0" fontId="9" fillId="0" borderId="0"/>
    <xf numFmtId="0" fontId="9" fillId="0" borderId="0"/>
    <xf numFmtId="43" fontId="9" fillId="0" borderId="0" applyFont="0" applyFill="0" applyBorder="0" applyAlignment="0" applyProtection="0"/>
    <xf numFmtId="0" fontId="16" fillId="0" borderId="0"/>
    <xf numFmtId="0" fontId="29" fillId="0" borderId="0" applyFill="0" applyBorder="0" applyAlignment="0" applyProtection="0"/>
    <xf numFmtId="0" fontId="30" fillId="0" borderId="0" applyFill="0" applyBorder="0" applyAlignment="0" applyProtection="0"/>
    <xf numFmtId="0" fontId="27" fillId="0" borderId="0" applyFill="0" applyBorder="0" applyProtection="0">
      <alignment horizontal="center" wrapText="1"/>
    </xf>
    <xf numFmtId="0" fontId="27" fillId="0" borderId="1" applyFill="0" applyProtection="0">
      <alignment horizontal="center" wrapText="1"/>
    </xf>
    <xf numFmtId="168" fontId="16" fillId="0" borderId="0" applyFont="0" applyFill="0" applyBorder="0" applyAlignment="0" applyProtection="0"/>
    <xf numFmtId="0" fontId="16" fillId="0" borderId="0" applyFont="0" applyFill="0" applyBorder="0" applyProtection="0">
      <alignment horizontal="left" indent="1"/>
    </xf>
    <xf numFmtId="168" fontId="16" fillId="0" borderId="1" applyFont="0" applyFill="0" applyAlignment="0" applyProtection="0"/>
    <xf numFmtId="0" fontId="27" fillId="0" borderId="0" applyFill="0" applyBorder="0" applyAlignment="0" applyProtection="0"/>
    <xf numFmtId="168" fontId="16" fillId="0" borderId="7" applyFont="0" applyFill="0" applyAlignment="0" applyProtection="0"/>
    <xf numFmtId="0" fontId="8" fillId="0" borderId="0"/>
    <xf numFmtId="0" fontId="8" fillId="0" borderId="0"/>
    <xf numFmtId="43" fontId="8" fillId="0" borderId="0" applyFont="0" applyFill="0" applyBorder="0" applyAlignment="0" applyProtection="0"/>
    <xf numFmtId="0" fontId="7" fillId="0" borderId="0"/>
    <xf numFmtId="0" fontId="37" fillId="0" borderId="0" applyNumberFormat="0" applyFill="0" applyBorder="0" applyAlignment="0" applyProtection="0"/>
    <xf numFmtId="0" fontId="38" fillId="0" borderId="8" applyNumberFormat="0" applyFill="0" applyAlignment="0" applyProtection="0"/>
    <xf numFmtId="0" fontId="39" fillId="0" borderId="9" applyNumberFormat="0" applyFill="0" applyAlignment="0" applyProtection="0"/>
    <xf numFmtId="0" fontId="40" fillId="0" borderId="10" applyNumberFormat="0" applyFill="0" applyAlignment="0" applyProtection="0"/>
    <xf numFmtId="0" fontId="40" fillId="0" borderId="0" applyNumberFormat="0" applyFill="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0" applyNumberFormat="0" applyBorder="0" applyAlignment="0" applyProtection="0"/>
    <xf numFmtId="0" fontId="44" fillId="9" borderId="11" applyNumberFormat="0" applyAlignment="0" applyProtection="0"/>
    <xf numFmtId="0" fontId="45" fillId="10" borderId="12" applyNumberFormat="0" applyAlignment="0" applyProtection="0"/>
    <xf numFmtId="0" fontId="46" fillId="10" borderId="11" applyNumberFormat="0" applyAlignment="0" applyProtection="0"/>
    <xf numFmtId="0" fontId="47" fillId="0" borderId="13" applyNumberFormat="0" applyFill="0" applyAlignment="0" applyProtection="0"/>
    <xf numFmtId="0" fontId="48" fillId="11" borderId="14" applyNumberFormat="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16" applyNumberFormat="0" applyFill="0" applyAlignment="0" applyProtection="0"/>
    <xf numFmtId="0" fontId="52"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52"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52"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52"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52"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52"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0" borderId="0"/>
    <xf numFmtId="0" fontId="6" fillId="0" borderId="0"/>
    <xf numFmtId="43" fontId="6" fillId="0" borderId="0" applyFont="0" applyFill="0" applyBorder="0" applyAlignment="0" applyProtection="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12" borderId="15" applyNumberFormat="0" applyFont="0" applyAlignment="0" applyProtection="0"/>
    <xf numFmtId="0" fontId="14" fillId="0" borderId="0"/>
    <xf numFmtId="43" fontId="14" fillId="0" borderId="0" applyFont="0" applyFill="0" applyBorder="0" applyAlignment="0" applyProtection="0"/>
    <xf numFmtId="0" fontId="6" fillId="0" borderId="0"/>
    <xf numFmtId="0" fontId="56" fillId="0" borderId="0" applyNumberFormat="0" applyFill="0" applyBorder="0" applyAlignment="0" applyProtection="0">
      <alignment vertical="top"/>
      <protection locked="0"/>
    </xf>
    <xf numFmtId="0" fontId="5" fillId="0" borderId="0"/>
    <xf numFmtId="0" fontId="57" fillId="0" borderId="0" applyNumberFormat="0" applyFill="0" applyBorder="0" applyAlignment="0" applyProtection="0"/>
    <xf numFmtId="0" fontId="58" fillId="0" borderId="0" applyNumberFormat="0" applyFill="0" applyBorder="0" applyAlignment="0" applyProtection="0"/>
    <xf numFmtId="0" fontId="4" fillId="0" borderId="0"/>
    <xf numFmtId="0" fontId="14" fillId="0" borderId="0"/>
    <xf numFmtId="0" fontId="3" fillId="0" borderId="0"/>
    <xf numFmtId="0" fontId="2" fillId="0" borderId="0"/>
    <xf numFmtId="0" fontId="59" fillId="0" borderId="0"/>
    <xf numFmtId="0" fontId="1" fillId="0" borderId="0"/>
    <xf numFmtId="0" fontId="1" fillId="12" borderId="15"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cellStyleXfs>
  <cellXfs count="222">
    <xf numFmtId="0" fontId="0" fillId="0" borderId="0" xfId="0"/>
    <xf numFmtId="0" fontId="15" fillId="0" borderId="0" xfId="2" applyFont="1"/>
    <xf numFmtId="0" fontId="15" fillId="0" borderId="0" xfId="2" applyFont="1" applyAlignment="1">
      <alignment vertical="center"/>
    </xf>
    <xf numFmtId="3" fontId="15" fillId="0" borderId="0" xfId="0" applyNumberFormat="1" applyFont="1" applyAlignment="1">
      <alignment vertical="center"/>
    </xf>
    <xf numFmtId="0" fontId="17" fillId="0" borderId="0" xfId="0" applyFont="1"/>
    <xf numFmtId="0" fontId="18" fillId="0" borderId="0" xfId="3" applyFont="1"/>
    <xf numFmtId="0" fontId="19" fillId="0" borderId="0" xfId="3" applyFont="1" applyAlignment="1">
      <alignment horizontal="right"/>
    </xf>
    <xf numFmtId="0" fontId="18" fillId="0" borderId="1" xfId="2" applyFont="1" applyBorder="1" applyAlignment="1">
      <alignment horizontal="fill" vertical="center"/>
    </xf>
    <xf numFmtId="0" fontId="18" fillId="0" borderId="2" xfId="2" applyFont="1" applyBorder="1" applyAlignment="1">
      <alignment vertical="center"/>
    </xf>
    <xf numFmtId="0" fontId="18" fillId="0" borderId="2" xfId="2" applyFont="1" applyBorder="1" applyAlignment="1">
      <alignment horizontal="center" vertical="center"/>
    </xf>
    <xf numFmtId="0" fontId="18" fillId="0" borderId="0" xfId="2" applyFont="1" applyAlignment="1">
      <alignment horizontal="center" vertical="center"/>
    </xf>
    <xf numFmtId="0" fontId="18" fillId="0" borderId="1" xfId="2" applyFont="1" applyBorder="1" applyAlignment="1">
      <alignment horizontal="center" vertical="center"/>
    </xf>
    <xf numFmtId="0" fontId="18" fillId="0" borderId="0" xfId="0" applyFont="1" applyAlignment="1">
      <alignment horizontal="center" vertical="center"/>
    </xf>
    <xf numFmtId="0" fontId="19" fillId="0" borderId="0" xfId="0" applyFont="1" applyAlignment="1">
      <alignment vertical="center"/>
    </xf>
    <xf numFmtId="3" fontId="18" fillId="0" borderId="0" xfId="0" applyNumberFormat="1" applyFont="1" applyAlignment="1">
      <alignment vertical="center"/>
    </xf>
    <xf numFmtId="0" fontId="15" fillId="0" borderId="0" xfId="4" applyFont="1"/>
    <xf numFmtId="37" fontId="18" fillId="0" borderId="0" xfId="0" applyNumberFormat="1" applyFont="1" applyAlignment="1">
      <alignment vertical="center"/>
    </xf>
    <xf numFmtId="0" fontId="18" fillId="0" borderId="0" xfId="0" applyFont="1" applyAlignment="1">
      <alignment horizontal="left" vertical="center"/>
    </xf>
    <xf numFmtId="0" fontId="20" fillId="0" borderId="1" xfId="0" applyFont="1" applyBorder="1"/>
    <xf numFmtId="0" fontId="18" fillId="0" borderId="2" xfId="2" quotePrefix="1" applyFont="1" applyBorder="1" applyAlignment="1">
      <alignment horizontal="center" vertical="center"/>
    </xf>
    <xf numFmtId="0" fontId="18" fillId="0" borderId="0" xfId="3" quotePrefix="1" applyFont="1" applyAlignment="1">
      <alignment horizontal="center"/>
    </xf>
    <xf numFmtId="0" fontId="15" fillId="0" borderId="0" xfId="4" applyFont="1" applyAlignment="1">
      <alignment horizontal="center"/>
    </xf>
    <xf numFmtId="37" fontId="15" fillId="0" borderId="0" xfId="4" applyNumberFormat="1" applyFont="1"/>
    <xf numFmtId="37" fontId="15" fillId="0" borderId="0" xfId="0" applyNumberFormat="1" applyFont="1" applyAlignment="1">
      <alignment vertical="center"/>
    </xf>
    <xf numFmtId="37" fontId="15" fillId="0" borderId="0" xfId="2" applyNumberFormat="1" applyFont="1" applyAlignment="1">
      <alignment vertical="center"/>
    </xf>
    <xf numFmtId="0" fontId="11" fillId="3" borderId="0" xfId="6" applyFill="1"/>
    <xf numFmtId="164" fontId="22" fillId="2" borderId="0" xfId="6" applyNumberFormat="1" applyFont="1" applyFill="1" applyAlignment="1">
      <alignment horizontal="left"/>
    </xf>
    <xf numFmtId="164" fontId="21" fillId="2" borderId="0" xfId="6" quotePrefix="1" applyNumberFormat="1" applyFont="1" applyFill="1" applyAlignment="1">
      <alignment horizontal="right"/>
    </xf>
    <xf numFmtId="164" fontId="23" fillId="2" borderId="0" xfId="6" applyNumberFormat="1" applyFont="1" applyFill="1" applyAlignment="1">
      <alignment horizontal="left"/>
    </xf>
    <xf numFmtId="165" fontId="24" fillId="2" borderId="4" xfId="6" quotePrefix="1" applyNumberFormat="1" applyFont="1" applyFill="1" applyBorder="1" applyAlignment="1">
      <alignment horizontal="right"/>
    </xf>
    <xf numFmtId="165" fontId="22" fillId="2" borderId="4" xfId="6" applyNumberFormat="1" applyFont="1" applyFill="1" applyBorder="1" applyAlignment="1">
      <alignment horizontal="right"/>
    </xf>
    <xf numFmtId="164" fontId="23" fillId="2" borderId="0" xfId="6" quotePrefix="1" applyNumberFormat="1" applyFont="1" applyFill="1" applyAlignment="1">
      <alignment horizontal="left"/>
    </xf>
    <xf numFmtId="165" fontId="22" fillId="2" borderId="0" xfId="6" applyNumberFormat="1" applyFont="1" applyFill="1" applyAlignment="1">
      <alignment horizontal="right"/>
    </xf>
    <xf numFmtId="164" fontId="22" fillId="2" borderId="0" xfId="6" quotePrefix="1" applyNumberFormat="1" applyFont="1" applyFill="1" applyAlignment="1">
      <alignment horizontal="left"/>
    </xf>
    <xf numFmtId="165" fontId="22" fillId="2" borderId="0" xfId="6" quotePrefix="1" applyNumberFormat="1" applyFont="1" applyFill="1" applyAlignment="1">
      <alignment horizontal="right"/>
    </xf>
    <xf numFmtId="164" fontId="25" fillId="2" borderId="5" xfId="6" quotePrefix="1" applyNumberFormat="1" applyFont="1" applyFill="1" applyBorder="1" applyAlignment="1">
      <alignment horizontal="left" indent="3"/>
    </xf>
    <xf numFmtId="165" fontId="25" fillId="2" borderId="5" xfId="6" applyNumberFormat="1" applyFont="1" applyFill="1" applyBorder="1" applyAlignment="1">
      <alignment horizontal="right"/>
    </xf>
    <xf numFmtId="165" fontId="25" fillId="2" borderId="5" xfId="6" quotePrefix="1" applyNumberFormat="1" applyFont="1" applyFill="1" applyBorder="1" applyAlignment="1">
      <alignment horizontal="right"/>
    </xf>
    <xf numFmtId="164" fontId="23" fillId="2" borderId="6" xfId="6" quotePrefix="1" applyNumberFormat="1" applyFont="1" applyFill="1" applyBorder="1" applyAlignment="1">
      <alignment horizontal="left" indent="6"/>
    </xf>
    <xf numFmtId="165" fontId="21" fillId="2" borderId="6" xfId="6" applyNumberFormat="1" applyFont="1" applyFill="1" applyBorder="1" applyAlignment="1">
      <alignment horizontal="right"/>
    </xf>
    <xf numFmtId="165" fontId="23" fillId="2" borderId="6" xfId="6" applyNumberFormat="1" applyFont="1" applyFill="1" applyBorder="1" applyAlignment="1">
      <alignment horizontal="right"/>
    </xf>
    <xf numFmtId="165" fontId="21" fillId="2" borderId="6" xfId="6" quotePrefix="1" applyNumberFormat="1" applyFont="1" applyFill="1" applyBorder="1" applyAlignment="1">
      <alignment horizontal="right"/>
    </xf>
    <xf numFmtId="0" fontId="17" fillId="2" borderId="0" xfId="6" applyFont="1" applyFill="1" applyAlignment="1">
      <alignment wrapText="1"/>
    </xf>
    <xf numFmtId="0" fontId="11" fillId="2" borderId="0" xfId="6" applyFill="1"/>
    <xf numFmtId="0" fontId="15" fillId="3" borderId="0" xfId="6" applyFont="1" applyFill="1"/>
    <xf numFmtId="0" fontId="10" fillId="3" borderId="0" xfId="7" applyFill="1"/>
    <xf numFmtId="0" fontId="27" fillId="4" borderId="0" xfId="8" applyFont="1" applyFill="1"/>
    <xf numFmtId="0" fontId="10" fillId="4" borderId="0" xfId="7" applyFill="1"/>
    <xf numFmtId="0" fontId="10" fillId="2" borderId="0" xfId="7" applyFill="1"/>
    <xf numFmtId="1" fontId="27" fillId="4" borderId="0" xfId="8" applyNumberFormat="1" applyFont="1" applyFill="1"/>
    <xf numFmtId="164" fontId="22" fillId="2" borderId="0" xfId="7" applyNumberFormat="1" applyFont="1" applyFill="1" applyAlignment="1">
      <alignment horizontal="left"/>
    </xf>
    <xf numFmtId="164" fontId="21" fillId="2" borderId="0" xfId="7" quotePrefix="1" applyNumberFormat="1" applyFont="1" applyFill="1" applyAlignment="1">
      <alignment horizontal="right"/>
    </xf>
    <xf numFmtId="164" fontId="23" fillId="2" borderId="0" xfId="7" applyNumberFormat="1" applyFont="1" applyFill="1" applyAlignment="1">
      <alignment horizontal="left"/>
    </xf>
    <xf numFmtId="165" fontId="24" fillId="2" borderId="4" xfId="7" quotePrefix="1" applyNumberFormat="1" applyFont="1" applyFill="1" applyBorder="1" applyAlignment="1">
      <alignment horizontal="right"/>
    </xf>
    <xf numFmtId="165" fontId="22" fillId="2" borderId="4" xfId="7" applyNumberFormat="1" applyFont="1" applyFill="1" applyBorder="1" applyAlignment="1">
      <alignment horizontal="right"/>
    </xf>
    <xf numFmtId="164" fontId="23" fillId="2" borderId="0" xfId="7" quotePrefix="1" applyNumberFormat="1" applyFont="1" applyFill="1" applyAlignment="1">
      <alignment horizontal="left"/>
    </xf>
    <xf numFmtId="165" fontId="22" fillId="2" borderId="0" xfId="7" applyNumberFormat="1" applyFont="1" applyFill="1" applyAlignment="1">
      <alignment horizontal="right"/>
    </xf>
    <xf numFmtId="164" fontId="22" fillId="2" borderId="0" xfId="7" quotePrefix="1" applyNumberFormat="1" applyFont="1" applyFill="1" applyAlignment="1">
      <alignment horizontal="left"/>
    </xf>
    <xf numFmtId="164" fontId="25" fillId="2" borderId="5" xfId="7" quotePrefix="1" applyNumberFormat="1" applyFont="1" applyFill="1" applyBorder="1" applyAlignment="1">
      <alignment horizontal="left" indent="3"/>
    </xf>
    <xf numFmtId="165" fontId="25" fillId="2" borderId="5" xfId="7" applyNumberFormat="1" applyFont="1" applyFill="1" applyBorder="1" applyAlignment="1">
      <alignment horizontal="right"/>
    </xf>
    <xf numFmtId="164" fontId="23" fillId="2" borderId="6" xfId="7" quotePrefix="1" applyNumberFormat="1" applyFont="1" applyFill="1" applyBorder="1" applyAlignment="1">
      <alignment horizontal="left" indent="6"/>
    </xf>
    <xf numFmtId="165" fontId="21" fillId="2" borderId="6" xfId="7" applyNumberFormat="1" applyFont="1" applyFill="1" applyBorder="1" applyAlignment="1">
      <alignment horizontal="right"/>
    </xf>
    <xf numFmtId="165" fontId="23" fillId="2" borderId="6" xfId="7" applyNumberFormat="1" applyFont="1" applyFill="1" applyBorder="1" applyAlignment="1">
      <alignment horizontal="right"/>
    </xf>
    <xf numFmtId="0" fontId="17" fillId="2" borderId="0" xfId="7" applyFont="1" applyFill="1" applyAlignment="1">
      <alignment wrapText="1"/>
    </xf>
    <xf numFmtId="0" fontId="15" fillId="3" borderId="0" xfId="7" applyFont="1" applyFill="1"/>
    <xf numFmtId="0" fontId="11" fillId="4" borderId="0" xfId="6" applyFill="1"/>
    <xf numFmtId="0" fontId="17" fillId="0" borderId="0" xfId="0" applyFont="1" applyAlignment="1">
      <alignment horizontal="right"/>
    </xf>
    <xf numFmtId="0" fontId="15" fillId="0" borderId="0" xfId="2" applyFont="1" applyAlignment="1">
      <alignment horizontal="left"/>
    </xf>
    <xf numFmtId="0" fontId="17" fillId="0" borderId="0" xfId="0" applyFont="1" applyAlignment="1">
      <alignment horizontal="centerContinuous" wrapText="1"/>
    </xf>
    <xf numFmtId="0" fontId="17" fillId="0" borderId="0" xfId="0" applyFont="1" applyAlignment="1">
      <alignment horizontal="left"/>
    </xf>
    <xf numFmtId="14" fontId="18" fillId="0" borderId="0" xfId="3" applyNumberFormat="1" applyFont="1" applyAlignment="1">
      <alignment horizontal="left"/>
    </xf>
    <xf numFmtId="14" fontId="15" fillId="0" borderId="0" xfId="2" applyNumberFormat="1" applyFont="1"/>
    <xf numFmtId="0" fontId="34" fillId="0" borderId="0" xfId="3" applyFont="1"/>
    <xf numFmtId="0" fontId="18" fillId="0" borderId="0" xfId="2" applyFont="1" applyAlignment="1">
      <alignment horizontal="fill" vertical="center"/>
    </xf>
    <xf numFmtId="0" fontId="18" fillId="0" borderId="0" xfId="2" quotePrefix="1" applyFont="1" applyAlignment="1">
      <alignment horizontal="center" vertical="center"/>
    </xf>
    <xf numFmtId="0" fontId="0" fillId="5" borderId="0" xfId="0" applyFill="1"/>
    <xf numFmtId="164" fontId="22" fillId="5" borderId="0" xfId="6" quotePrefix="1" applyNumberFormat="1" applyFont="1" applyFill="1" applyAlignment="1">
      <alignment horizontal="left"/>
    </xf>
    <xf numFmtId="165" fontId="22" fillId="5" borderId="0" xfId="6" quotePrefix="1" applyNumberFormat="1" applyFont="1" applyFill="1" applyAlignment="1">
      <alignment horizontal="right"/>
    </xf>
    <xf numFmtId="165" fontId="22" fillId="5" borderId="0" xfId="6" applyNumberFormat="1" applyFont="1" applyFill="1" applyAlignment="1">
      <alignment horizontal="right"/>
    </xf>
    <xf numFmtId="0" fontId="35" fillId="0" borderId="0" xfId="0" applyFont="1"/>
    <xf numFmtId="166" fontId="35" fillId="0" borderId="0" xfId="1" applyNumberFormat="1" applyFont="1"/>
    <xf numFmtId="166" fontId="35" fillId="0" borderId="1" xfId="1" applyNumberFormat="1" applyFont="1" applyBorder="1"/>
    <xf numFmtId="0" fontId="36" fillId="0" borderId="0" xfId="0" applyFont="1" applyAlignment="1">
      <alignment horizontal="center"/>
    </xf>
    <xf numFmtId="0" fontId="36" fillId="0" borderId="0" xfId="0" applyFont="1"/>
    <xf numFmtId="0" fontId="4" fillId="2" borderId="0" xfId="86" applyFill="1"/>
    <xf numFmtId="0" fontId="4" fillId="3" borderId="0" xfId="86" applyFill="1"/>
    <xf numFmtId="164" fontId="22" fillId="2" borderId="0" xfId="86" applyNumberFormat="1" applyFont="1" applyFill="1" applyAlignment="1">
      <alignment horizontal="left"/>
    </xf>
    <xf numFmtId="164" fontId="21" fillId="2" borderId="0" xfId="86" quotePrefix="1" applyNumberFormat="1" applyFont="1" applyFill="1" applyAlignment="1">
      <alignment horizontal="right"/>
    </xf>
    <xf numFmtId="164" fontId="23" fillId="2" borderId="0" xfId="86" applyNumberFormat="1" applyFont="1" applyFill="1" applyAlignment="1">
      <alignment horizontal="left"/>
    </xf>
    <xf numFmtId="165" fontId="24" fillId="2" borderId="4" xfId="86" quotePrefix="1" applyNumberFormat="1" applyFont="1" applyFill="1" applyBorder="1" applyAlignment="1">
      <alignment horizontal="right"/>
    </xf>
    <xf numFmtId="165" fontId="22" fillId="2" borderId="4" xfId="86" applyNumberFormat="1" applyFont="1" applyFill="1" applyBorder="1" applyAlignment="1">
      <alignment horizontal="right"/>
    </xf>
    <xf numFmtId="164" fontId="23" fillId="2" borderId="0" xfId="86" quotePrefix="1" applyNumberFormat="1" applyFont="1" applyFill="1" applyAlignment="1">
      <alignment horizontal="left"/>
    </xf>
    <xf numFmtId="165" fontId="22" fillId="2" borderId="0" xfId="86" applyNumberFormat="1" applyFont="1" applyFill="1" applyAlignment="1">
      <alignment horizontal="right"/>
    </xf>
    <xf numFmtId="164" fontId="22" fillId="2" borderId="0" xfId="86" quotePrefix="1" applyNumberFormat="1" applyFont="1" applyFill="1" applyAlignment="1">
      <alignment horizontal="left"/>
    </xf>
    <xf numFmtId="164" fontId="25" fillId="2" borderId="5" xfId="86" quotePrefix="1" applyNumberFormat="1" applyFont="1" applyFill="1" applyBorder="1" applyAlignment="1">
      <alignment horizontal="left" indent="3"/>
    </xf>
    <xf numFmtId="165" fontId="25" fillId="2" borderId="5" xfId="86" applyNumberFormat="1" applyFont="1" applyFill="1" applyBorder="1" applyAlignment="1">
      <alignment horizontal="right"/>
    </xf>
    <xf numFmtId="164" fontId="23" fillId="2" borderId="6" xfId="86" quotePrefix="1" applyNumberFormat="1" applyFont="1" applyFill="1" applyBorder="1" applyAlignment="1">
      <alignment horizontal="left" indent="6"/>
    </xf>
    <xf numFmtId="165" fontId="21" fillId="2" borderId="6" xfId="86" applyNumberFormat="1" applyFont="1" applyFill="1" applyBorder="1" applyAlignment="1">
      <alignment horizontal="right"/>
    </xf>
    <xf numFmtId="165" fontId="23" fillId="2" borderId="6" xfId="86" applyNumberFormat="1" applyFont="1" applyFill="1" applyBorder="1" applyAlignment="1">
      <alignment horizontal="right"/>
    </xf>
    <xf numFmtId="0" fontId="17" fillId="2" borderId="0" xfId="86" applyFont="1" applyFill="1" applyAlignment="1">
      <alignment wrapText="1"/>
    </xf>
    <xf numFmtId="0" fontId="15" fillId="3" borderId="0" xfId="86" applyFont="1" applyFill="1"/>
    <xf numFmtId="164" fontId="22" fillId="5" borderId="0" xfId="86" quotePrefix="1" applyNumberFormat="1" applyFont="1" applyFill="1" applyAlignment="1">
      <alignment horizontal="left"/>
    </xf>
    <xf numFmtId="165" fontId="22" fillId="5" borderId="0" xfId="86" applyNumberFormat="1" applyFont="1" applyFill="1" applyAlignment="1">
      <alignment horizontal="right"/>
    </xf>
    <xf numFmtId="0" fontId="4" fillId="5" borderId="0" xfId="86" applyFill="1"/>
    <xf numFmtId="169" fontId="59" fillId="0" borderId="0" xfId="87" applyNumberFormat="1" applyFont="1"/>
    <xf numFmtId="0" fontId="59" fillId="0" borderId="0" xfId="87" applyFont="1"/>
    <xf numFmtId="0" fontId="14" fillId="0" borderId="0" xfId="87"/>
    <xf numFmtId="0" fontId="60" fillId="0" borderId="0" xfId="87" applyFont="1" applyAlignment="1">
      <alignment horizontal="center"/>
    </xf>
    <xf numFmtId="170" fontId="59" fillId="0" borderId="0" xfId="87" applyNumberFormat="1" applyFont="1"/>
    <xf numFmtId="14" fontId="62" fillId="0" borderId="0" xfId="87" applyNumberFormat="1" applyFont="1"/>
    <xf numFmtId="0" fontId="59" fillId="0" borderId="0" xfId="87" applyFont="1" applyAlignment="1">
      <alignment horizontal="right"/>
    </xf>
    <xf numFmtId="0" fontId="59" fillId="0" borderId="0" xfId="87" applyFont="1" applyAlignment="1">
      <alignment horizontal="center"/>
    </xf>
    <xf numFmtId="0" fontId="63" fillId="0" borderId="0" xfId="87" applyFont="1"/>
    <xf numFmtId="14" fontId="62" fillId="0" borderId="0" xfId="87" applyNumberFormat="1" applyFont="1" applyAlignment="1">
      <alignment horizontal="center"/>
    </xf>
    <xf numFmtId="0" fontId="59" fillId="0" borderId="0" xfId="87" applyFont="1" applyAlignment="1">
      <alignment horizontal="left"/>
    </xf>
    <xf numFmtId="37" fontId="15" fillId="0" borderId="0" xfId="71" applyNumberFormat="1" applyFont="1"/>
    <xf numFmtId="14" fontId="18" fillId="0" borderId="0" xfId="3" applyNumberFormat="1" applyFont="1"/>
    <xf numFmtId="0" fontId="64" fillId="5" borderId="0" xfId="0" applyFont="1" applyFill="1"/>
    <xf numFmtId="37" fontId="15" fillId="0" borderId="0" xfId="2" applyNumberFormat="1" applyFont="1"/>
    <xf numFmtId="0" fontId="3" fillId="2" borderId="0" xfId="88" applyFill="1"/>
    <xf numFmtId="0" fontId="3" fillId="3" borderId="0" xfId="88" applyFill="1"/>
    <xf numFmtId="164" fontId="22" fillId="2" borderId="0" xfId="88" applyNumberFormat="1" applyFont="1" applyFill="1" applyAlignment="1">
      <alignment horizontal="left"/>
    </xf>
    <xf numFmtId="164" fontId="21" fillId="2" borderId="0" xfId="88" quotePrefix="1" applyNumberFormat="1" applyFont="1" applyFill="1" applyAlignment="1">
      <alignment horizontal="right"/>
    </xf>
    <xf numFmtId="164" fontId="23" fillId="2" borderId="0" xfId="88" applyNumberFormat="1" applyFont="1" applyFill="1" applyAlignment="1">
      <alignment horizontal="left"/>
    </xf>
    <xf numFmtId="165" fontId="24" fillId="2" borderId="4" xfId="88" quotePrefix="1" applyNumberFormat="1" applyFont="1" applyFill="1" applyBorder="1" applyAlignment="1">
      <alignment horizontal="right"/>
    </xf>
    <xf numFmtId="165" fontId="22" fillId="2" borderId="4" xfId="88" applyNumberFormat="1" applyFont="1" applyFill="1" applyBorder="1" applyAlignment="1">
      <alignment horizontal="right"/>
    </xf>
    <xf numFmtId="164" fontId="23" fillId="2" borderId="0" xfId="88" quotePrefix="1" applyNumberFormat="1" applyFont="1" applyFill="1" applyAlignment="1">
      <alignment horizontal="left"/>
    </xf>
    <xf numFmtId="165" fontId="22" fillId="2" borderId="0" xfId="88" applyNumberFormat="1" applyFont="1" applyFill="1" applyAlignment="1">
      <alignment horizontal="right"/>
    </xf>
    <xf numFmtId="164" fontId="22" fillId="2" borderId="0" xfId="88" quotePrefix="1" applyNumberFormat="1" applyFont="1" applyFill="1" applyAlignment="1">
      <alignment horizontal="left"/>
    </xf>
    <xf numFmtId="164" fontId="25" fillId="2" borderId="5" xfId="88" quotePrefix="1" applyNumberFormat="1" applyFont="1" applyFill="1" applyBorder="1" applyAlignment="1">
      <alignment horizontal="left" indent="3"/>
    </xf>
    <xf numFmtId="165" fontId="25" fillId="2" borderId="5" xfId="88" applyNumberFormat="1" applyFont="1" applyFill="1" applyBorder="1" applyAlignment="1">
      <alignment horizontal="right"/>
    </xf>
    <xf numFmtId="164" fontId="23" fillId="2" borderId="6" xfId="88" quotePrefix="1" applyNumberFormat="1" applyFont="1" applyFill="1" applyBorder="1" applyAlignment="1">
      <alignment horizontal="left" indent="6"/>
    </xf>
    <xf numFmtId="165" fontId="21" fillId="2" borderId="6" xfId="88" applyNumberFormat="1" applyFont="1" applyFill="1" applyBorder="1" applyAlignment="1">
      <alignment horizontal="right"/>
    </xf>
    <xf numFmtId="165" fontId="23" fillId="2" borderId="6" xfId="88" applyNumberFormat="1" applyFont="1" applyFill="1" applyBorder="1" applyAlignment="1">
      <alignment horizontal="right"/>
    </xf>
    <xf numFmtId="0" fontId="17" fillId="2" borderId="0" xfId="88" applyFont="1" applyFill="1" applyAlignment="1">
      <alignment wrapText="1"/>
    </xf>
    <xf numFmtId="0" fontId="15" fillId="3" borderId="0" xfId="88" applyFont="1" applyFill="1"/>
    <xf numFmtId="49" fontId="32" fillId="0" borderId="0" xfId="0" applyNumberFormat="1" applyFont="1" applyAlignment="1">
      <alignment horizontal="right" wrapText="1"/>
    </xf>
    <xf numFmtId="49" fontId="32" fillId="0" borderId="0" xfId="0" applyNumberFormat="1" applyFont="1" applyAlignment="1">
      <alignment horizontal="left" wrapText="1"/>
    </xf>
    <xf numFmtId="167" fontId="54" fillId="0" borderId="0" xfId="0" applyNumberFormat="1" applyFont="1" applyAlignment="1">
      <alignment horizontal="left"/>
    </xf>
    <xf numFmtId="167" fontId="32" fillId="0" borderId="0" xfId="0" applyNumberFormat="1" applyFont="1" applyAlignment="1">
      <alignment horizontal="right"/>
    </xf>
    <xf numFmtId="167" fontId="32" fillId="0" borderId="0" xfId="0" applyNumberFormat="1" applyFont="1" applyAlignment="1">
      <alignment horizontal="left"/>
    </xf>
    <xf numFmtId="167" fontId="33" fillId="0" borderId="0" xfId="0" applyNumberFormat="1" applyFont="1" applyAlignment="1">
      <alignment horizontal="left"/>
    </xf>
    <xf numFmtId="167" fontId="32" fillId="0" borderId="2" xfId="0" applyNumberFormat="1" applyFont="1" applyBorder="1" applyAlignment="1">
      <alignment horizontal="right"/>
    </xf>
    <xf numFmtId="167" fontId="55" fillId="0" borderId="0" xfId="0" applyNumberFormat="1" applyFont="1" applyAlignment="1">
      <alignment horizontal="left"/>
    </xf>
    <xf numFmtId="167" fontId="54" fillId="0" borderId="17" xfId="0" applyNumberFormat="1" applyFont="1" applyBorder="1" applyAlignment="1">
      <alignment horizontal="right"/>
    </xf>
    <xf numFmtId="167" fontId="32" fillId="0" borderId="17" xfId="0" applyNumberFormat="1" applyFont="1" applyBorder="1" applyAlignment="1">
      <alignment horizontal="right"/>
    </xf>
    <xf numFmtId="171" fontId="32" fillId="0" borderId="0" xfId="0" applyNumberFormat="1" applyFont="1" applyAlignment="1">
      <alignment horizontal="right"/>
    </xf>
    <xf numFmtId="167" fontId="32" fillId="37" borderId="0" xfId="0" applyNumberFormat="1" applyFont="1" applyFill="1" applyAlignment="1">
      <alignment horizontal="left"/>
    </xf>
    <xf numFmtId="0" fontId="65" fillId="0" borderId="0" xfId="0" applyFont="1" applyAlignment="1">
      <alignment horizontal="center"/>
    </xf>
    <xf numFmtId="0" fontId="18" fillId="0" borderId="0" xfId="0" applyFont="1" applyAlignment="1">
      <alignment horizontal="center"/>
    </xf>
    <xf numFmtId="0" fontId="0" fillId="0" borderId="18" xfId="0" applyBorder="1"/>
    <xf numFmtId="0" fontId="18" fillId="0" borderId="18" xfId="0" applyFont="1" applyBorder="1" applyAlignment="1">
      <alignment horizontal="center"/>
    </xf>
    <xf numFmtId="0" fontId="66" fillId="38" borderId="19" xfId="0" applyFont="1" applyFill="1" applyBorder="1"/>
    <xf numFmtId="0" fontId="66" fillId="38" borderId="19" xfId="0" quotePrefix="1" applyFont="1" applyFill="1" applyBorder="1"/>
    <xf numFmtId="0" fontId="67" fillId="38" borderId="19" xfId="0" applyFont="1" applyFill="1" applyBorder="1"/>
    <xf numFmtId="0" fontId="68" fillId="38" borderId="0" xfId="0" applyFont="1" applyFill="1"/>
    <xf numFmtId="0" fontId="69" fillId="38" borderId="0" xfId="0" applyFont="1" applyFill="1"/>
    <xf numFmtId="172" fontId="69" fillId="39" borderId="0" xfId="0" applyNumberFormat="1" applyFont="1" applyFill="1"/>
    <xf numFmtId="172" fontId="70" fillId="39" borderId="0" xfId="0" applyNumberFormat="1" applyFont="1" applyFill="1"/>
    <xf numFmtId="172" fontId="67" fillId="39" borderId="20" xfId="0" applyNumberFormat="1" applyFont="1" applyFill="1" applyBorder="1"/>
    <xf numFmtId="0" fontId="69" fillId="5" borderId="0" xfId="0" applyFont="1" applyFill="1"/>
    <xf numFmtId="172" fontId="69" fillId="5" borderId="0" xfId="0" applyNumberFormat="1" applyFont="1" applyFill="1"/>
    <xf numFmtId="167" fontId="32" fillId="0" borderId="3" xfId="0" applyNumberFormat="1" applyFont="1" applyBorder="1" applyAlignment="1">
      <alignment horizontal="left"/>
    </xf>
    <xf numFmtId="171" fontId="32" fillId="0" borderId="0" xfId="0" applyNumberFormat="1" applyFont="1" applyAlignment="1">
      <alignment horizontal="left"/>
    </xf>
    <xf numFmtId="167" fontId="54" fillId="37" borderId="3" xfId="0" applyNumberFormat="1" applyFont="1" applyFill="1" applyBorder="1" applyAlignment="1">
      <alignment horizontal="left"/>
    </xf>
    <xf numFmtId="167" fontId="54" fillId="37" borderId="0" xfId="0" applyNumberFormat="1" applyFont="1" applyFill="1" applyAlignment="1">
      <alignment horizontal="left"/>
    </xf>
    <xf numFmtId="167" fontId="54" fillId="40" borderId="0" xfId="0" applyNumberFormat="1" applyFont="1" applyFill="1" applyAlignment="1">
      <alignment horizontal="left"/>
    </xf>
    <xf numFmtId="167" fontId="32" fillId="41" borderId="0" xfId="0" applyNumberFormat="1" applyFont="1" applyFill="1" applyAlignment="1">
      <alignment horizontal="left"/>
    </xf>
    <xf numFmtId="167" fontId="32" fillId="42" borderId="0" xfId="0" applyNumberFormat="1" applyFont="1" applyFill="1" applyAlignment="1">
      <alignment horizontal="left"/>
    </xf>
    <xf numFmtId="167" fontId="32" fillId="40" borderId="0" xfId="0" applyNumberFormat="1" applyFont="1" applyFill="1" applyAlignment="1">
      <alignment horizontal="left"/>
    </xf>
    <xf numFmtId="167" fontId="32" fillId="43" borderId="0" xfId="0" applyNumberFormat="1" applyFont="1" applyFill="1" applyAlignment="1">
      <alignment horizontal="left"/>
    </xf>
    <xf numFmtId="167" fontId="32" fillId="44" borderId="0" xfId="0" applyNumberFormat="1" applyFont="1" applyFill="1" applyAlignment="1">
      <alignment horizontal="left"/>
    </xf>
    <xf numFmtId="167" fontId="32" fillId="37" borderId="3" xfId="0" applyNumberFormat="1" applyFont="1" applyFill="1" applyBorder="1" applyAlignment="1">
      <alignment horizontal="left"/>
    </xf>
    <xf numFmtId="171" fontId="54" fillId="37" borderId="0" xfId="0" applyNumberFormat="1" applyFont="1" applyFill="1" applyAlignment="1">
      <alignment horizontal="left"/>
    </xf>
    <xf numFmtId="173" fontId="18" fillId="0" borderId="2" xfId="2" quotePrefix="1" applyNumberFormat="1" applyFont="1" applyBorder="1" applyAlignment="1">
      <alignment horizontal="center" vertical="center"/>
    </xf>
    <xf numFmtId="0" fontId="18" fillId="0" borderId="2" xfId="0" applyFont="1" applyBorder="1" applyAlignment="1">
      <alignment horizontal="left" vertical="center"/>
    </xf>
    <xf numFmtId="37" fontId="18" fillId="0" borderId="2" xfId="0" applyNumberFormat="1" applyFont="1" applyBorder="1" applyAlignment="1">
      <alignment vertical="center"/>
    </xf>
    <xf numFmtId="3" fontId="18" fillId="0" borderId="2" xfId="0" applyNumberFormat="1" applyFont="1" applyBorder="1" applyAlignment="1">
      <alignment vertical="center"/>
    </xf>
    <xf numFmtId="167" fontId="32" fillId="45" borderId="0" xfId="0" applyNumberFormat="1" applyFont="1" applyFill="1" applyAlignment="1">
      <alignment horizontal="left"/>
    </xf>
    <xf numFmtId="0" fontId="59" fillId="0" borderId="0" xfId="90"/>
    <xf numFmtId="49" fontId="32" fillId="0" borderId="0" xfId="0" applyNumberFormat="1" applyFont="1" applyAlignment="1">
      <alignment horizontal="center" wrapText="1"/>
    </xf>
    <xf numFmtId="0" fontId="59" fillId="5" borderId="0" xfId="90" applyFill="1"/>
    <xf numFmtId="166" fontId="59" fillId="5" borderId="0" xfId="1" applyNumberFormat="1" applyFont="1" applyFill="1"/>
    <xf numFmtId="37" fontId="59" fillId="5" borderId="0" xfId="90" applyNumberFormat="1" applyFill="1"/>
    <xf numFmtId="0" fontId="15" fillId="0" borderId="0" xfId="2" applyFont="1" applyAlignment="1">
      <alignment horizontal="left" indent="1"/>
    </xf>
    <xf numFmtId="0" fontId="17" fillId="0" borderId="1" xfId="0" applyFont="1" applyBorder="1" applyAlignment="1">
      <alignment horizontal="left" vertical="top"/>
    </xf>
    <xf numFmtId="0" fontId="17" fillId="0" borderId="0" xfId="0" applyFont="1" applyAlignment="1">
      <alignment horizontal="left" vertical="top"/>
    </xf>
    <xf numFmtId="0" fontId="20" fillId="0" borderId="0" xfId="0" applyFont="1"/>
    <xf numFmtId="0" fontId="74" fillId="0" borderId="0" xfId="0" applyFont="1"/>
    <xf numFmtId="167" fontId="15" fillId="0" borderId="0" xfId="83" applyNumberFormat="1" applyFont="1" applyAlignment="1">
      <alignment horizontal="left"/>
    </xf>
    <xf numFmtId="167" fontId="15" fillId="0" borderId="0" xfId="0" applyNumberFormat="1" applyFont="1" applyAlignment="1">
      <alignment horizontal="left"/>
    </xf>
    <xf numFmtId="167" fontId="15" fillId="0" borderId="0" xfId="86" applyNumberFormat="1" applyFont="1" applyAlignment="1">
      <alignment horizontal="left"/>
    </xf>
    <xf numFmtId="0" fontId="17" fillId="0" borderId="0" xfId="0" applyFont="1" applyAlignment="1">
      <alignment horizontal="center"/>
    </xf>
    <xf numFmtId="0" fontId="17" fillId="0" borderId="2" xfId="0" applyFont="1" applyBorder="1" applyAlignment="1">
      <alignment horizontal="left" wrapText="1"/>
    </xf>
    <xf numFmtId="0" fontId="17" fillId="0" borderId="0" xfId="0" applyFont="1" applyAlignment="1">
      <alignment horizontal="left" wrapText="1"/>
    </xf>
    <xf numFmtId="0" fontId="26" fillId="2" borderId="0" xfId="88" applyFont="1" applyFill="1" applyAlignment="1">
      <alignment horizontal="left" wrapText="1"/>
    </xf>
    <xf numFmtId="0" fontId="26" fillId="2" borderId="0" xfId="88" applyFont="1" applyFill="1" applyAlignment="1">
      <alignment horizontal="right" wrapText="1"/>
    </xf>
    <xf numFmtId="0" fontId="3" fillId="2" borderId="0" xfId="88" applyFill="1" applyAlignment="1">
      <alignment wrapText="1"/>
    </xf>
    <xf numFmtId="0" fontId="26" fillId="2" borderId="0" xfId="88" applyFont="1" applyFill="1" applyAlignment="1">
      <alignment horizontal="center" wrapText="1"/>
    </xf>
    <xf numFmtId="0" fontId="21" fillId="2" borderId="0" xfId="88" applyFont="1" applyFill="1" applyAlignment="1">
      <alignment horizontal="left" vertical="top" wrapText="1"/>
    </xf>
    <xf numFmtId="0" fontId="15" fillId="2" borderId="0" xfId="88" applyFont="1" applyFill="1" applyAlignment="1">
      <alignment horizontal="center" wrapText="1"/>
    </xf>
    <xf numFmtId="164" fontId="21" fillId="2" borderId="0" xfId="88" quotePrefix="1" applyNumberFormat="1" applyFont="1" applyFill="1" applyAlignment="1">
      <alignment horizontal="right" wrapText="1"/>
    </xf>
    <xf numFmtId="0" fontId="26" fillId="2" borderId="0" xfId="86" applyFont="1" applyFill="1" applyAlignment="1">
      <alignment horizontal="left" wrapText="1"/>
    </xf>
    <xf numFmtId="0" fontId="26" fillId="2" borderId="0" xfId="86" applyFont="1" applyFill="1" applyAlignment="1">
      <alignment horizontal="right" wrapText="1"/>
    </xf>
    <xf numFmtId="0" fontId="4" fillId="2" borderId="0" xfId="86" applyFill="1" applyAlignment="1">
      <alignment wrapText="1"/>
    </xf>
    <xf numFmtId="0" fontId="26" fillId="2" borderId="0" xfId="86" applyFont="1" applyFill="1" applyAlignment="1">
      <alignment horizontal="center" wrapText="1"/>
    </xf>
    <xf numFmtId="0" fontId="21" fillId="2" borderId="0" xfId="86" applyFont="1" applyFill="1" applyAlignment="1">
      <alignment horizontal="left" vertical="top" wrapText="1"/>
    </xf>
    <xf numFmtId="0" fontId="15" fillId="2" borderId="0" xfId="86" applyFont="1" applyFill="1" applyAlignment="1">
      <alignment horizontal="center" wrapText="1"/>
    </xf>
    <xf numFmtId="164" fontId="21" fillId="2" borderId="0" xfId="86" quotePrefix="1" applyNumberFormat="1" applyFont="1" applyFill="1" applyAlignment="1">
      <alignment horizontal="right" wrapText="1"/>
    </xf>
    <xf numFmtId="0" fontId="10" fillId="2" borderId="0" xfId="7" applyFill="1" applyAlignment="1">
      <alignment wrapText="1"/>
    </xf>
    <xf numFmtId="0" fontId="21" fillId="2" borderId="0" xfId="7" applyFont="1" applyFill="1" applyAlignment="1">
      <alignment horizontal="left" vertical="top" wrapText="1"/>
    </xf>
    <xf numFmtId="0" fontId="15" fillId="2" borderId="0" xfId="7" applyFont="1" applyFill="1" applyAlignment="1">
      <alignment horizontal="center" wrapText="1"/>
    </xf>
    <xf numFmtId="164" fontId="21" fillId="2" borderId="0" xfId="7" quotePrefix="1" applyNumberFormat="1" applyFont="1" applyFill="1" applyAlignment="1">
      <alignment horizontal="right" wrapText="1"/>
    </xf>
    <xf numFmtId="0" fontId="26" fillId="2" borderId="0" xfId="7" applyFont="1" applyFill="1" applyAlignment="1">
      <alignment horizontal="left" wrapText="1"/>
    </xf>
    <xf numFmtId="0" fontId="26" fillId="2" borderId="0" xfId="7" applyFont="1" applyFill="1" applyAlignment="1">
      <alignment horizontal="right" wrapText="1"/>
    </xf>
    <xf numFmtId="0" fontId="26" fillId="2" borderId="0" xfId="7" applyFont="1" applyFill="1" applyAlignment="1">
      <alignment horizontal="center" wrapText="1"/>
    </xf>
    <xf numFmtId="0" fontId="26" fillId="2" borderId="0" xfId="6" applyFont="1" applyFill="1" applyAlignment="1">
      <alignment horizontal="left" wrapText="1"/>
    </xf>
    <xf numFmtId="0" fontId="11" fillId="2" borderId="0" xfId="6" applyFill="1" applyAlignment="1">
      <alignment wrapText="1"/>
    </xf>
    <xf numFmtId="0" fontId="26" fillId="2" borderId="0" xfId="6" applyFont="1" applyFill="1" applyAlignment="1">
      <alignment horizontal="center" wrapText="1"/>
    </xf>
    <xf numFmtId="0" fontId="21" fillId="2" borderId="0" xfId="6" applyFont="1" applyFill="1" applyAlignment="1">
      <alignment horizontal="left" vertical="top" wrapText="1"/>
    </xf>
    <xf numFmtId="0" fontId="15" fillId="2" borderId="0" xfId="6" applyFont="1" applyFill="1" applyAlignment="1">
      <alignment horizontal="center" wrapText="1"/>
    </xf>
    <xf numFmtId="164" fontId="21" fillId="2" borderId="0" xfId="6" quotePrefix="1" applyNumberFormat="1" applyFont="1" applyFill="1" applyAlignment="1">
      <alignment horizontal="right" wrapText="1"/>
    </xf>
  </cellXfs>
  <cellStyles count="111">
    <cellStyle name="20% - Accent1" xfId="44" builtinId="30" customBuiltin="1"/>
    <cellStyle name="20% - Accent1 2" xfId="93" xr:uid="{97F81358-7CFB-410F-A4B1-94E129D0CCA8}"/>
    <cellStyle name="20% - Accent2" xfId="48" builtinId="34" customBuiltin="1"/>
    <cellStyle name="20% - Accent2 2" xfId="96" xr:uid="{671A1A26-CCF1-4610-90C5-CEAD9DC76654}"/>
    <cellStyle name="20% - Accent3" xfId="52" builtinId="38" customBuiltin="1"/>
    <cellStyle name="20% - Accent3 2" xfId="99" xr:uid="{0BC7385A-6B0A-48DE-AEB6-4B152B472A7F}"/>
    <cellStyle name="20% - Accent4" xfId="56" builtinId="42" customBuiltin="1"/>
    <cellStyle name="20% - Accent4 2" xfId="102" xr:uid="{5C3C4487-1D5A-4706-A909-8DD3E43603A7}"/>
    <cellStyle name="20% - Accent5" xfId="60" builtinId="46" customBuiltin="1"/>
    <cellStyle name="20% - Accent5 2" xfId="105" xr:uid="{FCB7BE45-BDD6-4B23-ACA4-B9FCEAE5F09D}"/>
    <cellStyle name="20% - Accent6" xfId="64" builtinId="50" customBuiltin="1"/>
    <cellStyle name="20% - Accent6 2" xfId="108" xr:uid="{E432B9D7-E1C0-4CD8-AFDD-842DD0246759}"/>
    <cellStyle name="40% - Accent1" xfId="45" builtinId="31" customBuiltin="1"/>
    <cellStyle name="40% - Accent1 2" xfId="94" xr:uid="{296B8A3D-469B-44B3-8E57-C2336E9E5B5B}"/>
    <cellStyle name="40% - Accent2" xfId="49" builtinId="35" customBuiltin="1"/>
    <cellStyle name="40% - Accent2 2" xfId="97" xr:uid="{5B16E637-6961-48E7-9070-C5DE025F914F}"/>
    <cellStyle name="40% - Accent3" xfId="53" builtinId="39" customBuiltin="1"/>
    <cellStyle name="40% - Accent3 2" xfId="100" xr:uid="{0B5AC1E8-DFB9-4C10-8249-6FC425AD3EF0}"/>
    <cellStyle name="40% - Accent4" xfId="57" builtinId="43" customBuiltin="1"/>
    <cellStyle name="40% - Accent4 2" xfId="103" xr:uid="{F8188267-FBD9-4778-8800-F9FC4A12E649}"/>
    <cellStyle name="40% - Accent5" xfId="61" builtinId="47" customBuiltin="1"/>
    <cellStyle name="40% - Accent5 2" xfId="106" xr:uid="{66760984-E0E9-4DE3-80DD-94F4E45CC8DC}"/>
    <cellStyle name="40% - Accent6" xfId="65" builtinId="51" customBuiltin="1"/>
    <cellStyle name="40% - Accent6 2" xfId="109" xr:uid="{4BC1A6CF-4F3C-4C1F-98A8-00A127ADA404}"/>
    <cellStyle name="60% - Accent1" xfId="46" builtinId="32" customBuiltin="1"/>
    <cellStyle name="60% - Accent1 2" xfId="95" xr:uid="{C2ED3646-8981-4C41-9877-DC8966BCF99B}"/>
    <cellStyle name="60% - Accent2" xfId="50" builtinId="36" customBuiltin="1"/>
    <cellStyle name="60% - Accent2 2" xfId="98" xr:uid="{133EF855-86A9-431E-A2A7-AE75740B3861}"/>
    <cellStyle name="60% - Accent3" xfId="54" builtinId="40" customBuiltin="1"/>
    <cellStyle name="60% - Accent3 2" xfId="101" xr:uid="{28A13C2A-A49B-4B3C-8FE3-5CE6C659A6F3}"/>
    <cellStyle name="60% - Accent4" xfId="58" builtinId="44" customBuiltin="1"/>
    <cellStyle name="60% - Accent4 2" xfId="104" xr:uid="{CFB9A40C-DBF1-45EC-ACF1-6C3E53E8405F}"/>
    <cellStyle name="60% - Accent5" xfId="62" builtinId="48" customBuiltin="1"/>
    <cellStyle name="60% - Accent5 2" xfId="107" xr:uid="{FF5D660A-0725-4AAE-816D-DF543FB4BDFA}"/>
    <cellStyle name="60% - Accent6" xfId="66" builtinId="52" customBuiltin="1"/>
    <cellStyle name="60% - Accent6 2" xfId="110" xr:uid="{B7E4BCC5-9820-4B13-B937-3E4D4AC39EBE}"/>
    <cellStyle name="Accent1" xfId="43" builtinId="29" customBuiltin="1"/>
    <cellStyle name="Accent2" xfId="47" builtinId="33" customBuiltin="1"/>
    <cellStyle name="Accent3" xfId="51" builtinId="37" customBuiltin="1"/>
    <cellStyle name="Accent4" xfId="55" builtinId="41" customBuiltin="1"/>
    <cellStyle name="Accent5" xfId="59" builtinId="45" customBuiltin="1"/>
    <cellStyle name="Accent6" xfId="63" builtinId="49" customBuiltin="1"/>
    <cellStyle name="Bad" xfId="33" builtinId="27" customBuiltin="1"/>
    <cellStyle name="Calculation" xfId="37" builtinId="22" customBuiltin="1"/>
    <cellStyle name="Check Cell" xfId="39" builtinId="23" customBuiltin="1"/>
    <cellStyle name="ColumnHeader" xfId="17" xr:uid="{369BC932-359B-4883-9F4A-9D702FC1C72B}"/>
    <cellStyle name="Comma" xfId="1" builtinId="3"/>
    <cellStyle name="Comma 2" xfId="12" xr:uid="{64259AFC-8A8C-4456-BDCD-0B10CE467BDC}"/>
    <cellStyle name="Comma 2 2" xfId="77" xr:uid="{7ED79767-3239-4754-898E-5B0F7FD18583}"/>
    <cellStyle name="Comma 3" xfId="25" xr:uid="{D3E388B2-582A-44E5-BAC5-9965428DEB8A}"/>
    <cellStyle name="Comma 3 2" xfId="69" xr:uid="{8EBFDBD9-5140-4702-8FF6-5250DC456A68}"/>
    <cellStyle name="Comma 4" xfId="80" xr:uid="{596224BB-C1DC-41CD-B3EB-A614B8D09274}"/>
    <cellStyle name="DetailIndented" xfId="19" xr:uid="{CA07ADA0-0EF0-4242-89F9-6255EA1CCBDE}"/>
    <cellStyle name="DetailTotalNumber" xfId="20" xr:uid="{981E6089-CAC8-45D3-911B-107032D8B600}"/>
    <cellStyle name="Explanatory Text" xfId="41" builtinId="53" customBuiltin="1"/>
    <cellStyle name="Good" xfId="32" builtinId="26" customBuiltin="1"/>
    <cellStyle name="Header" xfId="14" xr:uid="{1698AFAA-E08E-493B-963D-93435B8E77DF}"/>
    <cellStyle name="Heading 1" xfId="28" builtinId="16" customBuiltin="1"/>
    <cellStyle name="Heading 2" xfId="29" builtinId="17" customBuiltin="1"/>
    <cellStyle name="Heading 3" xfId="30" builtinId="18" customBuiltin="1"/>
    <cellStyle name="Heading 4" xfId="31" builtinId="19" customBuiltin="1"/>
    <cellStyle name="Hyperlink 2" xfId="84" xr:uid="{027C655E-F54C-4997-B1A5-BCB628CC4636}"/>
    <cellStyle name="Hyperlink 3" xfId="82" xr:uid="{3F544686-75A0-4171-8895-3A2F48D0B383}"/>
    <cellStyle name="Hyperlink 4" xfId="85" xr:uid="{8FE5FFA5-3171-4C61-87DB-E355C4C021CD}"/>
    <cellStyle name="Input" xfId="35" builtinId="20" customBuiltin="1"/>
    <cellStyle name="Linked Cell" xfId="38" builtinId="24" customBuiltin="1"/>
    <cellStyle name="Neutral" xfId="34" builtinId="28" customBuiltin="1"/>
    <cellStyle name="Normal" xfId="0" builtinId="0"/>
    <cellStyle name="Normal 10" xfId="8" xr:uid="{AD84C4C5-55A0-4FE4-8F10-A34E445263D0}"/>
    <cellStyle name="Normal 11" xfId="79" xr:uid="{CFB4C9FF-257C-400E-A3BB-98AE7E682F08}"/>
    <cellStyle name="Normal 11 2" xfId="87" xr:uid="{734A000C-1B7E-4FA8-8FBF-0368DFAE8759}"/>
    <cellStyle name="Normal 12" xfId="83" xr:uid="{A21E59B0-48EE-4972-B814-0EA346AE4ACC}"/>
    <cellStyle name="Normal 13" xfId="86" xr:uid="{E1BA231C-7F49-460A-A5FA-F3640270BA2F}"/>
    <cellStyle name="Normal 14" xfId="88" xr:uid="{91541105-3ABC-49C1-B1E6-11752BB3C304}"/>
    <cellStyle name="Normal 15" xfId="89" xr:uid="{9AA757C7-0E92-4465-AFA7-B5D9FE7CC24D}"/>
    <cellStyle name="Normal 16" xfId="90" xr:uid="{BA91C000-C5DD-4569-AABB-8513909798AC}"/>
    <cellStyle name="Normal 17" xfId="91" xr:uid="{67758D7B-2334-42B3-B7FE-0A31E2D03CC0}"/>
    <cellStyle name="Normal 2" xfId="2" xr:uid="{766D74B0-E155-4261-88B4-7A2F20CD72D1}"/>
    <cellStyle name="Normal 2 2" xfId="4" xr:uid="{C5CBC244-B1BB-42A4-A8E3-2E079FE17F42}"/>
    <cellStyle name="Normal 2 2 2" xfId="71" xr:uid="{09B9E0B5-19C2-472D-89AA-954B9EA7B791}"/>
    <cellStyle name="Normal 2 3" xfId="11" xr:uid="{7A14A0CF-E0DE-4B96-8F4C-EF0FBD0A222B}"/>
    <cellStyle name="Normal 2 3 2" xfId="76" xr:uid="{71AAD975-26D2-4DEF-8664-CB28286679F1}"/>
    <cellStyle name="Normal 2 4" xfId="24" xr:uid="{6AF293CE-FC79-4DBE-AAC5-27FB36CAD9F5}"/>
    <cellStyle name="Normal 2 4 2" xfId="68" xr:uid="{5116EAC8-5367-4530-BBD5-EDA5B00E9A59}"/>
    <cellStyle name="Normal 3" xfId="5" xr:uid="{95223A8F-7082-42EC-84BE-E3D7A9A38ED6}"/>
    <cellStyle name="Normal 3 2" xfId="13" xr:uid="{F298069A-BC02-46A0-9F61-4B70F3121848}"/>
    <cellStyle name="Normal 3 3" xfId="72" xr:uid="{BB8F337E-8942-4187-AABE-D168E4C5CD15}"/>
    <cellStyle name="Normal 4" xfId="6" xr:uid="{B1F34ED3-C77B-41C9-A6F5-1AEA0768DA3A}"/>
    <cellStyle name="Normal 4 2" xfId="7" xr:uid="{0A2BE698-BFEA-40C5-9E5E-5B63204984B2}"/>
    <cellStyle name="Normal 4 2 2" xfId="74" xr:uid="{64B5DC9B-D13F-438D-AAAA-3F9727A53C20}"/>
    <cellStyle name="Normal 4 3" xfId="73" xr:uid="{58F4F560-CC06-41BF-A5AE-7A75DC035B54}"/>
    <cellStyle name="Normal 5" xfId="3" xr:uid="{2EE41F8D-6E1D-47E8-9C2C-281D6F1ED1B2}"/>
    <cellStyle name="Normal 6" xfId="9" xr:uid="{4739EDB2-AA19-45FD-8764-F2A738C0DA41}"/>
    <cellStyle name="Normal 7" xfId="10" xr:uid="{FC9D9144-E879-4AFB-86BB-C18CA1EB2E04}"/>
    <cellStyle name="Normal 7 2" xfId="75" xr:uid="{E6EBADD0-C239-45B5-9FB2-F0D48774A4F7}"/>
    <cellStyle name="Normal 8" xfId="23" xr:uid="{1616FA20-4118-4798-94A0-C5F15115C35C}"/>
    <cellStyle name="Normal 8 2" xfId="67" xr:uid="{0AFC5D56-3501-484C-A254-A406EEC70565}"/>
    <cellStyle name="Normal 9" xfId="26" xr:uid="{6BE7E407-BA9D-40F1-B59A-E5AB01EB7412}"/>
    <cellStyle name="Normal 9 2" xfId="70" xr:uid="{F0E3EC67-D56A-49B5-B957-D82CC2B51959}"/>
    <cellStyle name="Normal 9 3" xfId="81" xr:uid="{0D90B0F0-0304-4339-ABAD-D3EF0FE335AC}"/>
    <cellStyle name="Note 2" xfId="78" xr:uid="{F79E4879-0C71-412F-BFB7-D2824CA57102}"/>
    <cellStyle name="Note 3" xfId="92" xr:uid="{EAB14ED9-7A67-49AC-BF5C-40149C3A19C0}"/>
    <cellStyle name="Output" xfId="36" builtinId="21" customBuiltin="1"/>
    <cellStyle name="SubHeader" xfId="15" xr:uid="{25B48AF7-A13E-4D2E-84CB-84E7C4D60DFF}"/>
    <cellStyle name="TextNumber" xfId="18" xr:uid="{62E6272C-627B-454D-AA1B-22E03D85BCD3}"/>
    <cellStyle name="Title" xfId="27" builtinId="15" customBuiltin="1"/>
    <cellStyle name="Total" xfId="42" builtinId="25" customBuiltin="1"/>
    <cellStyle name="TotalNumber 2" xfId="22" xr:uid="{96FAE207-0BAC-4F3C-BAB5-73F625AEF2D3}"/>
    <cellStyle name="TotalText" xfId="21" xr:uid="{0717DE19-9EAA-48DB-A53C-37F5D28D8B80}"/>
    <cellStyle name="UnitHeader" xfId="16" xr:uid="{39371272-10E7-491D-9E52-2E31B37187CE}"/>
    <cellStyle name="Warning Text" xfId="40" builtinId="11" customBuiltin="1"/>
  </cellStyles>
  <dxfs count="0"/>
  <tableStyles count="0" defaultTableStyle="TableStyleMedium2" defaultPivotStyle="PivotStyleLight16"/>
  <colors>
    <mruColors>
      <color rgb="FFCCFFFF"/>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activeX/activeX7.xml><?xml version="1.0" encoding="utf-8"?>
<ax:ocx xmlns:ax="http://schemas.microsoft.com/office/2006/activeX" xmlns:r="http://schemas.openxmlformats.org/officeDocument/2006/relationships" ax:classid="{5512D11C-5CC6-11CF-8D67-00AA00BDCE1D}" ax:persistence="persistStream" r:id="rId1"/>
</file>

<file path=xl/activeX/activeX8.xml><?xml version="1.0" encoding="utf-8"?>
<ax:ocx xmlns:ax="http://schemas.microsoft.com/office/2006/activeX" xmlns:r="http://schemas.openxmlformats.org/officeDocument/2006/relationships" ax:classid="{5512D11C-5CC6-11CF-8D67-00AA00BDCE1D}" ax:persistence="persistStream" r:id="rId1"/>
</file>

<file path=xl/drawings/_rels/drawing2.xml.rels><?xml version="1.0" encoding="UTF-8" standalone="yes"?>
<Relationships xmlns="http://schemas.openxmlformats.org/package/2006/relationships"><Relationship Id="rId1" Type="http://schemas.openxmlformats.org/officeDocument/2006/relationships/image" Target="../images/spacer.gif"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images/spacer.gif"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images/spacer.gif"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images/spacer.gif" TargetMode="External"/></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6.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oneCellAnchor>
    <xdr:from>
      <xdr:col>17</xdr:col>
      <xdr:colOff>0</xdr:colOff>
      <xdr:row>15</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087100" y="553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49</xdr:row>
      <xdr:rowOff>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1087100" y="1205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49</xdr:row>
      <xdr:rowOff>0</xdr:rowOff>
    </xdr:from>
    <xdr:ext cx="184731" cy="264560"/>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1642481" y="45133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13</xdr:row>
      <xdr:rowOff>0</xdr:rowOff>
    </xdr:from>
    <xdr:ext cx="184731" cy="264560"/>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12706350"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14</xdr:row>
      <xdr:rowOff>0</xdr:rowOff>
    </xdr:from>
    <xdr:ext cx="184731" cy="264560"/>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15</xdr:row>
      <xdr:rowOff>0</xdr:rowOff>
    </xdr:from>
    <xdr:ext cx="184731" cy="264560"/>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12" name="TextBox 11">
          <a:extLst>
            <a:ext uri="{FF2B5EF4-FFF2-40B4-BE49-F238E27FC236}">
              <a16:creationId xmlns:a16="http://schemas.microsoft.com/office/drawing/2014/main" id="{00000000-0008-0000-0100-00000C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13" name="TextBox 12">
          <a:extLst>
            <a:ext uri="{FF2B5EF4-FFF2-40B4-BE49-F238E27FC236}">
              <a16:creationId xmlns:a16="http://schemas.microsoft.com/office/drawing/2014/main" id="{00000000-0008-0000-0100-00000D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16" name="TextBox 15">
          <a:extLst>
            <a:ext uri="{FF2B5EF4-FFF2-40B4-BE49-F238E27FC236}">
              <a16:creationId xmlns:a16="http://schemas.microsoft.com/office/drawing/2014/main" id="{00000000-0008-0000-0100-000010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8" name="TextBox 17">
          <a:extLst>
            <a:ext uri="{FF2B5EF4-FFF2-40B4-BE49-F238E27FC236}">
              <a16:creationId xmlns:a16="http://schemas.microsoft.com/office/drawing/2014/main" id="{00000000-0008-0000-0100-000012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23</xdr:row>
      <xdr:rowOff>0</xdr:rowOff>
    </xdr:from>
    <xdr:ext cx="184731" cy="264560"/>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23</xdr:row>
      <xdr:rowOff>0</xdr:rowOff>
    </xdr:from>
    <xdr:ext cx="184731" cy="264560"/>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24</xdr:row>
      <xdr:rowOff>0</xdr:rowOff>
    </xdr:from>
    <xdr:ext cx="184731" cy="264560"/>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24</xdr:row>
      <xdr:rowOff>0</xdr:rowOff>
    </xdr:from>
    <xdr:ext cx="184731" cy="264560"/>
    <xdr:sp macro="" textlink="">
      <xdr:nvSpPr>
        <xdr:cNvPr id="25" name="TextBox 24">
          <a:extLst>
            <a:ext uri="{FF2B5EF4-FFF2-40B4-BE49-F238E27FC236}">
              <a16:creationId xmlns:a16="http://schemas.microsoft.com/office/drawing/2014/main" id="{00000000-0008-0000-0100-000019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13</xdr:row>
      <xdr:rowOff>0</xdr:rowOff>
    </xdr:from>
    <xdr:ext cx="184731" cy="264560"/>
    <xdr:sp macro="" textlink="">
      <xdr:nvSpPr>
        <xdr:cNvPr id="26" name="TextBox 25">
          <a:extLst>
            <a:ext uri="{FF2B5EF4-FFF2-40B4-BE49-F238E27FC236}">
              <a16:creationId xmlns:a16="http://schemas.microsoft.com/office/drawing/2014/main" id="{00000000-0008-0000-0100-00001A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13</xdr:row>
      <xdr:rowOff>0</xdr:rowOff>
    </xdr:from>
    <xdr:ext cx="184731" cy="264560"/>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14</xdr:row>
      <xdr:rowOff>0</xdr:rowOff>
    </xdr:from>
    <xdr:ext cx="184731" cy="264560"/>
    <xdr:sp macro="" textlink="">
      <xdr:nvSpPr>
        <xdr:cNvPr id="28" name="TextBox 27">
          <a:extLst>
            <a:ext uri="{FF2B5EF4-FFF2-40B4-BE49-F238E27FC236}">
              <a16:creationId xmlns:a16="http://schemas.microsoft.com/office/drawing/2014/main" id="{00000000-0008-0000-0100-00001C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14</xdr:row>
      <xdr:rowOff>0</xdr:rowOff>
    </xdr:from>
    <xdr:ext cx="184731" cy="264560"/>
    <xdr:sp macro="" textlink="">
      <xdr:nvSpPr>
        <xdr:cNvPr id="29" name="TextBox 28">
          <a:extLst>
            <a:ext uri="{FF2B5EF4-FFF2-40B4-BE49-F238E27FC236}">
              <a16:creationId xmlns:a16="http://schemas.microsoft.com/office/drawing/2014/main" id="{00000000-0008-0000-0100-00001D000000}"/>
            </a:ext>
          </a:extLst>
        </xdr:cNvPr>
        <xdr:cNvSpPr txBox="1"/>
      </xdr:nvSpPr>
      <xdr:spPr>
        <a:xfrm>
          <a:off x="1270635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15</xdr:row>
      <xdr:rowOff>0</xdr:rowOff>
    </xdr:from>
    <xdr:ext cx="184731" cy="264560"/>
    <xdr:sp macro="" textlink="">
      <xdr:nvSpPr>
        <xdr:cNvPr id="30" name="TextBox 29">
          <a:extLst>
            <a:ext uri="{FF2B5EF4-FFF2-40B4-BE49-F238E27FC236}">
              <a16:creationId xmlns:a16="http://schemas.microsoft.com/office/drawing/2014/main" id="{00000000-0008-0000-0100-00001E000000}"/>
            </a:ext>
          </a:extLst>
        </xdr:cNvPr>
        <xdr:cNvSpPr txBox="1"/>
      </xdr:nvSpPr>
      <xdr:spPr>
        <a:xfrm>
          <a:off x="1270635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9677400"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32" name="TextBox 31">
          <a:extLst>
            <a:ext uri="{FF2B5EF4-FFF2-40B4-BE49-F238E27FC236}">
              <a16:creationId xmlns:a16="http://schemas.microsoft.com/office/drawing/2014/main" id="{00000000-0008-0000-0100-000020000000}"/>
            </a:ext>
          </a:extLst>
        </xdr:cNvPr>
        <xdr:cNvSpPr txBox="1"/>
      </xdr:nvSpPr>
      <xdr:spPr>
        <a:xfrm>
          <a:off x="9677400"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33" name="TextBox 32">
          <a:extLst>
            <a:ext uri="{FF2B5EF4-FFF2-40B4-BE49-F238E27FC236}">
              <a16:creationId xmlns:a16="http://schemas.microsoft.com/office/drawing/2014/main" id="{00000000-0008-0000-0100-000021000000}"/>
            </a:ext>
          </a:extLst>
        </xdr:cNvPr>
        <xdr:cNvSpPr txBox="1"/>
      </xdr:nvSpPr>
      <xdr:spPr>
        <a:xfrm>
          <a:off x="9677400"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34" name="TextBox 33">
          <a:extLst>
            <a:ext uri="{FF2B5EF4-FFF2-40B4-BE49-F238E27FC236}">
              <a16:creationId xmlns:a16="http://schemas.microsoft.com/office/drawing/2014/main" id="{00000000-0008-0000-0100-000022000000}"/>
            </a:ext>
          </a:extLst>
        </xdr:cNvPr>
        <xdr:cNvSpPr txBox="1"/>
      </xdr:nvSpPr>
      <xdr:spPr>
        <a:xfrm>
          <a:off x="9677400"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35" name="TextBox 34">
          <a:extLst>
            <a:ext uri="{FF2B5EF4-FFF2-40B4-BE49-F238E27FC236}">
              <a16:creationId xmlns:a16="http://schemas.microsoft.com/office/drawing/2014/main" id="{00000000-0008-0000-0100-000023000000}"/>
            </a:ext>
          </a:extLst>
        </xdr:cNvPr>
        <xdr:cNvSpPr txBox="1"/>
      </xdr:nvSpPr>
      <xdr:spPr>
        <a:xfrm>
          <a:off x="967740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36" name="TextBox 35">
          <a:extLst>
            <a:ext uri="{FF2B5EF4-FFF2-40B4-BE49-F238E27FC236}">
              <a16:creationId xmlns:a16="http://schemas.microsoft.com/office/drawing/2014/main" id="{00000000-0008-0000-0100-000024000000}"/>
            </a:ext>
          </a:extLst>
        </xdr:cNvPr>
        <xdr:cNvSpPr txBox="1"/>
      </xdr:nvSpPr>
      <xdr:spPr>
        <a:xfrm>
          <a:off x="967740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37" name="TextBox 36">
          <a:extLst>
            <a:ext uri="{FF2B5EF4-FFF2-40B4-BE49-F238E27FC236}">
              <a16:creationId xmlns:a16="http://schemas.microsoft.com/office/drawing/2014/main" id="{00000000-0008-0000-0100-000025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39" name="TextBox 38">
          <a:extLst>
            <a:ext uri="{FF2B5EF4-FFF2-40B4-BE49-F238E27FC236}">
              <a16:creationId xmlns:a16="http://schemas.microsoft.com/office/drawing/2014/main" id="{00000000-0008-0000-0100-000027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15</xdr:row>
      <xdr:rowOff>0</xdr:rowOff>
    </xdr:from>
    <xdr:ext cx="184731" cy="264560"/>
    <xdr:sp macro="" textlink="">
      <xdr:nvSpPr>
        <xdr:cNvPr id="40" name="TextBox 39">
          <a:extLst>
            <a:ext uri="{FF2B5EF4-FFF2-40B4-BE49-F238E27FC236}">
              <a16:creationId xmlns:a16="http://schemas.microsoft.com/office/drawing/2014/main" id="{00000000-0008-0000-0100-000028000000}"/>
            </a:ext>
          </a:extLst>
        </xdr:cNvPr>
        <xdr:cNvSpPr txBox="1"/>
      </xdr:nvSpPr>
      <xdr:spPr>
        <a:xfrm>
          <a:off x="16373475" y="438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15</xdr:row>
      <xdr:rowOff>0</xdr:rowOff>
    </xdr:from>
    <xdr:ext cx="184731" cy="264560"/>
    <xdr:sp macro="" textlink="">
      <xdr:nvSpPr>
        <xdr:cNvPr id="41" name="TextBox 40">
          <a:extLst>
            <a:ext uri="{FF2B5EF4-FFF2-40B4-BE49-F238E27FC236}">
              <a16:creationId xmlns:a16="http://schemas.microsoft.com/office/drawing/2014/main" id="{00000000-0008-0000-0100-000029000000}"/>
            </a:ext>
          </a:extLst>
        </xdr:cNvPr>
        <xdr:cNvSpPr txBox="1"/>
      </xdr:nvSpPr>
      <xdr:spPr>
        <a:xfrm>
          <a:off x="16373475" y="438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42" name="TextBox 41">
          <a:extLst>
            <a:ext uri="{FF2B5EF4-FFF2-40B4-BE49-F238E27FC236}">
              <a16:creationId xmlns:a16="http://schemas.microsoft.com/office/drawing/2014/main" id="{00000000-0008-0000-0100-00002A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44" name="TextBox 43">
          <a:extLst>
            <a:ext uri="{FF2B5EF4-FFF2-40B4-BE49-F238E27FC236}">
              <a16:creationId xmlns:a16="http://schemas.microsoft.com/office/drawing/2014/main" id="{00000000-0008-0000-0100-00002C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45" name="TextBox 44">
          <a:extLst>
            <a:ext uri="{FF2B5EF4-FFF2-40B4-BE49-F238E27FC236}">
              <a16:creationId xmlns:a16="http://schemas.microsoft.com/office/drawing/2014/main" id="{00000000-0008-0000-0100-00002D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46" name="TextBox 45">
          <a:extLst>
            <a:ext uri="{FF2B5EF4-FFF2-40B4-BE49-F238E27FC236}">
              <a16:creationId xmlns:a16="http://schemas.microsoft.com/office/drawing/2014/main" id="{00000000-0008-0000-0100-00002E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47" name="TextBox 46">
          <a:extLst>
            <a:ext uri="{FF2B5EF4-FFF2-40B4-BE49-F238E27FC236}">
              <a16:creationId xmlns:a16="http://schemas.microsoft.com/office/drawing/2014/main" id="{00000000-0008-0000-0100-00002F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48" name="TextBox 47">
          <a:extLst>
            <a:ext uri="{FF2B5EF4-FFF2-40B4-BE49-F238E27FC236}">
              <a16:creationId xmlns:a16="http://schemas.microsoft.com/office/drawing/2014/main" id="{00000000-0008-0000-0100-000030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16</xdr:row>
      <xdr:rowOff>0</xdr:rowOff>
    </xdr:from>
    <xdr:ext cx="184731" cy="264560"/>
    <xdr:sp macro="" textlink="">
      <xdr:nvSpPr>
        <xdr:cNvPr id="49" name="TextBox 48">
          <a:extLst>
            <a:ext uri="{FF2B5EF4-FFF2-40B4-BE49-F238E27FC236}">
              <a16:creationId xmlns:a16="http://schemas.microsoft.com/office/drawing/2014/main" id="{00000000-0008-0000-0100-000031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50" name="TextBox 49">
          <a:extLst>
            <a:ext uri="{FF2B5EF4-FFF2-40B4-BE49-F238E27FC236}">
              <a16:creationId xmlns:a16="http://schemas.microsoft.com/office/drawing/2014/main" id="{00000000-0008-0000-0100-000032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51" name="TextBox 50">
          <a:extLst>
            <a:ext uri="{FF2B5EF4-FFF2-40B4-BE49-F238E27FC236}">
              <a16:creationId xmlns:a16="http://schemas.microsoft.com/office/drawing/2014/main" id="{00000000-0008-0000-0100-000033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52" name="TextBox 51">
          <a:extLst>
            <a:ext uri="{FF2B5EF4-FFF2-40B4-BE49-F238E27FC236}">
              <a16:creationId xmlns:a16="http://schemas.microsoft.com/office/drawing/2014/main" id="{00000000-0008-0000-0100-000034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53" name="TextBox 52">
          <a:extLst>
            <a:ext uri="{FF2B5EF4-FFF2-40B4-BE49-F238E27FC236}">
              <a16:creationId xmlns:a16="http://schemas.microsoft.com/office/drawing/2014/main" id="{00000000-0008-0000-0100-000035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54" name="TextBox 53">
          <a:extLst>
            <a:ext uri="{FF2B5EF4-FFF2-40B4-BE49-F238E27FC236}">
              <a16:creationId xmlns:a16="http://schemas.microsoft.com/office/drawing/2014/main" id="{00000000-0008-0000-0100-000036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55" name="TextBox 54">
          <a:extLst>
            <a:ext uri="{FF2B5EF4-FFF2-40B4-BE49-F238E27FC236}">
              <a16:creationId xmlns:a16="http://schemas.microsoft.com/office/drawing/2014/main" id="{00000000-0008-0000-0100-000037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56" name="TextBox 55">
          <a:extLst>
            <a:ext uri="{FF2B5EF4-FFF2-40B4-BE49-F238E27FC236}">
              <a16:creationId xmlns:a16="http://schemas.microsoft.com/office/drawing/2014/main" id="{00000000-0008-0000-0100-000038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17</xdr:row>
      <xdr:rowOff>0</xdr:rowOff>
    </xdr:from>
    <xdr:ext cx="184731" cy="264560"/>
    <xdr:sp macro="" textlink="">
      <xdr:nvSpPr>
        <xdr:cNvPr id="57" name="TextBox 56">
          <a:extLst>
            <a:ext uri="{FF2B5EF4-FFF2-40B4-BE49-F238E27FC236}">
              <a16:creationId xmlns:a16="http://schemas.microsoft.com/office/drawing/2014/main" id="{00000000-0008-0000-0100-000039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58" name="TextBox 57">
          <a:extLst>
            <a:ext uri="{FF2B5EF4-FFF2-40B4-BE49-F238E27FC236}">
              <a16:creationId xmlns:a16="http://schemas.microsoft.com/office/drawing/2014/main" id="{00000000-0008-0000-0100-00003A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59" name="TextBox 58">
          <a:extLst>
            <a:ext uri="{FF2B5EF4-FFF2-40B4-BE49-F238E27FC236}">
              <a16:creationId xmlns:a16="http://schemas.microsoft.com/office/drawing/2014/main" id="{00000000-0008-0000-0100-00003B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0" name="TextBox 59">
          <a:extLst>
            <a:ext uri="{FF2B5EF4-FFF2-40B4-BE49-F238E27FC236}">
              <a16:creationId xmlns:a16="http://schemas.microsoft.com/office/drawing/2014/main" id="{00000000-0008-0000-0100-00003C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1" name="TextBox 60">
          <a:extLst>
            <a:ext uri="{FF2B5EF4-FFF2-40B4-BE49-F238E27FC236}">
              <a16:creationId xmlns:a16="http://schemas.microsoft.com/office/drawing/2014/main" id="{00000000-0008-0000-0100-00003D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2" name="TextBox 61">
          <a:extLst>
            <a:ext uri="{FF2B5EF4-FFF2-40B4-BE49-F238E27FC236}">
              <a16:creationId xmlns:a16="http://schemas.microsoft.com/office/drawing/2014/main" id="{00000000-0008-0000-0100-00003E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3" name="TextBox 62">
          <a:extLst>
            <a:ext uri="{FF2B5EF4-FFF2-40B4-BE49-F238E27FC236}">
              <a16:creationId xmlns:a16="http://schemas.microsoft.com/office/drawing/2014/main" id="{00000000-0008-0000-0100-00003F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4" name="TextBox 63">
          <a:extLst>
            <a:ext uri="{FF2B5EF4-FFF2-40B4-BE49-F238E27FC236}">
              <a16:creationId xmlns:a16="http://schemas.microsoft.com/office/drawing/2014/main" id="{00000000-0008-0000-0100-000040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65" name="TextBox 64">
          <a:extLst>
            <a:ext uri="{FF2B5EF4-FFF2-40B4-BE49-F238E27FC236}">
              <a16:creationId xmlns:a16="http://schemas.microsoft.com/office/drawing/2014/main" id="{00000000-0008-0000-0100-000041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66" name="TextBox 65">
          <a:extLst>
            <a:ext uri="{FF2B5EF4-FFF2-40B4-BE49-F238E27FC236}">
              <a16:creationId xmlns:a16="http://schemas.microsoft.com/office/drawing/2014/main" id="{00000000-0008-0000-0100-000042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67" name="TextBox 66">
          <a:extLst>
            <a:ext uri="{FF2B5EF4-FFF2-40B4-BE49-F238E27FC236}">
              <a16:creationId xmlns:a16="http://schemas.microsoft.com/office/drawing/2014/main" id="{00000000-0008-0000-0100-000043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8" name="TextBox 67">
          <a:extLst>
            <a:ext uri="{FF2B5EF4-FFF2-40B4-BE49-F238E27FC236}">
              <a16:creationId xmlns:a16="http://schemas.microsoft.com/office/drawing/2014/main" id="{00000000-0008-0000-0100-000044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18</xdr:row>
      <xdr:rowOff>0</xdr:rowOff>
    </xdr:from>
    <xdr:ext cx="184731" cy="264560"/>
    <xdr:sp macro="" textlink="">
      <xdr:nvSpPr>
        <xdr:cNvPr id="69" name="TextBox 68">
          <a:extLst>
            <a:ext uri="{FF2B5EF4-FFF2-40B4-BE49-F238E27FC236}">
              <a16:creationId xmlns:a16="http://schemas.microsoft.com/office/drawing/2014/main" id="{00000000-0008-0000-0100-000045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0" name="TextBox 69">
          <a:extLst>
            <a:ext uri="{FF2B5EF4-FFF2-40B4-BE49-F238E27FC236}">
              <a16:creationId xmlns:a16="http://schemas.microsoft.com/office/drawing/2014/main" id="{00000000-0008-0000-0100-000046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1" name="TextBox 70">
          <a:extLst>
            <a:ext uri="{FF2B5EF4-FFF2-40B4-BE49-F238E27FC236}">
              <a16:creationId xmlns:a16="http://schemas.microsoft.com/office/drawing/2014/main" id="{00000000-0008-0000-0100-000047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2" name="TextBox 71">
          <a:extLst>
            <a:ext uri="{FF2B5EF4-FFF2-40B4-BE49-F238E27FC236}">
              <a16:creationId xmlns:a16="http://schemas.microsoft.com/office/drawing/2014/main" id="{00000000-0008-0000-0100-000048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3" name="TextBox 72">
          <a:extLst>
            <a:ext uri="{FF2B5EF4-FFF2-40B4-BE49-F238E27FC236}">
              <a16:creationId xmlns:a16="http://schemas.microsoft.com/office/drawing/2014/main" id="{00000000-0008-0000-0100-000049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4" name="TextBox 73">
          <a:extLst>
            <a:ext uri="{FF2B5EF4-FFF2-40B4-BE49-F238E27FC236}">
              <a16:creationId xmlns:a16="http://schemas.microsoft.com/office/drawing/2014/main" id="{00000000-0008-0000-0100-00004A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5" name="TextBox 74">
          <a:extLst>
            <a:ext uri="{FF2B5EF4-FFF2-40B4-BE49-F238E27FC236}">
              <a16:creationId xmlns:a16="http://schemas.microsoft.com/office/drawing/2014/main" id="{00000000-0008-0000-0100-00004B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76" name="TextBox 75">
          <a:extLst>
            <a:ext uri="{FF2B5EF4-FFF2-40B4-BE49-F238E27FC236}">
              <a16:creationId xmlns:a16="http://schemas.microsoft.com/office/drawing/2014/main" id="{00000000-0008-0000-0100-00004C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77" name="TextBox 76">
          <a:extLst>
            <a:ext uri="{FF2B5EF4-FFF2-40B4-BE49-F238E27FC236}">
              <a16:creationId xmlns:a16="http://schemas.microsoft.com/office/drawing/2014/main" id="{00000000-0008-0000-0100-00004D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78" name="TextBox 77">
          <a:extLst>
            <a:ext uri="{FF2B5EF4-FFF2-40B4-BE49-F238E27FC236}">
              <a16:creationId xmlns:a16="http://schemas.microsoft.com/office/drawing/2014/main" id="{00000000-0008-0000-0100-00004E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79" name="TextBox 78">
          <a:extLst>
            <a:ext uri="{FF2B5EF4-FFF2-40B4-BE49-F238E27FC236}">
              <a16:creationId xmlns:a16="http://schemas.microsoft.com/office/drawing/2014/main" id="{00000000-0008-0000-0100-00004F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80" name="TextBox 79">
          <a:extLst>
            <a:ext uri="{FF2B5EF4-FFF2-40B4-BE49-F238E27FC236}">
              <a16:creationId xmlns:a16="http://schemas.microsoft.com/office/drawing/2014/main" id="{00000000-0008-0000-0100-000050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19</xdr:row>
      <xdr:rowOff>0</xdr:rowOff>
    </xdr:from>
    <xdr:ext cx="184731" cy="264560"/>
    <xdr:sp macro="" textlink="">
      <xdr:nvSpPr>
        <xdr:cNvPr id="81" name="TextBox 80">
          <a:extLst>
            <a:ext uri="{FF2B5EF4-FFF2-40B4-BE49-F238E27FC236}">
              <a16:creationId xmlns:a16="http://schemas.microsoft.com/office/drawing/2014/main" id="{00000000-0008-0000-0100-000051000000}"/>
            </a:ext>
          </a:extLst>
        </xdr:cNvPr>
        <xdr:cNvSpPr txBox="1"/>
      </xdr:nvSpPr>
      <xdr:spPr>
        <a:xfrm>
          <a:off x="16373475" y="4552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2" name="TextBox 81">
          <a:extLst>
            <a:ext uri="{FF2B5EF4-FFF2-40B4-BE49-F238E27FC236}">
              <a16:creationId xmlns:a16="http://schemas.microsoft.com/office/drawing/2014/main" id="{00000000-0008-0000-0100-000052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3" name="TextBox 82">
          <a:extLst>
            <a:ext uri="{FF2B5EF4-FFF2-40B4-BE49-F238E27FC236}">
              <a16:creationId xmlns:a16="http://schemas.microsoft.com/office/drawing/2014/main" id="{00000000-0008-0000-0100-000053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4" name="TextBox 83">
          <a:extLst>
            <a:ext uri="{FF2B5EF4-FFF2-40B4-BE49-F238E27FC236}">
              <a16:creationId xmlns:a16="http://schemas.microsoft.com/office/drawing/2014/main" id="{00000000-0008-0000-0100-000054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5" name="TextBox 84">
          <a:extLst>
            <a:ext uri="{FF2B5EF4-FFF2-40B4-BE49-F238E27FC236}">
              <a16:creationId xmlns:a16="http://schemas.microsoft.com/office/drawing/2014/main" id="{00000000-0008-0000-0100-000055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6" name="TextBox 85">
          <a:extLst>
            <a:ext uri="{FF2B5EF4-FFF2-40B4-BE49-F238E27FC236}">
              <a16:creationId xmlns:a16="http://schemas.microsoft.com/office/drawing/2014/main" id="{00000000-0008-0000-0100-000056000000}"/>
            </a:ext>
          </a:extLst>
        </xdr:cNvPr>
        <xdr:cNvSpPr txBox="1"/>
      </xdr:nvSpPr>
      <xdr:spPr>
        <a:xfrm>
          <a:off x="1637347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7" name="TextBox 86">
          <a:extLst>
            <a:ext uri="{FF2B5EF4-FFF2-40B4-BE49-F238E27FC236}">
              <a16:creationId xmlns:a16="http://schemas.microsoft.com/office/drawing/2014/main" id="{00000000-0008-0000-0100-000057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88" name="TextBox 87">
          <a:extLst>
            <a:ext uri="{FF2B5EF4-FFF2-40B4-BE49-F238E27FC236}">
              <a16:creationId xmlns:a16="http://schemas.microsoft.com/office/drawing/2014/main" id="{00000000-0008-0000-0100-000058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89" name="TextBox 88">
          <a:extLst>
            <a:ext uri="{FF2B5EF4-FFF2-40B4-BE49-F238E27FC236}">
              <a16:creationId xmlns:a16="http://schemas.microsoft.com/office/drawing/2014/main" id="{00000000-0008-0000-0100-000059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90" name="TextBox 89">
          <a:extLst>
            <a:ext uri="{FF2B5EF4-FFF2-40B4-BE49-F238E27FC236}">
              <a16:creationId xmlns:a16="http://schemas.microsoft.com/office/drawing/2014/main" id="{00000000-0008-0000-0100-00005A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1" name="TextBox 90">
          <a:extLst>
            <a:ext uri="{FF2B5EF4-FFF2-40B4-BE49-F238E27FC236}">
              <a16:creationId xmlns:a16="http://schemas.microsoft.com/office/drawing/2014/main" id="{00000000-0008-0000-0100-00005B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2" name="TextBox 91">
          <a:extLst>
            <a:ext uri="{FF2B5EF4-FFF2-40B4-BE49-F238E27FC236}">
              <a16:creationId xmlns:a16="http://schemas.microsoft.com/office/drawing/2014/main" id="{00000000-0008-0000-0100-00005C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3" name="TextBox 92">
          <a:extLst>
            <a:ext uri="{FF2B5EF4-FFF2-40B4-BE49-F238E27FC236}">
              <a16:creationId xmlns:a16="http://schemas.microsoft.com/office/drawing/2014/main" id="{00000000-0008-0000-0100-00005D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4" name="TextBox 93">
          <a:extLst>
            <a:ext uri="{FF2B5EF4-FFF2-40B4-BE49-F238E27FC236}">
              <a16:creationId xmlns:a16="http://schemas.microsoft.com/office/drawing/2014/main" id="{00000000-0008-0000-0100-00005E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5" name="TextBox 94">
          <a:extLst>
            <a:ext uri="{FF2B5EF4-FFF2-40B4-BE49-F238E27FC236}">
              <a16:creationId xmlns:a16="http://schemas.microsoft.com/office/drawing/2014/main" id="{00000000-0008-0000-0100-00005F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6" name="TextBox 95">
          <a:extLst>
            <a:ext uri="{FF2B5EF4-FFF2-40B4-BE49-F238E27FC236}">
              <a16:creationId xmlns:a16="http://schemas.microsoft.com/office/drawing/2014/main" id="{00000000-0008-0000-0100-000060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7" name="TextBox 96">
          <a:extLst>
            <a:ext uri="{FF2B5EF4-FFF2-40B4-BE49-F238E27FC236}">
              <a16:creationId xmlns:a16="http://schemas.microsoft.com/office/drawing/2014/main" id="{00000000-0008-0000-0100-000061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8" name="TextBox 97">
          <a:extLst>
            <a:ext uri="{FF2B5EF4-FFF2-40B4-BE49-F238E27FC236}">
              <a16:creationId xmlns:a16="http://schemas.microsoft.com/office/drawing/2014/main" id="{00000000-0008-0000-0100-000062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99" name="TextBox 98">
          <a:extLst>
            <a:ext uri="{FF2B5EF4-FFF2-40B4-BE49-F238E27FC236}">
              <a16:creationId xmlns:a16="http://schemas.microsoft.com/office/drawing/2014/main" id="{00000000-0008-0000-0100-000063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100" name="TextBox 99">
          <a:extLst>
            <a:ext uri="{FF2B5EF4-FFF2-40B4-BE49-F238E27FC236}">
              <a16:creationId xmlns:a16="http://schemas.microsoft.com/office/drawing/2014/main" id="{00000000-0008-0000-0100-000064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1" name="TextBox 100">
          <a:extLst>
            <a:ext uri="{FF2B5EF4-FFF2-40B4-BE49-F238E27FC236}">
              <a16:creationId xmlns:a16="http://schemas.microsoft.com/office/drawing/2014/main" id="{00000000-0008-0000-0100-000065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2" name="TextBox 101">
          <a:extLst>
            <a:ext uri="{FF2B5EF4-FFF2-40B4-BE49-F238E27FC236}">
              <a16:creationId xmlns:a16="http://schemas.microsoft.com/office/drawing/2014/main" id="{00000000-0008-0000-0100-000066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3" name="TextBox 102">
          <a:extLst>
            <a:ext uri="{FF2B5EF4-FFF2-40B4-BE49-F238E27FC236}">
              <a16:creationId xmlns:a16="http://schemas.microsoft.com/office/drawing/2014/main" id="{00000000-0008-0000-0100-000067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104" name="TextBox 103">
          <a:extLst>
            <a:ext uri="{FF2B5EF4-FFF2-40B4-BE49-F238E27FC236}">
              <a16:creationId xmlns:a16="http://schemas.microsoft.com/office/drawing/2014/main" id="{00000000-0008-0000-0100-000068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20</xdr:row>
      <xdr:rowOff>0</xdr:rowOff>
    </xdr:from>
    <xdr:ext cx="184731" cy="264560"/>
    <xdr:sp macro="" textlink="">
      <xdr:nvSpPr>
        <xdr:cNvPr id="105" name="TextBox 104">
          <a:extLst>
            <a:ext uri="{FF2B5EF4-FFF2-40B4-BE49-F238E27FC236}">
              <a16:creationId xmlns:a16="http://schemas.microsoft.com/office/drawing/2014/main" id="{00000000-0008-0000-0100-000069000000}"/>
            </a:ext>
          </a:extLst>
        </xdr:cNvPr>
        <xdr:cNvSpPr txBox="1"/>
      </xdr:nvSpPr>
      <xdr:spPr>
        <a:xfrm>
          <a:off x="16373475"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6" name="TextBox 105">
          <a:extLst>
            <a:ext uri="{FF2B5EF4-FFF2-40B4-BE49-F238E27FC236}">
              <a16:creationId xmlns:a16="http://schemas.microsoft.com/office/drawing/2014/main" id="{00000000-0008-0000-0100-00006A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7" name="TextBox 106">
          <a:extLst>
            <a:ext uri="{FF2B5EF4-FFF2-40B4-BE49-F238E27FC236}">
              <a16:creationId xmlns:a16="http://schemas.microsoft.com/office/drawing/2014/main" id="{00000000-0008-0000-0100-00006B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8" name="TextBox 107">
          <a:extLst>
            <a:ext uri="{FF2B5EF4-FFF2-40B4-BE49-F238E27FC236}">
              <a16:creationId xmlns:a16="http://schemas.microsoft.com/office/drawing/2014/main" id="{00000000-0008-0000-0100-00006C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09" name="TextBox 108">
          <a:extLst>
            <a:ext uri="{FF2B5EF4-FFF2-40B4-BE49-F238E27FC236}">
              <a16:creationId xmlns:a16="http://schemas.microsoft.com/office/drawing/2014/main" id="{00000000-0008-0000-0100-00006D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0" name="TextBox 109">
          <a:extLst>
            <a:ext uri="{FF2B5EF4-FFF2-40B4-BE49-F238E27FC236}">
              <a16:creationId xmlns:a16="http://schemas.microsoft.com/office/drawing/2014/main" id="{00000000-0008-0000-0100-00006E000000}"/>
            </a:ext>
          </a:extLst>
        </xdr:cNvPr>
        <xdr:cNvSpPr txBox="1"/>
      </xdr:nvSpPr>
      <xdr:spPr>
        <a:xfrm>
          <a:off x="16373475"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1" name="TextBox 34">
          <a:extLst>
            <a:ext uri="{FF2B5EF4-FFF2-40B4-BE49-F238E27FC236}">
              <a16:creationId xmlns:a16="http://schemas.microsoft.com/office/drawing/2014/main" id="{00000000-0008-0000-0100-00006F000000}"/>
            </a:ext>
            <a:ext uri="{147F2762-F138-4A5C-976F-8EAC2B608ADB}">
              <a16:predDERef xmlns:a16="http://schemas.microsoft.com/office/drawing/2014/main" pred="{00000000-0008-0000-0100-00006E000000}"/>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2" name="TextBox 35">
          <a:extLst>
            <a:ext uri="{FF2B5EF4-FFF2-40B4-BE49-F238E27FC236}">
              <a16:creationId xmlns:a16="http://schemas.microsoft.com/office/drawing/2014/main" id="{00000000-0008-0000-0100-000070000000}"/>
            </a:ext>
            <a:ext uri="{147F2762-F138-4A5C-976F-8EAC2B608ADB}">
              <a16:predDERef xmlns:a16="http://schemas.microsoft.com/office/drawing/2014/main" pred="{D6B698B4-3D63-438C-9220-501AA4EC0EB1}"/>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3" name="TextBox 76">
          <a:extLst>
            <a:ext uri="{FF2B5EF4-FFF2-40B4-BE49-F238E27FC236}">
              <a16:creationId xmlns:a16="http://schemas.microsoft.com/office/drawing/2014/main" id="{00000000-0008-0000-0100-000071000000}"/>
            </a:ext>
            <a:ext uri="{147F2762-F138-4A5C-976F-8EAC2B608ADB}">
              <a16:predDERef xmlns:a16="http://schemas.microsoft.com/office/drawing/2014/main" pred="{AE7242FE-6AA7-44C8-9DA9-24B83B78FEDF}"/>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4" name="TextBox 77">
          <a:extLst>
            <a:ext uri="{FF2B5EF4-FFF2-40B4-BE49-F238E27FC236}">
              <a16:creationId xmlns:a16="http://schemas.microsoft.com/office/drawing/2014/main" id="{00000000-0008-0000-0100-000072000000}"/>
            </a:ext>
            <a:ext uri="{147F2762-F138-4A5C-976F-8EAC2B608ADB}">
              <a16:predDERef xmlns:a16="http://schemas.microsoft.com/office/drawing/2014/main" pred="{822007DB-33EC-4821-8B67-FD8D7B7B52E0}"/>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5" name="TextBox 78">
          <a:extLst>
            <a:ext uri="{FF2B5EF4-FFF2-40B4-BE49-F238E27FC236}">
              <a16:creationId xmlns:a16="http://schemas.microsoft.com/office/drawing/2014/main" id="{00000000-0008-0000-0100-000073000000}"/>
            </a:ext>
            <a:ext uri="{147F2762-F138-4A5C-976F-8EAC2B608ADB}">
              <a16:predDERef xmlns:a16="http://schemas.microsoft.com/office/drawing/2014/main" pred="{F871F176-43F9-49A9-8EA0-843B4BF170BC}"/>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6" name="TextBox 81">
          <a:extLst>
            <a:ext uri="{FF2B5EF4-FFF2-40B4-BE49-F238E27FC236}">
              <a16:creationId xmlns:a16="http://schemas.microsoft.com/office/drawing/2014/main" id="{00000000-0008-0000-0100-000074000000}"/>
            </a:ext>
            <a:ext uri="{147F2762-F138-4A5C-976F-8EAC2B608ADB}">
              <a16:predDERef xmlns:a16="http://schemas.microsoft.com/office/drawing/2014/main" pred="{8A4BF7F3-C83E-4A01-BE8D-7D0185E354B4}"/>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7" name="TextBox 82">
          <a:extLst>
            <a:ext uri="{FF2B5EF4-FFF2-40B4-BE49-F238E27FC236}">
              <a16:creationId xmlns:a16="http://schemas.microsoft.com/office/drawing/2014/main" id="{00000000-0008-0000-0100-000075000000}"/>
            </a:ext>
            <a:ext uri="{147F2762-F138-4A5C-976F-8EAC2B608ADB}">
              <a16:predDERef xmlns:a16="http://schemas.microsoft.com/office/drawing/2014/main" pred="{E24E3484-2E5C-426F-9C68-B3EF2CA841AF}"/>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8" name="TextBox 83">
          <a:extLst>
            <a:ext uri="{FF2B5EF4-FFF2-40B4-BE49-F238E27FC236}">
              <a16:creationId xmlns:a16="http://schemas.microsoft.com/office/drawing/2014/main" id="{00000000-0008-0000-0100-000076000000}"/>
            </a:ext>
            <a:ext uri="{147F2762-F138-4A5C-976F-8EAC2B608ADB}">
              <a16:predDERef xmlns:a16="http://schemas.microsoft.com/office/drawing/2014/main" pred="{6EA26BFB-0512-471E-A66E-990E0E067363}"/>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19" name="TextBox 84">
          <a:extLst>
            <a:ext uri="{FF2B5EF4-FFF2-40B4-BE49-F238E27FC236}">
              <a16:creationId xmlns:a16="http://schemas.microsoft.com/office/drawing/2014/main" id="{00000000-0008-0000-0100-000077000000}"/>
            </a:ext>
            <a:ext uri="{147F2762-F138-4A5C-976F-8EAC2B608ADB}">
              <a16:predDERef xmlns:a16="http://schemas.microsoft.com/office/drawing/2014/main" pred="{8EFF624F-0426-4D9D-98FD-1FF6F97D7591}"/>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0" name="TextBox 85">
          <a:extLst>
            <a:ext uri="{FF2B5EF4-FFF2-40B4-BE49-F238E27FC236}">
              <a16:creationId xmlns:a16="http://schemas.microsoft.com/office/drawing/2014/main" id="{00000000-0008-0000-0100-000078000000}"/>
            </a:ext>
            <a:ext uri="{147F2762-F138-4A5C-976F-8EAC2B608ADB}">
              <a16:predDERef xmlns:a16="http://schemas.microsoft.com/office/drawing/2014/main" pred="{E574E134-367F-419A-A40F-B242A59E4054}"/>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1" name="TextBox 86">
          <a:extLst>
            <a:ext uri="{FF2B5EF4-FFF2-40B4-BE49-F238E27FC236}">
              <a16:creationId xmlns:a16="http://schemas.microsoft.com/office/drawing/2014/main" id="{00000000-0008-0000-0100-000079000000}"/>
            </a:ext>
            <a:ext uri="{147F2762-F138-4A5C-976F-8EAC2B608ADB}">
              <a16:predDERef xmlns:a16="http://schemas.microsoft.com/office/drawing/2014/main" pred="{7B36275B-1236-4E85-AB97-379587921120}"/>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2" name="TextBox 87">
          <a:extLst>
            <a:ext uri="{FF2B5EF4-FFF2-40B4-BE49-F238E27FC236}">
              <a16:creationId xmlns:a16="http://schemas.microsoft.com/office/drawing/2014/main" id="{00000000-0008-0000-0100-00007A000000}"/>
            </a:ext>
            <a:ext uri="{147F2762-F138-4A5C-976F-8EAC2B608ADB}">
              <a16:predDERef xmlns:a16="http://schemas.microsoft.com/office/drawing/2014/main" pred="{7784C12B-F490-4EFB-A5F0-96BF49C3A72B}"/>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23" name="TextBox 88">
          <a:extLst>
            <a:ext uri="{FF2B5EF4-FFF2-40B4-BE49-F238E27FC236}">
              <a16:creationId xmlns:a16="http://schemas.microsoft.com/office/drawing/2014/main" id="{00000000-0008-0000-0100-00007B000000}"/>
            </a:ext>
            <a:ext uri="{147F2762-F138-4A5C-976F-8EAC2B608ADB}">
              <a16:predDERef xmlns:a16="http://schemas.microsoft.com/office/drawing/2014/main" pred="{E63C944D-B807-4BDE-B9E8-7181F4AC9E48}"/>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24" name="TextBox 89">
          <a:extLst>
            <a:ext uri="{FF2B5EF4-FFF2-40B4-BE49-F238E27FC236}">
              <a16:creationId xmlns:a16="http://schemas.microsoft.com/office/drawing/2014/main" id="{00000000-0008-0000-0100-00007C000000}"/>
            </a:ext>
            <a:ext uri="{147F2762-F138-4A5C-976F-8EAC2B608ADB}">
              <a16:predDERef xmlns:a16="http://schemas.microsoft.com/office/drawing/2014/main" pred="{AE1E0164-CA4B-4158-B656-4A0C7AAFB530}"/>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5" name="TextBox 90">
          <a:extLst>
            <a:ext uri="{FF2B5EF4-FFF2-40B4-BE49-F238E27FC236}">
              <a16:creationId xmlns:a16="http://schemas.microsoft.com/office/drawing/2014/main" id="{00000000-0008-0000-0100-00007D000000}"/>
            </a:ext>
            <a:ext uri="{147F2762-F138-4A5C-976F-8EAC2B608ADB}">
              <a16:predDERef xmlns:a16="http://schemas.microsoft.com/office/drawing/2014/main" pred="{2FF56344-3882-438A-808F-463C5174083F}"/>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6" name="TextBox 91">
          <a:extLst>
            <a:ext uri="{FF2B5EF4-FFF2-40B4-BE49-F238E27FC236}">
              <a16:creationId xmlns:a16="http://schemas.microsoft.com/office/drawing/2014/main" id="{00000000-0008-0000-0100-00007E000000}"/>
            </a:ext>
            <a:ext uri="{147F2762-F138-4A5C-976F-8EAC2B608ADB}">
              <a16:predDERef xmlns:a16="http://schemas.microsoft.com/office/drawing/2014/main" pred="{98C19DC4-C95A-49AD-8EF1-94C38A9EF20E}"/>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7" name="TextBox 92">
          <a:extLst>
            <a:ext uri="{FF2B5EF4-FFF2-40B4-BE49-F238E27FC236}">
              <a16:creationId xmlns:a16="http://schemas.microsoft.com/office/drawing/2014/main" id="{00000000-0008-0000-0100-00007F000000}"/>
            </a:ext>
            <a:ext uri="{147F2762-F138-4A5C-976F-8EAC2B608ADB}">
              <a16:predDERef xmlns:a16="http://schemas.microsoft.com/office/drawing/2014/main" pred="{50E5CC70-2480-49E8-949A-75A70FA411C8}"/>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8" name="TextBox 93">
          <a:extLst>
            <a:ext uri="{FF2B5EF4-FFF2-40B4-BE49-F238E27FC236}">
              <a16:creationId xmlns:a16="http://schemas.microsoft.com/office/drawing/2014/main" id="{00000000-0008-0000-0100-000080000000}"/>
            </a:ext>
            <a:ext uri="{147F2762-F138-4A5C-976F-8EAC2B608ADB}">
              <a16:predDERef xmlns:a16="http://schemas.microsoft.com/office/drawing/2014/main" pred="{837B48DA-0A9F-4A87-BD56-197B2740B77D}"/>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29" name="TextBox 94">
          <a:extLst>
            <a:ext uri="{FF2B5EF4-FFF2-40B4-BE49-F238E27FC236}">
              <a16:creationId xmlns:a16="http://schemas.microsoft.com/office/drawing/2014/main" id="{00000000-0008-0000-0100-000081000000}"/>
            </a:ext>
            <a:ext uri="{147F2762-F138-4A5C-976F-8EAC2B608ADB}">
              <a16:predDERef xmlns:a16="http://schemas.microsoft.com/office/drawing/2014/main" pred="{730086F7-F40C-42A6-9145-8BC9DB75144D}"/>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0" name="TextBox 95">
          <a:extLst>
            <a:ext uri="{FF2B5EF4-FFF2-40B4-BE49-F238E27FC236}">
              <a16:creationId xmlns:a16="http://schemas.microsoft.com/office/drawing/2014/main" id="{00000000-0008-0000-0100-000082000000}"/>
            </a:ext>
            <a:ext uri="{147F2762-F138-4A5C-976F-8EAC2B608ADB}">
              <a16:predDERef xmlns:a16="http://schemas.microsoft.com/office/drawing/2014/main" pred="{FFFC1C5D-D6A6-404B-AD6F-8DF560ECD2BD}"/>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1" name="TextBox 96">
          <a:extLst>
            <a:ext uri="{FF2B5EF4-FFF2-40B4-BE49-F238E27FC236}">
              <a16:creationId xmlns:a16="http://schemas.microsoft.com/office/drawing/2014/main" id="{00000000-0008-0000-0100-000083000000}"/>
            </a:ext>
            <a:ext uri="{147F2762-F138-4A5C-976F-8EAC2B608ADB}">
              <a16:predDERef xmlns:a16="http://schemas.microsoft.com/office/drawing/2014/main" pred="{7CEE23F3-EFF8-4ECC-94C5-B734311B3B06}"/>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2" name="TextBox 97">
          <a:extLst>
            <a:ext uri="{FF2B5EF4-FFF2-40B4-BE49-F238E27FC236}">
              <a16:creationId xmlns:a16="http://schemas.microsoft.com/office/drawing/2014/main" id="{00000000-0008-0000-0100-000084000000}"/>
            </a:ext>
            <a:ext uri="{147F2762-F138-4A5C-976F-8EAC2B608ADB}">
              <a16:predDERef xmlns:a16="http://schemas.microsoft.com/office/drawing/2014/main" pred="{521A9258-D547-45AC-B325-34787CE8C6BC}"/>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3" name="TextBox 98">
          <a:extLst>
            <a:ext uri="{FF2B5EF4-FFF2-40B4-BE49-F238E27FC236}">
              <a16:creationId xmlns:a16="http://schemas.microsoft.com/office/drawing/2014/main" id="{00000000-0008-0000-0100-000085000000}"/>
            </a:ext>
            <a:ext uri="{147F2762-F138-4A5C-976F-8EAC2B608ADB}">
              <a16:predDERef xmlns:a16="http://schemas.microsoft.com/office/drawing/2014/main" pred="{27B027FA-6483-4CD1-B848-753DE2A1AEF6}"/>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4" name="TextBox 99">
          <a:extLst>
            <a:ext uri="{FF2B5EF4-FFF2-40B4-BE49-F238E27FC236}">
              <a16:creationId xmlns:a16="http://schemas.microsoft.com/office/drawing/2014/main" id="{00000000-0008-0000-0100-000086000000}"/>
            </a:ext>
            <a:ext uri="{147F2762-F138-4A5C-976F-8EAC2B608ADB}">
              <a16:predDERef xmlns:a16="http://schemas.microsoft.com/office/drawing/2014/main" pred="{45ADC744-6235-44D0-9C65-E1441CE4C6BB}"/>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35" name="TextBox 100">
          <a:extLst>
            <a:ext uri="{FF2B5EF4-FFF2-40B4-BE49-F238E27FC236}">
              <a16:creationId xmlns:a16="http://schemas.microsoft.com/office/drawing/2014/main" id="{00000000-0008-0000-0100-000087000000}"/>
            </a:ext>
            <a:ext uri="{147F2762-F138-4A5C-976F-8EAC2B608ADB}">
              <a16:predDERef xmlns:a16="http://schemas.microsoft.com/office/drawing/2014/main" pred="{0BFEFA9A-1C5D-4F1D-A729-D0ED6E41E40D}"/>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36" name="TextBox 101">
          <a:extLst>
            <a:ext uri="{FF2B5EF4-FFF2-40B4-BE49-F238E27FC236}">
              <a16:creationId xmlns:a16="http://schemas.microsoft.com/office/drawing/2014/main" id="{00000000-0008-0000-0100-000088000000}"/>
            </a:ext>
            <a:ext uri="{147F2762-F138-4A5C-976F-8EAC2B608ADB}">
              <a16:predDERef xmlns:a16="http://schemas.microsoft.com/office/drawing/2014/main" pred="{B1456679-0BCA-40B8-B8E5-B46ED7DD0B8A}"/>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37" name="TextBox 102">
          <a:extLst>
            <a:ext uri="{FF2B5EF4-FFF2-40B4-BE49-F238E27FC236}">
              <a16:creationId xmlns:a16="http://schemas.microsoft.com/office/drawing/2014/main" id="{00000000-0008-0000-0100-000089000000}"/>
            </a:ext>
            <a:ext uri="{147F2762-F138-4A5C-976F-8EAC2B608ADB}">
              <a16:predDERef xmlns:a16="http://schemas.microsoft.com/office/drawing/2014/main" pred="{003CEB87-6E06-45E3-95F9-8211768DD79B}"/>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8" name="TextBox 103">
          <a:extLst>
            <a:ext uri="{FF2B5EF4-FFF2-40B4-BE49-F238E27FC236}">
              <a16:creationId xmlns:a16="http://schemas.microsoft.com/office/drawing/2014/main" id="{00000000-0008-0000-0100-00008A000000}"/>
            </a:ext>
            <a:ext uri="{147F2762-F138-4A5C-976F-8EAC2B608ADB}">
              <a16:predDERef xmlns:a16="http://schemas.microsoft.com/office/drawing/2014/main" pred="{51B90C2D-7ABA-4905-906B-A134028DB712}"/>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21</xdr:row>
      <xdr:rowOff>0</xdr:rowOff>
    </xdr:from>
    <xdr:ext cx="184731" cy="264560"/>
    <xdr:sp macro="" textlink="">
      <xdr:nvSpPr>
        <xdr:cNvPr id="139" name="TextBox 104">
          <a:extLst>
            <a:ext uri="{FF2B5EF4-FFF2-40B4-BE49-F238E27FC236}">
              <a16:creationId xmlns:a16="http://schemas.microsoft.com/office/drawing/2014/main" id="{00000000-0008-0000-0100-00008B000000}"/>
            </a:ext>
            <a:ext uri="{147F2762-F138-4A5C-976F-8EAC2B608ADB}">
              <a16:predDERef xmlns:a16="http://schemas.microsoft.com/office/drawing/2014/main" pred="{8BA1BB4E-141F-45F0-B423-D8C4E34ECAE7}"/>
            </a:ext>
          </a:extLst>
        </xdr:cNvPr>
        <xdr:cNvSpPr txBox="1"/>
      </xdr:nvSpPr>
      <xdr:spPr>
        <a:xfrm>
          <a:off x="10325100" y="541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40" name="TextBox 105">
          <a:extLst>
            <a:ext uri="{FF2B5EF4-FFF2-40B4-BE49-F238E27FC236}">
              <a16:creationId xmlns:a16="http://schemas.microsoft.com/office/drawing/2014/main" id="{00000000-0008-0000-0100-00008C000000}"/>
            </a:ext>
            <a:ext uri="{147F2762-F138-4A5C-976F-8EAC2B608ADB}">
              <a16:predDERef xmlns:a16="http://schemas.microsoft.com/office/drawing/2014/main" pred="{C70D6391-86FB-4FDB-BDFC-C805C25544BD}"/>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41" name="TextBox 106">
          <a:extLst>
            <a:ext uri="{FF2B5EF4-FFF2-40B4-BE49-F238E27FC236}">
              <a16:creationId xmlns:a16="http://schemas.microsoft.com/office/drawing/2014/main" id="{00000000-0008-0000-0100-00008D000000}"/>
            </a:ext>
            <a:ext uri="{147F2762-F138-4A5C-976F-8EAC2B608ADB}">
              <a16:predDERef xmlns:a16="http://schemas.microsoft.com/office/drawing/2014/main" pred="{B06BC74F-9235-4CE9-9865-CAE6BB08425F}"/>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42" name="TextBox 107">
          <a:extLst>
            <a:ext uri="{FF2B5EF4-FFF2-40B4-BE49-F238E27FC236}">
              <a16:creationId xmlns:a16="http://schemas.microsoft.com/office/drawing/2014/main" id="{00000000-0008-0000-0100-00008E000000}"/>
            </a:ext>
            <a:ext uri="{147F2762-F138-4A5C-976F-8EAC2B608ADB}">
              <a16:predDERef xmlns:a16="http://schemas.microsoft.com/office/drawing/2014/main" pred="{CD24BF67-6C9C-42ED-86E9-EF2DF6E541F0}"/>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43" name="TextBox 108">
          <a:extLst>
            <a:ext uri="{FF2B5EF4-FFF2-40B4-BE49-F238E27FC236}">
              <a16:creationId xmlns:a16="http://schemas.microsoft.com/office/drawing/2014/main" id="{00000000-0008-0000-0100-00008F000000}"/>
            </a:ext>
            <a:ext uri="{147F2762-F138-4A5C-976F-8EAC2B608ADB}">
              <a16:predDERef xmlns:a16="http://schemas.microsoft.com/office/drawing/2014/main" pred="{F2950599-6872-4C3E-8317-5F0D5A522AE4}"/>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17</xdr:col>
      <xdr:colOff>0</xdr:colOff>
      <xdr:row>22</xdr:row>
      <xdr:rowOff>0</xdr:rowOff>
    </xdr:from>
    <xdr:ext cx="184731" cy="264560"/>
    <xdr:sp macro="" textlink="">
      <xdr:nvSpPr>
        <xdr:cNvPr id="144" name="TextBox 109">
          <a:extLst>
            <a:ext uri="{FF2B5EF4-FFF2-40B4-BE49-F238E27FC236}">
              <a16:creationId xmlns:a16="http://schemas.microsoft.com/office/drawing/2014/main" id="{00000000-0008-0000-0100-000090000000}"/>
            </a:ext>
            <a:ext uri="{147F2762-F138-4A5C-976F-8EAC2B608ADB}">
              <a16:predDERef xmlns:a16="http://schemas.microsoft.com/office/drawing/2014/main" pred="{784922CD-8D71-4F4E-8FF4-E4EF6182A93F}"/>
            </a:ext>
          </a:extLst>
        </xdr:cNvPr>
        <xdr:cNvSpPr txBox="1"/>
      </xdr:nvSpPr>
      <xdr:spPr>
        <a:xfrm>
          <a:off x="10325100" y="558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914400</xdr:colOff>
          <xdr:row>1</xdr:row>
          <xdr:rowOff>45720</xdr:rowOff>
        </xdr:to>
        <xdr:sp macro="" textlink="">
          <xdr:nvSpPr>
            <xdr:cNvPr id="62465" name="Control 1" hidden="1">
              <a:extLst>
                <a:ext uri="{63B3BB69-23CF-44E3-9099-C40C66FF867C}">
                  <a14:compatExt spid="_x0000_s62465"/>
                </a:ext>
                <a:ext uri="{FF2B5EF4-FFF2-40B4-BE49-F238E27FC236}">
                  <a16:creationId xmlns:a16="http://schemas.microsoft.com/office/drawing/2014/main" id="{00000000-0008-0000-0900-000001F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632460</xdr:colOff>
          <xdr:row>0</xdr:row>
          <xdr:rowOff>0</xdr:rowOff>
        </xdr:from>
        <xdr:to>
          <xdr:col>0</xdr:col>
          <xdr:colOff>1546860</xdr:colOff>
          <xdr:row>1</xdr:row>
          <xdr:rowOff>45720</xdr:rowOff>
        </xdr:to>
        <xdr:sp macro="" textlink="">
          <xdr:nvSpPr>
            <xdr:cNvPr id="62466" name="Control 2" hidden="1">
              <a:extLst>
                <a:ext uri="{63B3BB69-23CF-44E3-9099-C40C66FF867C}">
                  <a14:compatExt spid="_x0000_s62466"/>
                </a:ext>
                <a:ext uri="{FF2B5EF4-FFF2-40B4-BE49-F238E27FC236}">
                  <a16:creationId xmlns:a16="http://schemas.microsoft.com/office/drawing/2014/main" id="{00000000-0008-0000-0900-000002F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0</xdr:col>
      <xdr:colOff>1504950</xdr:colOff>
      <xdr:row>1</xdr:row>
      <xdr:rowOff>66675</xdr:rowOff>
    </xdr:from>
    <xdr:ext cx="1724025" cy="1038225"/>
    <xdr:sp macro="" textlink="">
      <xdr:nvSpPr>
        <xdr:cNvPr id="4" name="Text Box 5">
          <a:extLst>
            <a:ext uri="{FF2B5EF4-FFF2-40B4-BE49-F238E27FC236}">
              <a16:creationId xmlns:a16="http://schemas.microsoft.com/office/drawing/2014/main" id="{00000000-0008-0000-0900-000004000000}"/>
            </a:ext>
          </a:extLst>
        </xdr:cNvPr>
        <xdr:cNvSpPr txBox="1">
          <a:spLocks noChangeArrowheads="1"/>
        </xdr:cNvSpPr>
      </xdr:nvSpPr>
      <xdr:spPr bwMode="auto">
        <a:xfrm>
          <a:off x="1504950" y="244475"/>
          <a:ext cx="1724025" cy="10382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1" i="0" u="none" strike="noStrike" baseline="0">
              <a:solidFill>
                <a:srgbClr val="000000"/>
              </a:solidFill>
              <a:latin typeface="Microsoft Sans Serif"/>
              <a:ea typeface="Microsoft Sans Serif"/>
              <a:cs typeface="Microsoft Sans Serif"/>
            </a:rPr>
            <a:t>REGULATORY REPORTING</a:t>
          </a:r>
          <a:endParaRPr lang="en-US" sz="1000" b="0" i="0" u="none" strike="noStrike" baseline="0">
            <a:solidFill>
              <a:srgbClr val="000000"/>
            </a:solidFill>
            <a:latin typeface="Calibri"/>
            <a:ea typeface="Microsoft Sans Serif"/>
            <a:cs typeface="Calibri"/>
          </a:endParaRPr>
        </a:p>
        <a:p>
          <a:pPr algn="ctr" rtl="0">
            <a:defRPr sz="1000"/>
          </a:pP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 Florida Regulatory Reporting</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Regulatory Working Trial Balance</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December 2021</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Year-to-Date</a:t>
          </a:r>
        </a:p>
      </xdr:txBody>
    </xdr:sp>
    <xdr:clientData/>
  </xdr:oneCellAnchor>
  <xdr:twoCellAnchor editAs="oneCell">
    <xdr:from>
      <xdr:col>0</xdr:col>
      <xdr:colOff>0</xdr:colOff>
      <xdr:row>934</xdr:row>
      <xdr:rowOff>0</xdr:rowOff>
    </xdr:from>
    <xdr:to>
      <xdr:col>0</xdr:col>
      <xdr:colOff>9525</xdr:colOff>
      <xdr:row>934</xdr:row>
      <xdr:rowOff>9525</xdr:rowOff>
    </xdr:to>
    <xdr:pic>
      <xdr:nvPicPr>
        <xdr:cNvPr id="5" name="Picture 8">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69287825"/>
          <a:ext cx="6350" cy="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66675</xdr:colOff>
      <xdr:row>936</xdr:row>
      <xdr:rowOff>66675</xdr:rowOff>
    </xdr:from>
    <xdr:ext cx="2114550" cy="561975"/>
    <xdr:sp macro="" textlink="">
      <xdr:nvSpPr>
        <xdr:cNvPr id="6" name="Text Box 4">
          <a:extLst>
            <a:ext uri="{FF2B5EF4-FFF2-40B4-BE49-F238E27FC236}">
              <a16:creationId xmlns:a16="http://schemas.microsoft.com/office/drawing/2014/main" id="{00000000-0008-0000-0900-000006000000}"/>
            </a:ext>
          </a:extLst>
        </xdr:cNvPr>
        <xdr:cNvSpPr txBox="1">
          <a:spLocks noChangeArrowheads="1"/>
        </xdr:cNvSpPr>
      </xdr:nvSpPr>
      <xdr:spPr bwMode="auto">
        <a:xfrm>
          <a:off x="63500" y="169722800"/>
          <a:ext cx="2114550" cy="5619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Report: WKTB_REG</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By: T95493</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Date: February 06, 2022 8:31:32 PM</a:t>
          </a:r>
        </a:p>
      </xdr:txBody>
    </xdr:sp>
    <xdr:clientData/>
  </xdr:oneCellAnchor>
  <xdr:oneCellAnchor>
    <xdr:from>
      <xdr:col>1</xdr:col>
      <xdr:colOff>933450</xdr:colOff>
      <xdr:row>936</xdr:row>
      <xdr:rowOff>66675</xdr:rowOff>
    </xdr:from>
    <xdr:ext cx="942975" cy="400050"/>
    <xdr:sp macro="" textlink="">
      <xdr:nvSpPr>
        <xdr:cNvPr id="7" name="Text Box 3">
          <a:extLst>
            <a:ext uri="{FF2B5EF4-FFF2-40B4-BE49-F238E27FC236}">
              <a16:creationId xmlns:a16="http://schemas.microsoft.com/office/drawing/2014/main" id="{00000000-0008-0000-0900-000007000000}"/>
            </a:ext>
          </a:extLst>
        </xdr:cNvPr>
        <xdr:cNvSpPr txBox="1">
          <a:spLocks noChangeArrowheads="1"/>
        </xdr:cNvSpPr>
      </xdr:nvSpPr>
      <xdr:spPr bwMode="auto">
        <a:xfrm>
          <a:off x="4581525" y="169722800"/>
          <a:ext cx="942975" cy="4000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imclthfmsvcp01</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Reporting</a:t>
          </a:r>
        </a:p>
      </xdr:txBody>
    </xdr:sp>
    <xdr:clientData/>
  </xdr:oneCellAnchor>
  <xdr:oneCellAnchor>
    <xdr:from>
      <xdr:col>0</xdr:col>
      <xdr:colOff>1981200</xdr:colOff>
      <xdr:row>940</xdr:row>
      <xdr:rowOff>66675</xdr:rowOff>
    </xdr:from>
    <xdr:ext cx="733425" cy="238125"/>
    <xdr:sp macro="" textlink="">
      <xdr:nvSpPr>
        <xdr:cNvPr id="8" name="Text Box 2">
          <a:extLst>
            <a:ext uri="{FF2B5EF4-FFF2-40B4-BE49-F238E27FC236}">
              <a16:creationId xmlns:a16="http://schemas.microsoft.com/office/drawing/2014/main" id="{00000000-0008-0000-0900-000008000000}"/>
            </a:ext>
          </a:extLst>
        </xdr:cNvPr>
        <xdr:cNvSpPr txBox="1">
          <a:spLocks noChangeArrowheads="1"/>
        </xdr:cNvSpPr>
      </xdr:nvSpPr>
      <xdr:spPr bwMode="auto">
        <a:xfrm>
          <a:off x="1981200" y="170446700"/>
          <a:ext cx="733425" cy="2381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0" i="1" u="none" strike="noStrike" baseline="0">
              <a:solidFill>
                <a:srgbClr val="000000"/>
              </a:solidFill>
              <a:latin typeface="Arial"/>
              <a:cs typeface="Arial"/>
            </a:rPr>
            <a:t>Page 1 of 1</a:t>
          </a:r>
        </a:p>
      </xdr:txBody>
    </xdr:sp>
    <xdr:clientData/>
  </xdr:oneCellAnchor>
  <xdr:twoCellAnchor>
    <xdr:from>
      <xdr:col>0</xdr:col>
      <xdr:colOff>457200</xdr:colOff>
      <xdr:row>947</xdr:row>
      <xdr:rowOff>152400</xdr:rowOff>
    </xdr:from>
    <xdr:to>
      <xdr:col>0</xdr:col>
      <xdr:colOff>3886200</xdr:colOff>
      <xdr:row>961</xdr:row>
      <xdr:rowOff>0</xdr:rowOff>
    </xdr:to>
    <xdr:sp macro="" textlink="">
      <xdr:nvSpPr>
        <xdr:cNvPr id="9" name="ToolsXML" hidden="1">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171802425"/>
          <a:ext cx="3190875" cy="238125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relationId="94250355"&gt;&lt;page&gt;page_UTF8=Grid1:0&amp;amp;page_UTF8=Grid2:0&lt;/page&gt;&lt;refresh&gt;&lt;url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amp;amp;localattribute=Custom1.id.DataType&amp;amp;promptingLevel=1&amp;amp;fld0=Nov&amp;amp;fld1=Dec&amp;amp;fld2=2021&amp;amp;fld3=2021&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amp;amp;localattribute=Custom1.id.DataType&amp;amp;promptingLevel=1&amp;amp;fld0=Nov&amp;amp;fld1=Dec&amp;amp;fld2=2021&amp;amp;fld3=2021&amp;amp;fld4=REGULATORY.FLORIDA&amp;amp;&amp;amp;allPages=false&amp;amp;splitPages=false&amp;amp;refUsingWSPOV=false&lt;/url&gt;&lt;/edit&gt;&lt;close&gt;&lt;url method="post"&gt;/hr/common/HRClientRefTracker.jsp?removeInstanceId=94250355&lt;/url&gt;&lt;/close&gt;&lt;/ToolsActions&gt;</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914400</xdr:colOff>
          <xdr:row>1</xdr:row>
          <xdr:rowOff>45720</xdr:rowOff>
        </xdr:to>
        <xdr:sp macro="" textlink="">
          <xdr:nvSpPr>
            <xdr:cNvPr id="33793" name="Control 1" hidden="1">
              <a:extLst>
                <a:ext uri="{63B3BB69-23CF-44E3-9099-C40C66FF867C}">
                  <a14:compatExt spid="_x0000_s33793"/>
                </a:ext>
                <a:ext uri="{FF2B5EF4-FFF2-40B4-BE49-F238E27FC236}">
                  <a16:creationId xmlns:a16="http://schemas.microsoft.com/office/drawing/2014/main" id="{00000000-0008-0000-0A00-0000018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617220</xdr:colOff>
          <xdr:row>0</xdr:row>
          <xdr:rowOff>0</xdr:rowOff>
        </xdr:from>
        <xdr:to>
          <xdr:col>0</xdr:col>
          <xdr:colOff>1531620</xdr:colOff>
          <xdr:row>1</xdr:row>
          <xdr:rowOff>45720</xdr:rowOff>
        </xdr:to>
        <xdr:sp macro="" textlink="">
          <xdr:nvSpPr>
            <xdr:cNvPr id="33794" name="Control 2" hidden="1">
              <a:extLst>
                <a:ext uri="{63B3BB69-23CF-44E3-9099-C40C66FF867C}">
                  <a14:compatExt spid="_x0000_s33794"/>
                </a:ext>
                <a:ext uri="{FF2B5EF4-FFF2-40B4-BE49-F238E27FC236}">
                  <a16:creationId xmlns:a16="http://schemas.microsoft.com/office/drawing/2014/main" id="{00000000-0008-0000-0A00-0000028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0</xdr:col>
      <xdr:colOff>1474350</xdr:colOff>
      <xdr:row>1</xdr:row>
      <xdr:rowOff>63500</xdr:rowOff>
    </xdr:from>
    <xdr:ext cx="1712200" cy="865878"/>
    <xdr:sp macro="" textlink="">
      <xdr:nvSpPr>
        <xdr:cNvPr id="4" name="Text Box 5">
          <a:extLst>
            <a:ext uri="{FF2B5EF4-FFF2-40B4-BE49-F238E27FC236}">
              <a16:creationId xmlns:a16="http://schemas.microsoft.com/office/drawing/2014/main" id="{00000000-0008-0000-0A00-000004000000}"/>
            </a:ext>
          </a:extLst>
        </xdr:cNvPr>
        <xdr:cNvSpPr txBox="1">
          <a:spLocks noChangeArrowheads="1"/>
        </xdr:cNvSpPr>
      </xdr:nvSpPr>
      <xdr:spPr bwMode="auto">
        <a:xfrm>
          <a:off x="1477525" y="247650"/>
          <a:ext cx="1712200" cy="8658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1" i="0" u="none" strike="noStrike" baseline="0">
              <a:solidFill>
                <a:srgbClr val="000000"/>
              </a:solidFill>
              <a:latin typeface="Microsoft Sans Serif"/>
              <a:ea typeface="Microsoft Sans Serif"/>
              <a:cs typeface="Microsoft Sans Serif"/>
            </a:rPr>
            <a:t>REGULATORY REPORTING</a:t>
          </a:r>
          <a:endParaRPr lang="en-US" sz="1000" b="0" i="0" u="none" strike="noStrike" baseline="0">
            <a:solidFill>
              <a:srgbClr val="000000"/>
            </a:solidFill>
            <a:latin typeface="Calibri"/>
            <a:ea typeface="Microsoft Sans Serif"/>
            <a:cs typeface="Calibri"/>
          </a:endParaRPr>
        </a:p>
        <a:p>
          <a:pPr algn="ctr" rtl="0">
            <a:defRPr sz="1000"/>
          </a:pP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 Florida Regulatory Reporting</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Regulatory Working Trial Balance</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December 2020</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Year-to-Date</a:t>
          </a:r>
        </a:p>
      </xdr:txBody>
    </xdr:sp>
    <xdr:clientData/>
  </xdr:oneCellAnchor>
  <xdr:twoCellAnchor editAs="oneCell">
    <xdr:from>
      <xdr:col>0</xdr:col>
      <xdr:colOff>0</xdr:colOff>
      <xdr:row>940</xdr:row>
      <xdr:rowOff>0</xdr:rowOff>
    </xdr:from>
    <xdr:to>
      <xdr:col>0</xdr:col>
      <xdr:colOff>6350</xdr:colOff>
      <xdr:row>940</xdr:row>
      <xdr:rowOff>6350</xdr:rowOff>
    </xdr:to>
    <xdr:pic>
      <xdr:nvPicPr>
        <xdr:cNvPr id="5" name="Picture 8">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703736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63500</xdr:colOff>
      <xdr:row>942</xdr:row>
      <xdr:rowOff>63500</xdr:rowOff>
    </xdr:from>
    <xdr:ext cx="2078646" cy="460704"/>
    <xdr:sp macro="" textlink="">
      <xdr:nvSpPr>
        <xdr:cNvPr id="6" name="Text Box 4">
          <a:extLst>
            <a:ext uri="{FF2B5EF4-FFF2-40B4-BE49-F238E27FC236}">
              <a16:creationId xmlns:a16="http://schemas.microsoft.com/office/drawing/2014/main" id="{00000000-0008-0000-0A00-000006000000}"/>
            </a:ext>
          </a:extLst>
        </xdr:cNvPr>
        <xdr:cNvSpPr txBox="1">
          <a:spLocks noChangeArrowheads="1"/>
        </xdr:cNvSpPr>
      </xdr:nvSpPr>
      <xdr:spPr bwMode="auto">
        <a:xfrm>
          <a:off x="66675" y="170811825"/>
          <a:ext cx="2078646" cy="46070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Report: WKTB_REG</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By: T95493</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Date: January 27, 2021 10:48:20 PM</a:t>
          </a:r>
        </a:p>
      </xdr:txBody>
    </xdr:sp>
    <xdr:clientData/>
  </xdr:oneCellAnchor>
  <xdr:oneCellAnchor>
    <xdr:from>
      <xdr:col>1</xdr:col>
      <xdr:colOff>1282700</xdr:colOff>
      <xdr:row>942</xdr:row>
      <xdr:rowOff>63500</xdr:rowOff>
    </xdr:from>
    <xdr:ext cx="908050" cy="381000"/>
    <xdr:sp macro="" textlink="">
      <xdr:nvSpPr>
        <xdr:cNvPr id="7" name="Text Box 3">
          <a:extLst>
            <a:ext uri="{FF2B5EF4-FFF2-40B4-BE49-F238E27FC236}">
              <a16:creationId xmlns:a16="http://schemas.microsoft.com/office/drawing/2014/main" id="{00000000-0008-0000-0A00-000007000000}"/>
            </a:ext>
          </a:extLst>
        </xdr:cNvPr>
        <xdr:cNvSpPr txBox="1">
          <a:spLocks noChangeArrowheads="1"/>
        </xdr:cNvSpPr>
      </xdr:nvSpPr>
      <xdr:spPr bwMode="auto">
        <a:xfrm>
          <a:off x="5181600" y="170811825"/>
          <a:ext cx="908050" cy="3810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imclthfmsvcp01</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Reporting</a:t>
          </a:r>
        </a:p>
      </xdr:txBody>
    </xdr:sp>
    <xdr:clientData/>
  </xdr:oneCellAnchor>
  <xdr:oneCellAnchor>
    <xdr:from>
      <xdr:col>0</xdr:col>
      <xdr:colOff>1981200</xdr:colOff>
      <xdr:row>946</xdr:row>
      <xdr:rowOff>63500</xdr:rowOff>
    </xdr:from>
    <xdr:ext cx="711200" cy="215900"/>
    <xdr:sp macro="" textlink="">
      <xdr:nvSpPr>
        <xdr:cNvPr id="8" name="Text Box 2">
          <a:extLst>
            <a:ext uri="{FF2B5EF4-FFF2-40B4-BE49-F238E27FC236}">
              <a16:creationId xmlns:a16="http://schemas.microsoft.com/office/drawing/2014/main" id="{00000000-0008-0000-0A00-000008000000}"/>
            </a:ext>
          </a:extLst>
        </xdr:cNvPr>
        <xdr:cNvSpPr txBox="1">
          <a:spLocks noChangeArrowheads="1"/>
        </xdr:cNvSpPr>
      </xdr:nvSpPr>
      <xdr:spPr bwMode="auto">
        <a:xfrm>
          <a:off x="1981200" y="171535725"/>
          <a:ext cx="711200" cy="2159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0" i="1" u="none" strike="noStrike" baseline="0">
              <a:solidFill>
                <a:srgbClr val="000000"/>
              </a:solidFill>
              <a:latin typeface="Arial"/>
              <a:cs typeface="Arial"/>
            </a:rPr>
            <a:t>Page 1 of 1</a:t>
          </a:r>
        </a:p>
      </xdr:txBody>
    </xdr:sp>
    <xdr:clientData/>
  </xdr:oneCellAnchor>
  <xdr:twoCellAnchor>
    <xdr:from>
      <xdr:col>0</xdr:col>
      <xdr:colOff>457200</xdr:colOff>
      <xdr:row>953</xdr:row>
      <xdr:rowOff>177800</xdr:rowOff>
    </xdr:from>
    <xdr:to>
      <xdr:col>0</xdr:col>
      <xdr:colOff>3886200</xdr:colOff>
      <xdr:row>967</xdr:row>
      <xdr:rowOff>114300</xdr:rowOff>
    </xdr:to>
    <xdr:sp macro="" textlink="">
      <xdr:nvSpPr>
        <xdr:cNvPr id="9" name="ToolsXML" hidden="1">
          <a:extLst>
            <a:ext uri="{FF2B5EF4-FFF2-40B4-BE49-F238E27FC236}">
              <a16:creationId xmlns:a16="http://schemas.microsoft.com/office/drawing/2014/main" id="{00000000-0008-0000-0A00-000009000000}"/>
            </a:ext>
          </a:extLst>
        </xdr:cNvPr>
        <xdr:cNvSpPr txBox="1">
          <a:spLocks noChangeArrowheads="1"/>
        </xdr:cNvSpPr>
      </xdr:nvSpPr>
      <xdr:spPr bwMode="auto">
        <a:xfrm>
          <a:off x="457200" y="172916850"/>
          <a:ext cx="3429000" cy="2466975"/>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relationId="3424783"&gt;&lt;page&gt;page_UTF8=Grid1:0&amp;amp;page_UTF8=Grid2:0&lt;/page&gt;&lt;refresh&gt;&lt;url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amp;amp;localattribute=Custom1.id.DataType&amp;amp;promptingLevel=1&amp;amp;fld0=Nov&amp;amp;fld1=Dec&amp;amp;fld2=2020&amp;amp;fld3=2020&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amp;amp;localattribute=Custom1.id.DataType&amp;amp;promptingLevel=1&amp;amp;fld0=Nov&amp;amp;fld1=Dec&amp;amp;fld2=2020&amp;amp;fld3=2020&amp;amp;fld4=REGULATORY.FLORIDA&amp;amp;&amp;amp;allPages=false&amp;amp;splitPages=false&amp;amp;refUsingWSPOV=false&lt;/url&gt;&lt;/edit&gt;&lt;close&gt;&lt;url method="post"&gt;/hr/common/HRClientRefTracker.jsp?removeInstanceId=3424783&lt;/url&gt;&lt;/close&gt;&lt;/ToolsActions&gt;</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914400</xdr:colOff>
          <xdr:row>1</xdr:row>
          <xdr:rowOff>45720</xdr:rowOff>
        </xdr:to>
        <xdr:sp macro="" textlink="">
          <xdr:nvSpPr>
            <xdr:cNvPr id="7169" name="Control 1" hidden="1">
              <a:extLst>
                <a:ext uri="{63B3BB69-23CF-44E3-9099-C40C66FF867C}">
                  <a14:compatExt spid="_x0000_s7169"/>
                </a:ext>
                <a:ext uri="{FF2B5EF4-FFF2-40B4-BE49-F238E27FC236}">
                  <a16:creationId xmlns:a16="http://schemas.microsoft.com/office/drawing/2014/main" id="{00000000-0008-0000-0B00-0000011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632460</xdr:colOff>
          <xdr:row>0</xdr:row>
          <xdr:rowOff>0</xdr:rowOff>
        </xdr:from>
        <xdr:to>
          <xdr:col>0</xdr:col>
          <xdr:colOff>1546860</xdr:colOff>
          <xdr:row>1</xdr:row>
          <xdr:rowOff>45720</xdr:rowOff>
        </xdr:to>
        <xdr:sp macro="" textlink="">
          <xdr:nvSpPr>
            <xdr:cNvPr id="7170" name="Control 2" hidden="1">
              <a:extLst>
                <a:ext uri="{63B3BB69-23CF-44E3-9099-C40C66FF867C}">
                  <a14:compatExt spid="_x0000_s7170"/>
                </a:ext>
                <a:ext uri="{FF2B5EF4-FFF2-40B4-BE49-F238E27FC236}">
                  <a16:creationId xmlns:a16="http://schemas.microsoft.com/office/drawing/2014/main" id="{00000000-0008-0000-0B00-0000021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0</xdr:col>
      <xdr:colOff>1504950</xdr:colOff>
      <xdr:row>1</xdr:row>
      <xdr:rowOff>66675</xdr:rowOff>
    </xdr:from>
    <xdr:ext cx="1724025" cy="1038225"/>
    <xdr:sp macro="" textlink="">
      <xdr:nvSpPr>
        <xdr:cNvPr id="4" name="Text Box 5">
          <a:extLst>
            <a:ext uri="{FF2B5EF4-FFF2-40B4-BE49-F238E27FC236}">
              <a16:creationId xmlns:a16="http://schemas.microsoft.com/office/drawing/2014/main" id="{00000000-0008-0000-0B00-000004000000}"/>
            </a:ext>
          </a:extLst>
        </xdr:cNvPr>
        <xdr:cNvSpPr txBox="1">
          <a:spLocks noChangeArrowheads="1"/>
        </xdr:cNvSpPr>
      </xdr:nvSpPr>
      <xdr:spPr bwMode="auto">
        <a:xfrm>
          <a:off x="1504950" y="257175"/>
          <a:ext cx="1724025" cy="10382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1" i="0" u="none" strike="noStrike" baseline="0">
              <a:solidFill>
                <a:srgbClr val="000000"/>
              </a:solidFill>
              <a:latin typeface="Microsoft Sans Serif"/>
              <a:ea typeface="Microsoft Sans Serif"/>
              <a:cs typeface="Microsoft Sans Serif"/>
            </a:rPr>
            <a:t>REGULATORY REPORTING</a:t>
          </a:r>
          <a:endParaRPr lang="en-US" sz="1000" b="0" i="0" u="none" strike="noStrike" baseline="0">
            <a:solidFill>
              <a:srgbClr val="000000"/>
            </a:solidFill>
            <a:latin typeface="Calibri"/>
            <a:ea typeface="Microsoft Sans Serif"/>
            <a:cs typeface="Calibri"/>
          </a:endParaRPr>
        </a:p>
        <a:p>
          <a:pPr algn="ctr" rtl="0">
            <a:defRPr sz="1000"/>
          </a:pP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 Florida Regulatory Reporting</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Regulatory Working Trial Balance</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December 2019</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Year-to-Date</a:t>
          </a:r>
        </a:p>
      </xdr:txBody>
    </xdr:sp>
    <xdr:clientData/>
  </xdr:oneCellAnchor>
  <xdr:twoCellAnchor editAs="oneCell">
    <xdr:from>
      <xdr:col>0</xdr:col>
      <xdr:colOff>0</xdr:colOff>
      <xdr:row>957</xdr:row>
      <xdr:rowOff>0</xdr:rowOff>
    </xdr:from>
    <xdr:to>
      <xdr:col>0</xdr:col>
      <xdr:colOff>9525</xdr:colOff>
      <xdr:row>957</xdr:row>
      <xdr:rowOff>9525</xdr:rowOff>
    </xdr:to>
    <xdr:pic>
      <xdr:nvPicPr>
        <xdr:cNvPr id="5" name="Picture 8" descr="../images/spacer.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649349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66675</xdr:colOff>
      <xdr:row>959</xdr:row>
      <xdr:rowOff>66675</xdr:rowOff>
    </xdr:from>
    <xdr:ext cx="2057400" cy="561975"/>
    <xdr:sp macro="" textlink="">
      <xdr:nvSpPr>
        <xdr:cNvPr id="6" name="Text Box 4">
          <a:extLst>
            <a:ext uri="{FF2B5EF4-FFF2-40B4-BE49-F238E27FC236}">
              <a16:creationId xmlns:a16="http://schemas.microsoft.com/office/drawing/2014/main" id="{00000000-0008-0000-0B00-000006000000}"/>
            </a:ext>
          </a:extLst>
        </xdr:cNvPr>
        <xdr:cNvSpPr txBox="1">
          <a:spLocks noChangeArrowheads="1"/>
        </xdr:cNvSpPr>
      </xdr:nvSpPr>
      <xdr:spPr bwMode="auto">
        <a:xfrm>
          <a:off x="66675" y="165392100"/>
          <a:ext cx="2057400" cy="5619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Report: WKTB_REG</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By: RAPonto</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Date: January 23, 2020 3:58:56 PM</a:t>
          </a:r>
        </a:p>
      </xdr:txBody>
    </xdr:sp>
    <xdr:clientData/>
  </xdr:oneCellAnchor>
  <xdr:oneCellAnchor>
    <xdr:from>
      <xdr:col>1</xdr:col>
      <xdr:colOff>923925</xdr:colOff>
      <xdr:row>959</xdr:row>
      <xdr:rowOff>66675</xdr:rowOff>
    </xdr:from>
    <xdr:ext cx="942975" cy="400050"/>
    <xdr:sp macro="" textlink="">
      <xdr:nvSpPr>
        <xdr:cNvPr id="7" name="Text Box 3">
          <a:extLst>
            <a:ext uri="{FF2B5EF4-FFF2-40B4-BE49-F238E27FC236}">
              <a16:creationId xmlns:a16="http://schemas.microsoft.com/office/drawing/2014/main" id="{00000000-0008-0000-0B00-000007000000}"/>
            </a:ext>
          </a:extLst>
        </xdr:cNvPr>
        <xdr:cNvSpPr txBox="1">
          <a:spLocks noChangeArrowheads="1"/>
        </xdr:cNvSpPr>
      </xdr:nvSpPr>
      <xdr:spPr bwMode="auto">
        <a:xfrm>
          <a:off x="4429125" y="165392100"/>
          <a:ext cx="942975" cy="4000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imclthfmsvcp01</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Reporting</a:t>
          </a:r>
        </a:p>
      </xdr:txBody>
    </xdr:sp>
    <xdr:clientData/>
  </xdr:oneCellAnchor>
  <xdr:oneCellAnchor>
    <xdr:from>
      <xdr:col>0</xdr:col>
      <xdr:colOff>1981200</xdr:colOff>
      <xdr:row>963</xdr:row>
      <xdr:rowOff>66675</xdr:rowOff>
    </xdr:from>
    <xdr:ext cx="733425" cy="238125"/>
    <xdr:sp macro="" textlink="">
      <xdr:nvSpPr>
        <xdr:cNvPr id="8" name="Text Box 2">
          <a:extLst>
            <a:ext uri="{FF2B5EF4-FFF2-40B4-BE49-F238E27FC236}">
              <a16:creationId xmlns:a16="http://schemas.microsoft.com/office/drawing/2014/main" id="{00000000-0008-0000-0B00-000008000000}"/>
            </a:ext>
          </a:extLst>
        </xdr:cNvPr>
        <xdr:cNvSpPr txBox="1">
          <a:spLocks noChangeArrowheads="1"/>
        </xdr:cNvSpPr>
      </xdr:nvSpPr>
      <xdr:spPr bwMode="auto">
        <a:xfrm>
          <a:off x="1981200" y="166154100"/>
          <a:ext cx="733425" cy="2381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0" i="1" u="none" strike="noStrike" baseline="0">
              <a:solidFill>
                <a:srgbClr val="000000"/>
              </a:solidFill>
              <a:latin typeface="Arial"/>
              <a:cs typeface="Arial"/>
            </a:rPr>
            <a:t>Page 1 of 1</a:t>
          </a:r>
        </a:p>
      </xdr:txBody>
    </xdr:sp>
    <xdr:clientData/>
  </xdr:oneCellAnchor>
  <xdr:twoCellAnchor>
    <xdr:from>
      <xdr:col>0</xdr:col>
      <xdr:colOff>457200</xdr:colOff>
      <xdr:row>970</xdr:row>
      <xdr:rowOff>152400</xdr:rowOff>
    </xdr:from>
    <xdr:to>
      <xdr:col>0</xdr:col>
      <xdr:colOff>3886200</xdr:colOff>
      <xdr:row>984</xdr:row>
      <xdr:rowOff>0</xdr:rowOff>
    </xdr:to>
    <xdr:sp macro="" textlink="">
      <xdr:nvSpPr>
        <xdr:cNvPr id="9" name="ToolsXML" hidden="1">
          <a:extLst>
            <a:ext uri="{FF2B5EF4-FFF2-40B4-BE49-F238E27FC236}">
              <a16:creationId xmlns:a16="http://schemas.microsoft.com/office/drawing/2014/main" id="{00000000-0008-0000-0B00-000009000000}"/>
            </a:ext>
          </a:extLst>
        </xdr:cNvPr>
        <xdr:cNvSpPr txBox="1">
          <a:spLocks noChangeArrowheads="1"/>
        </xdr:cNvSpPr>
      </xdr:nvSpPr>
      <xdr:spPr bwMode="auto">
        <a:xfrm>
          <a:off x="457200" y="167573325"/>
          <a:ext cx="3048000" cy="25146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relationId="2386944"&gt;&lt;page&gt;page_UTF8=Grid1:0&amp;amp;page_UTF8=Grid2:0&lt;/page&gt;&lt;refresh&gt;&lt;url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20Total&amp;amp;localattribute=Custom1.id.DataType&amp;amp;promptingLevel=1&amp;amp;fld0=Nov&amp;amp;fld1=Dec&amp;amp;fld2=2019&amp;amp;fld3=2019&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20Total&amp;amp;localattribute=Custom1.id.DataType&amp;amp;promptingLevel=1&amp;amp;fld0=Nov&amp;amp;fld1=Dec&amp;amp;fld2=2019&amp;amp;fld3=2019&amp;amp;fld4=REGULATORY.FLORIDA&amp;amp;&amp;amp;allPages=false&amp;amp;splitPages=false&amp;amp;refUsingWSPOV=false&lt;/url&gt;&lt;/edit&gt;&lt;close&gt;&lt;url method="post"&gt;/hr/common/HRClientRefTracker.jsp?removeInstanceId=2386944&lt;/url&gt;&lt;/close&gt;&lt;/ToolsActions&gt;</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914400</xdr:colOff>
          <xdr:row>1</xdr:row>
          <xdr:rowOff>45720</xdr:rowOff>
        </xdr:to>
        <xdr:sp macro="" textlink="">
          <xdr:nvSpPr>
            <xdr:cNvPr id="2049" name="Control 1" hidden="1">
              <a:extLst>
                <a:ext uri="{63B3BB69-23CF-44E3-9099-C40C66FF867C}">
                  <a14:compatExt spid="_x0000_s2049"/>
                </a:ext>
                <a:ext uri="{FF2B5EF4-FFF2-40B4-BE49-F238E27FC236}">
                  <a16:creationId xmlns:a16="http://schemas.microsoft.com/office/drawing/2014/main" id="{00000000-0008-0000-0C00-000001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632460</xdr:colOff>
          <xdr:row>0</xdr:row>
          <xdr:rowOff>0</xdr:rowOff>
        </xdr:from>
        <xdr:to>
          <xdr:col>0</xdr:col>
          <xdr:colOff>1546860</xdr:colOff>
          <xdr:row>1</xdr:row>
          <xdr:rowOff>45720</xdr:rowOff>
        </xdr:to>
        <xdr:sp macro="" textlink="">
          <xdr:nvSpPr>
            <xdr:cNvPr id="2050" name="Control 2" hidden="1">
              <a:extLst>
                <a:ext uri="{63B3BB69-23CF-44E3-9099-C40C66FF867C}">
                  <a14:compatExt spid="_x0000_s2050"/>
                </a:ext>
                <a:ext uri="{FF2B5EF4-FFF2-40B4-BE49-F238E27FC236}">
                  <a16:creationId xmlns:a16="http://schemas.microsoft.com/office/drawing/2014/main" id="{00000000-0008-0000-0C00-000002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0</xdr:col>
      <xdr:colOff>1504950</xdr:colOff>
      <xdr:row>1</xdr:row>
      <xdr:rowOff>66675</xdr:rowOff>
    </xdr:from>
    <xdr:ext cx="1724025" cy="1038225"/>
    <xdr:sp macro="" textlink="">
      <xdr:nvSpPr>
        <xdr:cNvPr id="4" name="Text Box 5">
          <a:extLst>
            <a:ext uri="{FF2B5EF4-FFF2-40B4-BE49-F238E27FC236}">
              <a16:creationId xmlns:a16="http://schemas.microsoft.com/office/drawing/2014/main" id="{00000000-0008-0000-0C00-000004000000}"/>
            </a:ext>
          </a:extLst>
        </xdr:cNvPr>
        <xdr:cNvSpPr txBox="1">
          <a:spLocks noChangeArrowheads="1"/>
        </xdr:cNvSpPr>
      </xdr:nvSpPr>
      <xdr:spPr bwMode="auto">
        <a:xfrm>
          <a:off x="1504950" y="257175"/>
          <a:ext cx="1724025" cy="10382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1" i="0" u="none" strike="noStrike" baseline="0">
              <a:solidFill>
                <a:srgbClr val="000000"/>
              </a:solidFill>
              <a:latin typeface="Microsoft Sans Serif"/>
              <a:ea typeface="Microsoft Sans Serif"/>
              <a:cs typeface="Microsoft Sans Serif"/>
            </a:rPr>
            <a:t>REGULATORY REPORTING</a:t>
          </a:r>
          <a:endParaRPr lang="en-US" sz="1000" b="0" i="0" u="none" strike="noStrike" baseline="0">
            <a:solidFill>
              <a:srgbClr val="000000"/>
            </a:solidFill>
            <a:latin typeface="Calibri"/>
            <a:ea typeface="Microsoft Sans Serif"/>
            <a:cs typeface="Calibri"/>
          </a:endParaRPr>
        </a:p>
        <a:p>
          <a:pPr algn="ctr" rtl="0">
            <a:defRPr sz="1000"/>
          </a:pP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 Florida Regulatory Reporting</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Regulatory Working Trial Balance</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December 2018</a:t>
          </a:r>
          <a:endParaRPr lang="en-US" sz="1000" b="0" i="0" u="none" strike="noStrike" baseline="0">
            <a:solidFill>
              <a:srgbClr val="000000"/>
            </a:solidFill>
            <a:latin typeface="Calibri"/>
            <a:ea typeface="Microsoft Sans Serif"/>
            <a:cs typeface="Calibri"/>
          </a:endParaRPr>
        </a:p>
        <a:p>
          <a:pPr algn="ctr" rtl="0">
            <a:defRPr sz="1000"/>
          </a:pPr>
          <a:r>
            <a:rPr lang="en-US" sz="800" b="0" i="0" u="none" strike="noStrike" baseline="0">
              <a:solidFill>
                <a:srgbClr val="000000"/>
              </a:solidFill>
              <a:latin typeface="Microsoft Sans Serif"/>
              <a:ea typeface="Microsoft Sans Serif"/>
              <a:cs typeface="Microsoft Sans Serif"/>
            </a:rPr>
            <a:t>Year-to-Date</a:t>
          </a:r>
        </a:p>
      </xdr:txBody>
    </xdr:sp>
    <xdr:clientData/>
  </xdr:oneCellAnchor>
  <xdr:twoCellAnchor editAs="oneCell">
    <xdr:from>
      <xdr:col>0</xdr:col>
      <xdr:colOff>0</xdr:colOff>
      <xdr:row>943</xdr:row>
      <xdr:rowOff>0</xdr:rowOff>
    </xdr:from>
    <xdr:to>
      <xdr:col>0</xdr:col>
      <xdr:colOff>9525</xdr:colOff>
      <xdr:row>943</xdr:row>
      <xdr:rowOff>9525</xdr:rowOff>
    </xdr:to>
    <xdr:pic>
      <xdr:nvPicPr>
        <xdr:cNvPr id="5" name="Picture 8" descr="../images/spacer.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625346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66675</xdr:colOff>
      <xdr:row>945</xdr:row>
      <xdr:rowOff>66675</xdr:rowOff>
    </xdr:from>
    <xdr:ext cx="2114550" cy="561975"/>
    <xdr:sp macro="" textlink="">
      <xdr:nvSpPr>
        <xdr:cNvPr id="6" name="Text Box 4">
          <a:extLst>
            <a:ext uri="{FF2B5EF4-FFF2-40B4-BE49-F238E27FC236}">
              <a16:creationId xmlns:a16="http://schemas.microsoft.com/office/drawing/2014/main" id="{00000000-0008-0000-0C00-000006000000}"/>
            </a:ext>
          </a:extLst>
        </xdr:cNvPr>
        <xdr:cNvSpPr txBox="1">
          <a:spLocks noChangeArrowheads="1"/>
        </xdr:cNvSpPr>
      </xdr:nvSpPr>
      <xdr:spPr bwMode="auto">
        <a:xfrm>
          <a:off x="66675" y="162991800"/>
          <a:ext cx="2114550" cy="5619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Report: WKTB_REG</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By: I80263</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Run Date: January 25, 2019 10:53:48 AM</a:t>
          </a:r>
        </a:p>
      </xdr:txBody>
    </xdr:sp>
    <xdr:clientData/>
  </xdr:oneCellAnchor>
  <xdr:oneCellAnchor>
    <xdr:from>
      <xdr:col>0</xdr:col>
      <xdr:colOff>5181600</xdr:colOff>
      <xdr:row>945</xdr:row>
      <xdr:rowOff>66675</xdr:rowOff>
    </xdr:from>
    <xdr:ext cx="942975" cy="400050"/>
    <xdr:sp macro="" textlink="">
      <xdr:nvSpPr>
        <xdr:cNvPr id="7" name="Text Box 3">
          <a:extLst>
            <a:ext uri="{FF2B5EF4-FFF2-40B4-BE49-F238E27FC236}">
              <a16:creationId xmlns:a16="http://schemas.microsoft.com/office/drawing/2014/main" id="{00000000-0008-0000-0C00-000007000000}"/>
            </a:ext>
          </a:extLst>
        </xdr:cNvPr>
        <xdr:cNvSpPr txBox="1">
          <a:spLocks noChangeArrowheads="1"/>
        </xdr:cNvSpPr>
      </xdr:nvSpPr>
      <xdr:spPr bwMode="auto">
        <a:xfrm>
          <a:off x="3486150" y="162991800"/>
          <a:ext cx="942975" cy="4000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en-US" sz="800" b="0" i="1" u="none" strike="noStrike" baseline="0">
              <a:solidFill>
                <a:srgbClr val="000000"/>
              </a:solidFill>
              <a:latin typeface="Arial"/>
              <a:cs typeface="Arial"/>
            </a:rPr>
            <a:t>imclthfmsvcp01</a:t>
          </a:r>
          <a:endParaRPr lang="en-US" sz="1000" b="0" i="0" u="none" strike="noStrike" baseline="0">
            <a:solidFill>
              <a:srgbClr val="000000"/>
            </a:solidFill>
            <a:latin typeface="Calibri"/>
            <a:cs typeface="Calibri"/>
          </a:endParaRPr>
        </a:p>
        <a:p>
          <a:pPr algn="l" rtl="0">
            <a:defRPr sz="1000"/>
          </a:pPr>
          <a:r>
            <a:rPr lang="en-US" sz="800" b="0" i="1" u="none" strike="noStrike" baseline="0">
              <a:solidFill>
                <a:srgbClr val="000000"/>
              </a:solidFill>
              <a:latin typeface="Arial"/>
              <a:cs typeface="Arial"/>
            </a:rPr>
            <a:t>Reporting</a:t>
          </a:r>
        </a:p>
      </xdr:txBody>
    </xdr:sp>
    <xdr:clientData/>
  </xdr:oneCellAnchor>
  <xdr:oneCellAnchor>
    <xdr:from>
      <xdr:col>0</xdr:col>
      <xdr:colOff>1981200</xdr:colOff>
      <xdr:row>949</xdr:row>
      <xdr:rowOff>66675</xdr:rowOff>
    </xdr:from>
    <xdr:ext cx="733425" cy="238125"/>
    <xdr:sp macro="" textlink="">
      <xdr:nvSpPr>
        <xdr:cNvPr id="8" name="Text Box 2">
          <a:extLst>
            <a:ext uri="{FF2B5EF4-FFF2-40B4-BE49-F238E27FC236}">
              <a16:creationId xmlns:a16="http://schemas.microsoft.com/office/drawing/2014/main" id="{00000000-0008-0000-0C00-000008000000}"/>
            </a:ext>
          </a:extLst>
        </xdr:cNvPr>
        <xdr:cNvSpPr txBox="1">
          <a:spLocks noChangeArrowheads="1"/>
        </xdr:cNvSpPr>
      </xdr:nvSpPr>
      <xdr:spPr bwMode="auto">
        <a:xfrm>
          <a:off x="1981200" y="163753800"/>
          <a:ext cx="733425" cy="2381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ctr" rtl="0">
            <a:defRPr sz="1000"/>
          </a:pPr>
          <a:r>
            <a:rPr lang="en-US" sz="800" b="0" i="1" u="none" strike="noStrike" baseline="0">
              <a:solidFill>
                <a:srgbClr val="000000"/>
              </a:solidFill>
              <a:latin typeface="Arial"/>
              <a:cs typeface="Arial"/>
            </a:rPr>
            <a:t>Page 1 of 1</a:t>
          </a:r>
        </a:p>
      </xdr:txBody>
    </xdr:sp>
    <xdr:clientData/>
  </xdr:oneCellAnchor>
  <xdr:twoCellAnchor>
    <xdr:from>
      <xdr:col>0</xdr:col>
      <xdr:colOff>457200</xdr:colOff>
      <xdr:row>956</xdr:row>
      <xdr:rowOff>152400</xdr:rowOff>
    </xdr:from>
    <xdr:to>
      <xdr:col>0</xdr:col>
      <xdr:colOff>3886200</xdr:colOff>
      <xdr:row>970</xdr:row>
      <xdr:rowOff>0</xdr:rowOff>
    </xdr:to>
    <xdr:sp macro="" textlink="">
      <xdr:nvSpPr>
        <xdr:cNvPr id="9" name="ToolsXML" hidden="1">
          <a:extLst>
            <a:ext uri="{FF2B5EF4-FFF2-40B4-BE49-F238E27FC236}">
              <a16:creationId xmlns:a16="http://schemas.microsoft.com/office/drawing/2014/main" id="{00000000-0008-0000-0C00-000009000000}"/>
            </a:ext>
          </a:extLst>
        </xdr:cNvPr>
        <xdr:cNvSpPr txBox="1">
          <a:spLocks noChangeArrowheads="1"/>
        </xdr:cNvSpPr>
      </xdr:nvSpPr>
      <xdr:spPr bwMode="auto">
        <a:xfrm>
          <a:off x="457200" y="165173025"/>
          <a:ext cx="3028950" cy="25146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relationId="1749826"&gt;&lt;page&gt;page_UTF8=Grid1:0&amp;amp;page_UTF8=Grid2:0&lt;/page&gt;&lt;refresh&gt;&lt;url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3cEntity%20Curr%20Total%3e&amp;amp;localattribute=Custom1.id.DataType&amp;amp;promptingLevel=1&amp;amp;fld0=Nov&amp;amp;fld1=Dec&amp;amp;fld2=2018&amp;amp;fld3=2018&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3cEntity%20Curr%20Total%3e&amp;amp;localattribute=Custom1.id.DataType&amp;amp;promptingLevel=1&amp;amp;fld0=Nov&amp;amp;fld1=Dec&amp;amp;fld2=2018&amp;amp;fld3=2018&amp;amp;fld4=REGULATORY.FLORIDA&amp;amp;&amp;amp;allPages=false&amp;amp;splitPages=false&amp;amp;refUsingWSPOV=false&lt;/url&gt;&lt;/edit&gt;&lt;close&gt;&lt;url method="post"&gt;/hr/common/HRClientRefTracker.jsp?removeInstanceId=1749826&lt;/url&gt;&lt;/close&gt;&lt;/ToolsActions&gt;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4.emf"/><Relationship Id="rId2" Type="http://schemas.openxmlformats.org/officeDocument/2006/relationships/drawing" Target="../drawings/drawing3.xml"/><Relationship Id="rId1" Type="http://schemas.openxmlformats.org/officeDocument/2006/relationships/printerSettings" Target="../printerSettings/printerSettings11.bin"/><Relationship Id="rId6" Type="http://schemas.openxmlformats.org/officeDocument/2006/relationships/control" Target="../activeX/activeX4.xml"/><Relationship Id="rId5" Type="http://schemas.openxmlformats.org/officeDocument/2006/relationships/image" Target="../media/image3.emf"/><Relationship Id="rId4" Type="http://schemas.openxmlformats.org/officeDocument/2006/relationships/control" Target="../activeX/activeX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image" Target="../media/image6.emf"/><Relationship Id="rId2" Type="http://schemas.openxmlformats.org/officeDocument/2006/relationships/drawing" Target="../drawings/drawing4.xml"/><Relationship Id="rId1" Type="http://schemas.openxmlformats.org/officeDocument/2006/relationships/printerSettings" Target="../printerSettings/printerSettings12.bin"/><Relationship Id="rId6" Type="http://schemas.openxmlformats.org/officeDocument/2006/relationships/control" Target="../activeX/activeX6.xml"/><Relationship Id="rId5" Type="http://schemas.openxmlformats.org/officeDocument/2006/relationships/image" Target="../media/image5.emf"/><Relationship Id="rId4" Type="http://schemas.openxmlformats.org/officeDocument/2006/relationships/control" Target="../activeX/activeX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image" Target="../media/image8.emf"/><Relationship Id="rId2" Type="http://schemas.openxmlformats.org/officeDocument/2006/relationships/drawing" Target="../drawings/drawing5.xml"/><Relationship Id="rId1" Type="http://schemas.openxmlformats.org/officeDocument/2006/relationships/printerSettings" Target="../printerSettings/printerSettings13.bin"/><Relationship Id="rId6" Type="http://schemas.openxmlformats.org/officeDocument/2006/relationships/control" Target="../activeX/activeX8.xml"/><Relationship Id="rId5" Type="http://schemas.openxmlformats.org/officeDocument/2006/relationships/image" Target="../media/image7.emf"/><Relationship Id="rId4" Type="http://schemas.openxmlformats.org/officeDocument/2006/relationships/control" Target="../activeX/activeX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556B4-CEA9-41B8-9189-DBC61A666236}">
  <dimension ref="A1:G16"/>
  <sheetViews>
    <sheetView tabSelected="1" workbookViewId="0">
      <selection activeCell="F29" sqref="F29"/>
    </sheetView>
  </sheetViews>
  <sheetFormatPr defaultColWidth="8.77734375" defaultRowHeight="13.2"/>
  <cols>
    <col min="1" max="1" width="8.77734375" style="106"/>
    <col min="2" max="2" width="27.44140625" style="106" customWidth="1"/>
    <col min="3" max="3" width="8.77734375" style="106"/>
    <col min="4" max="4" width="10.44140625" style="106" customWidth="1"/>
    <col min="5" max="5" width="13.44140625" style="106" customWidth="1"/>
    <col min="6" max="6" width="8.77734375" style="106"/>
    <col min="7" max="7" width="10.33203125" style="106" customWidth="1"/>
    <col min="8" max="16384" width="8.77734375" style="106"/>
  </cols>
  <sheetData>
    <row r="1" spans="1:7" ht="14.4">
      <c r="A1" s="104" t="s">
        <v>0</v>
      </c>
      <c r="B1" s="105"/>
      <c r="C1" s="105" t="str" cm="1">
        <f t="array" aca="1" ref="C1" ca="1">CELL("filename",A1)</f>
        <v>K:\REGULATORY MATTERS 2009 FORWARD\20240025-Petition for Rate Case Increase\Discovery\OPC POD 1 (1-26)\Attachments\Q7\MFR B\[B-23 Investment Tax Credit.xlsx]Procedures &amp; Inputs</v>
      </c>
      <c r="D1" s="105"/>
      <c r="F1" s="105"/>
      <c r="G1" s="105"/>
    </row>
    <row r="2" spans="1:7" ht="14.4">
      <c r="A2" s="104"/>
      <c r="B2" s="105"/>
      <c r="C2" s="105"/>
      <c r="D2" s="105"/>
      <c r="E2" s="105"/>
      <c r="F2" s="105"/>
      <c r="G2" s="105"/>
    </row>
    <row r="3" spans="1:7" ht="14.4">
      <c r="A3" s="104" t="s">
        <v>1</v>
      </c>
      <c r="B3" s="105"/>
      <c r="C3" s="105"/>
      <c r="D3" s="105"/>
      <c r="E3" s="105"/>
      <c r="F3" s="105"/>
      <c r="G3" s="105"/>
    </row>
    <row r="4" spans="1:7" ht="14.4">
      <c r="A4" s="104"/>
      <c r="B4" s="107" t="s">
        <v>2</v>
      </c>
      <c r="C4" s="108" t="s">
        <v>3</v>
      </c>
      <c r="D4" s="105"/>
      <c r="E4" s="105"/>
      <c r="F4" s="105"/>
      <c r="G4" s="105"/>
    </row>
    <row r="5" spans="1:7" ht="14.4">
      <c r="A5" s="104"/>
      <c r="B5" s="105"/>
      <c r="C5" s="105"/>
      <c r="D5" s="105"/>
      <c r="E5" s="105"/>
      <c r="F5" s="105"/>
      <c r="G5" s="105"/>
    </row>
    <row r="6" spans="1:7" ht="14.4">
      <c r="A6" s="104">
        <v>1</v>
      </c>
      <c r="B6" s="109" t="s">
        <v>4</v>
      </c>
      <c r="C6" s="105"/>
      <c r="D6" s="105"/>
      <c r="E6" s="105"/>
      <c r="F6" s="105"/>
      <c r="G6" s="105"/>
    </row>
    <row r="7" spans="1:7" ht="14.4">
      <c r="A7" s="104"/>
      <c r="B7" s="105"/>
      <c r="C7" s="105"/>
      <c r="D7" s="105"/>
      <c r="E7" s="105"/>
      <c r="F7" s="105"/>
      <c r="G7" s="105"/>
    </row>
    <row r="8" spans="1:7" ht="14.4">
      <c r="A8" s="104">
        <f>+A6+1</f>
        <v>2</v>
      </c>
      <c r="B8" s="108" t="s">
        <v>5</v>
      </c>
      <c r="C8" s="105"/>
      <c r="D8" s="105"/>
      <c r="E8" s="105"/>
      <c r="F8" s="110"/>
      <c r="G8" s="105"/>
    </row>
    <row r="9" spans="1:7" ht="14.4">
      <c r="A9" s="104"/>
      <c r="B9" s="111" t="s">
        <v>6</v>
      </c>
      <c r="C9" s="110" t="s">
        <v>7</v>
      </c>
      <c r="D9" s="112">
        <v>2027</v>
      </c>
      <c r="E9" s="113">
        <v>46752</v>
      </c>
      <c r="F9" s="105" t="s">
        <v>8</v>
      </c>
      <c r="G9" s="105"/>
    </row>
    <row r="10" spans="1:7" ht="14.4">
      <c r="A10" s="104"/>
      <c r="B10" s="111" t="s">
        <v>9</v>
      </c>
      <c r="C10" s="110" t="s">
        <v>10</v>
      </c>
      <c r="D10" s="105">
        <f>+D9-1</f>
        <v>2026</v>
      </c>
      <c r="E10" s="113">
        <v>46387</v>
      </c>
      <c r="F10" s="105" t="s">
        <v>11</v>
      </c>
      <c r="G10" s="105"/>
    </row>
    <row r="11" spans="1:7" ht="14.4">
      <c r="A11" s="104"/>
      <c r="B11" s="111" t="s">
        <v>12</v>
      </c>
      <c r="C11" s="110" t="s">
        <v>13</v>
      </c>
      <c r="D11" s="105">
        <f t="shared" ref="D11:D14" si="0">+D10-1</f>
        <v>2025</v>
      </c>
      <c r="E11" s="113">
        <v>46022</v>
      </c>
      <c r="F11" s="105" t="s">
        <v>14</v>
      </c>
      <c r="G11" s="105"/>
    </row>
    <row r="12" spans="1:7" ht="14.4">
      <c r="A12" s="104"/>
      <c r="B12" s="114" t="s">
        <v>15</v>
      </c>
      <c r="C12" s="110" t="s">
        <v>16</v>
      </c>
      <c r="D12" s="105">
        <f t="shared" si="0"/>
        <v>2024</v>
      </c>
      <c r="E12" s="113">
        <v>45657</v>
      </c>
      <c r="F12" s="105" t="s">
        <v>17</v>
      </c>
      <c r="G12" s="105"/>
    </row>
    <row r="13" spans="1:7" ht="14.4">
      <c r="A13" s="104"/>
      <c r="B13" s="114" t="s">
        <v>18</v>
      </c>
      <c r="C13" s="110" t="s">
        <v>19</v>
      </c>
      <c r="D13" s="105">
        <f t="shared" si="0"/>
        <v>2023</v>
      </c>
      <c r="E13" s="113">
        <v>45291</v>
      </c>
      <c r="F13" s="105" t="s">
        <v>20</v>
      </c>
      <c r="G13" s="105"/>
    </row>
    <row r="14" spans="1:7" ht="14.4">
      <c r="A14" s="104"/>
      <c r="B14" s="104"/>
      <c r="C14" s="110" t="s">
        <v>21</v>
      </c>
      <c r="D14" s="105">
        <f t="shared" si="0"/>
        <v>2022</v>
      </c>
      <c r="E14" s="113">
        <v>44926</v>
      </c>
      <c r="F14" s="105" t="s">
        <v>22</v>
      </c>
      <c r="G14" s="105"/>
    </row>
    <row r="16" spans="1:7" ht="14.4">
      <c r="A16" s="104">
        <v>3</v>
      </c>
      <c r="B16" s="109" t="s">
        <v>23</v>
      </c>
    </row>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C01E6-919E-44FF-B631-1F7066CB66AC}">
  <sheetPr codeName="Sheet7"/>
  <dimension ref="A2:F943"/>
  <sheetViews>
    <sheetView tabSelected="1" workbookViewId="0">
      <selection activeCell="F29" sqref="F29"/>
    </sheetView>
  </sheetViews>
  <sheetFormatPr defaultColWidth="10.109375" defaultRowHeight="14.4"/>
  <cols>
    <col min="1" max="1" width="57.44140625" style="120" bestFit="1" customWidth="1"/>
    <col min="2" max="2" width="22.77734375" style="120" bestFit="1" customWidth="1"/>
    <col min="3" max="3" width="17.109375" style="120" bestFit="1" customWidth="1"/>
    <col min="4" max="4" width="14.109375" style="120" bestFit="1" customWidth="1"/>
    <col min="5" max="5" width="17.109375" style="120" bestFit="1" customWidth="1"/>
    <col min="6" max="6" width="17.77734375" style="120" customWidth="1"/>
    <col min="7" max="16384" width="10.109375" style="120"/>
  </cols>
  <sheetData>
    <row r="2" spans="1:6">
      <c r="A2" s="199"/>
      <c r="B2" s="199"/>
      <c r="C2" s="199"/>
      <c r="D2" s="199"/>
      <c r="E2" s="199"/>
      <c r="F2" s="119"/>
    </row>
    <row r="3" spans="1:6">
      <c r="A3" s="199"/>
      <c r="B3" s="199"/>
      <c r="C3" s="199"/>
      <c r="D3" s="199"/>
      <c r="E3" s="199"/>
      <c r="F3" s="119"/>
    </row>
    <row r="4" spans="1:6">
      <c r="A4" s="199"/>
      <c r="B4" s="199"/>
      <c r="C4" s="199"/>
      <c r="D4" s="199"/>
      <c r="E4" s="199"/>
      <c r="F4" s="119"/>
    </row>
    <row r="5" spans="1:6">
      <c r="A5" s="199"/>
      <c r="B5" s="199"/>
      <c r="C5" s="199"/>
      <c r="D5" s="199"/>
      <c r="E5" s="199"/>
      <c r="F5" s="119"/>
    </row>
    <row r="6" spans="1:6">
      <c r="A6" s="199"/>
      <c r="B6" s="199"/>
      <c r="C6" s="199"/>
      <c r="D6" s="199"/>
      <c r="E6" s="199"/>
      <c r="F6" s="119"/>
    </row>
    <row r="7" spans="1:6">
      <c r="A7" s="197"/>
      <c r="B7" s="197"/>
      <c r="C7" s="197"/>
      <c r="D7" s="197"/>
      <c r="E7" s="197"/>
      <c r="F7" s="119"/>
    </row>
    <row r="8" spans="1:6">
      <c r="A8" s="197"/>
      <c r="B8" s="197"/>
      <c r="C8" s="197"/>
      <c r="D8" s="197"/>
      <c r="E8" s="197"/>
      <c r="F8" s="119"/>
    </row>
    <row r="9" spans="1:6">
      <c r="A9" s="200" t="s">
        <v>3504</v>
      </c>
      <c r="B9" s="200"/>
      <c r="C9" s="200"/>
      <c r="D9" s="200"/>
      <c r="E9" s="200"/>
      <c r="F9" s="119"/>
    </row>
    <row r="10" spans="1:6">
      <c r="A10" s="121"/>
      <c r="B10" s="121"/>
      <c r="C10" s="122" t="s">
        <v>3505</v>
      </c>
      <c r="D10" s="201" t="s">
        <v>3506</v>
      </c>
      <c r="E10" s="122" t="s">
        <v>3507</v>
      </c>
      <c r="F10" s="119"/>
    </row>
    <row r="11" spans="1:6">
      <c r="A11" s="121"/>
      <c r="B11" s="121"/>
      <c r="C11" s="122" t="s">
        <v>3508</v>
      </c>
      <c r="D11" s="201"/>
      <c r="E11" s="122" t="s">
        <v>3508</v>
      </c>
      <c r="F11" s="119"/>
    </row>
    <row r="12" spans="1:6" ht="15" thickBot="1">
      <c r="A12" s="123"/>
      <c r="B12" s="123"/>
      <c r="C12" s="124" t="s">
        <v>2397</v>
      </c>
      <c r="D12" s="125"/>
      <c r="E12" s="124" t="s">
        <v>2397</v>
      </c>
      <c r="F12" s="119"/>
    </row>
    <row r="13" spans="1:6">
      <c r="A13" s="126" t="s">
        <v>2403</v>
      </c>
      <c r="B13" s="123"/>
      <c r="C13" s="127"/>
      <c r="D13" s="127"/>
      <c r="E13" s="127"/>
      <c r="F13" s="119"/>
    </row>
    <row r="14" spans="1:6">
      <c r="A14" s="128" t="s">
        <v>3509</v>
      </c>
      <c r="B14" s="128" t="s">
        <v>3510</v>
      </c>
      <c r="C14" s="127">
        <v>18529144788</v>
      </c>
      <c r="D14" s="127">
        <v>48583689</v>
      </c>
      <c r="E14" s="127">
        <v>18577728477</v>
      </c>
      <c r="F14" s="119"/>
    </row>
    <row r="15" spans="1:6">
      <c r="A15" s="128" t="s">
        <v>3511</v>
      </c>
      <c r="B15" s="128" t="s">
        <v>3510</v>
      </c>
      <c r="C15" s="127">
        <v>25330286</v>
      </c>
      <c r="D15" s="127">
        <v>0</v>
      </c>
      <c r="E15" s="127">
        <v>25330286</v>
      </c>
      <c r="F15" s="119"/>
    </row>
    <row r="16" spans="1:6">
      <c r="A16" s="128" t="s">
        <v>3512</v>
      </c>
      <c r="B16" s="128" t="s">
        <v>3510</v>
      </c>
      <c r="C16" s="127">
        <v>-2489592</v>
      </c>
      <c r="D16" s="127">
        <v>0</v>
      </c>
      <c r="E16" s="127">
        <v>-2489592</v>
      </c>
      <c r="F16" s="119"/>
    </row>
    <row r="17" spans="1:6">
      <c r="A17" s="128" t="s">
        <v>3513</v>
      </c>
      <c r="B17" s="128" t="s">
        <v>3510</v>
      </c>
      <c r="C17" s="127">
        <v>29981973</v>
      </c>
      <c r="D17" s="127">
        <v>0</v>
      </c>
      <c r="E17" s="127">
        <v>29981973</v>
      </c>
      <c r="F17" s="119"/>
    </row>
    <row r="18" spans="1:6">
      <c r="A18" s="128" t="s">
        <v>3514</v>
      </c>
      <c r="B18" s="128" t="s">
        <v>3510</v>
      </c>
      <c r="C18" s="127">
        <v>18581967455</v>
      </c>
      <c r="D18" s="127">
        <v>48583689</v>
      </c>
      <c r="E18" s="127">
        <v>18630551144</v>
      </c>
      <c r="F18" s="119"/>
    </row>
    <row r="19" spans="1:6">
      <c r="A19" s="128" t="s">
        <v>3515</v>
      </c>
      <c r="B19" s="128" t="s">
        <v>3510</v>
      </c>
      <c r="C19" s="127">
        <v>20325435</v>
      </c>
      <c r="D19" s="127">
        <v>0</v>
      </c>
      <c r="E19" s="127">
        <v>20325435</v>
      </c>
      <c r="F19" s="119"/>
    </row>
    <row r="20" spans="1:6">
      <c r="A20" s="128" t="s">
        <v>3516</v>
      </c>
      <c r="B20" s="128" t="s">
        <v>3510</v>
      </c>
      <c r="C20" s="127">
        <v>20325435</v>
      </c>
      <c r="D20" s="127">
        <v>0</v>
      </c>
      <c r="E20" s="127">
        <v>20325435</v>
      </c>
      <c r="F20" s="119"/>
    </row>
    <row r="21" spans="1:6">
      <c r="A21" s="128" t="s">
        <v>3517</v>
      </c>
      <c r="B21" s="128" t="s">
        <v>3510</v>
      </c>
      <c r="C21" s="127">
        <v>2531240</v>
      </c>
      <c r="D21" s="127">
        <v>0</v>
      </c>
      <c r="E21" s="127">
        <v>2531240</v>
      </c>
      <c r="F21" s="119"/>
    </row>
    <row r="22" spans="1:6">
      <c r="A22" s="128" t="s">
        <v>3518</v>
      </c>
      <c r="B22" s="128" t="s">
        <v>3510</v>
      </c>
      <c r="C22" s="127">
        <v>2531240</v>
      </c>
      <c r="D22" s="127">
        <v>0</v>
      </c>
      <c r="E22" s="127">
        <v>2531240</v>
      </c>
      <c r="F22" s="119"/>
    </row>
    <row r="23" spans="1:6">
      <c r="A23" s="128" t="s">
        <v>3519</v>
      </c>
      <c r="B23" s="128" t="s">
        <v>3510</v>
      </c>
      <c r="C23" s="127">
        <v>235782330</v>
      </c>
      <c r="D23" s="127">
        <v>0</v>
      </c>
      <c r="E23" s="127">
        <v>235782330</v>
      </c>
      <c r="F23" s="119"/>
    </row>
    <row r="24" spans="1:6">
      <c r="A24" s="128" t="s">
        <v>3520</v>
      </c>
      <c r="B24" s="128" t="s">
        <v>3510</v>
      </c>
      <c r="C24" s="127">
        <v>422921526</v>
      </c>
      <c r="D24" s="127">
        <v>0</v>
      </c>
      <c r="E24" s="127">
        <v>422921526</v>
      </c>
      <c r="F24" s="119"/>
    </row>
    <row r="25" spans="1:6">
      <c r="A25" s="128" t="s">
        <v>3521</v>
      </c>
      <c r="B25" s="128" t="s">
        <v>3510</v>
      </c>
      <c r="C25" s="127">
        <v>-132023020</v>
      </c>
      <c r="D25" s="127">
        <v>-1478540</v>
      </c>
      <c r="E25" s="127">
        <v>-133501560</v>
      </c>
      <c r="F25" s="119"/>
    </row>
    <row r="26" spans="1:6">
      <c r="A26" s="128" t="s">
        <v>3522</v>
      </c>
      <c r="B26" s="128" t="s">
        <v>3510</v>
      </c>
      <c r="C26" s="127">
        <v>-117623221</v>
      </c>
      <c r="D26" s="127">
        <v>-3557747</v>
      </c>
      <c r="E26" s="127">
        <v>-121180968</v>
      </c>
      <c r="F26" s="119"/>
    </row>
    <row r="27" spans="1:6">
      <c r="A27" s="128" t="s">
        <v>3523</v>
      </c>
      <c r="B27" s="128" t="s">
        <v>3510</v>
      </c>
      <c r="C27" s="127">
        <v>409057616</v>
      </c>
      <c r="D27" s="127">
        <v>-5036287</v>
      </c>
      <c r="E27" s="127">
        <v>404021328</v>
      </c>
      <c r="F27" s="119"/>
    </row>
    <row r="28" spans="1:6">
      <c r="A28" s="128" t="s">
        <v>3524</v>
      </c>
      <c r="B28" s="128" t="s">
        <v>3510</v>
      </c>
      <c r="C28" s="127">
        <v>-76</v>
      </c>
      <c r="D28" s="127">
        <v>0</v>
      </c>
      <c r="E28" s="127">
        <v>-76</v>
      </c>
      <c r="F28" s="119"/>
    </row>
    <row r="29" spans="1:6">
      <c r="A29" s="128" t="s">
        <v>3525</v>
      </c>
      <c r="B29" s="128" t="s">
        <v>3510</v>
      </c>
      <c r="C29" s="127">
        <v>135262133</v>
      </c>
      <c r="D29" s="127">
        <v>1866300</v>
      </c>
      <c r="E29" s="127">
        <v>137128433</v>
      </c>
      <c r="F29" s="119"/>
    </row>
    <row r="30" spans="1:6">
      <c r="A30" s="128" t="s">
        <v>3526</v>
      </c>
      <c r="B30" s="128" t="s">
        <v>3510</v>
      </c>
      <c r="C30" s="127">
        <v>135262057</v>
      </c>
      <c r="D30" s="127">
        <v>1866300</v>
      </c>
      <c r="E30" s="127">
        <v>137128357</v>
      </c>
      <c r="F30" s="119"/>
    </row>
    <row r="31" spans="1:6">
      <c r="A31" s="128" t="s">
        <v>3527</v>
      </c>
      <c r="B31" s="128" t="s">
        <v>3510</v>
      </c>
      <c r="C31" s="127">
        <v>3577861617</v>
      </c>
      <c r="D31" s="127">
        <v>34701184</v>
      </c>
      <c r="E31" s="127">
        <v>3612562802</v>
      </c>
      <c r="F31" s="119"/>
    </row>
    <row r="32" spans="1:6">
      <c r="A32" s="128" t="s">
        <v>3528</v>
      </c>
      <c r="B32" s="128" t="s">
        <v>3510</v>
      </c>
      <c r="C32" s="127">
        <v>-87</v>
      </c>
      <c r="D32" s="127">
        <v>87</v>
      </c>
      <c r="E32" s="127">
        <v>0</v>
      </c>
      <c r="F32" s="119"/>
    </row>
    <row r="33" spans="1:6">
      <c r="A33" s="128" t="s">
        <v>3529</v>
      </c>
      <c r="B33" s="128" t="s">
        <v>3510</v>
      </c>
      <c r="C33" s="127">
        <v>3577861530</v>
      </c>
      <c r="D33" s="127">
        <v>34701271</v>
      </c>
      <c r="E33" s="127">
        <v>3612562802</v>
      </c>
      <c r="F33" s="119"/>
    </row>
    <row r="34" spans="1:6">
      <c r="A34" s="128" t="s">
        <v>3530</v>
      </c>
      <c r="B34" s="128" t="s">
        <v>3510</v>
      </c>
      <c r="C34" s="127">
        <v>4145037878</v>
      </c>
      <c r="D34" s="127">
        <v>31531284</v>
      </c>
      <c r="E34" s="127">
        <v>4176569163</v>
      </c>
      <c r="F34" s="119"/>
    </row>
    <row r="35" spans="1:6">
      <c r="A35" s="128" t="s">
        <v>3531</v>
      </c>
      <c r="B35" s="128" t="s">
        <v>3510</v>
      </c>
      <c r="C35" s="127">
        <v>22727005333</v>
      </c>
      <c r="D35" s="127">
        <v>80114973</v>
      </c>
      <c r="E35" s="127">
        <v>22807120307</v>
      </c>
      <c r="F35" s="119"/>
    </row>
    <row r="36" spans="1:6">
      <c r="A36" s="128" t="s">
        <v>3532</v>
      </c>
      <c r="B36" s="128" t="s">
        <v>3510</v>
      </c>
      <c r="C36" s="127">
        <v>1257202491</v>
      </c>
      <c r="D36" s="127">
        <v>37809273</v>
      </c>
      <c r="E36" s="127">
        <v>1295011764</v>
      </c>
      <c r="F36" s="119"/>
    </row>
    <row r="37" spans="1:6">
      <c r="A37" s="128" t="s">
        <v>3533</v>
      </c>
      <c r="B37" s="128" t="s">
        <v>3510</v>
      </c>
      <c r="C37" s="127">
        <v>41710963</v>
      </c>
      <c r="D37" s="127">
        <v>5947403</v>
      </c>
      <c r="E37" s="127">
        <v>47658366</v>
      </c>
      <c r="F37" s="119"/>
    </row>
    <row r="38" spans="1:6">
      <c r="A38" s="128" t="s">
        <v>3534</v>
      </c>
      <c r="B38" s="128" t="s">
        <v>3510</v>
      </c>
      <c r="C38" s="127">
        <v>1298913454</v>
      </c>
      <c r="D38" s="127">
        <v>43756676</v>
      </c>
      <c r="E38" s="127">
        <v>1342670129</v>
      </c>
      <c r="F38" s="119"/>
    </row>
    <row r="39" spans="1:6">
      <c r="A39" s="128" t="s">
        <v>3535</v>
      </c>
      <c r="B39" s="128" t="s">
        <v>3510</v>
      </c>
      <c r="C39" s="127">
        <v>24025918787</v>
      </c>
      <c r="D39" s="127">
        <v>123871649</v>
      </c>
      <c r="E39" s="127">
        <v>24149790436</v>
      </c>
      <c r="F39" s="119"/>
    </row>
    <row r="40" spans="1:6">
      <c r="A40" s="128" t="s">
        <v>3536</v>
      </c>
      <c r="B40" s="128" t="s">
        <v>3510</v>
      </c>
      <c r="C40" s="127">
        <v>-276532530</v>
      </c>
      <c r="D40" s="127">
        <v>102439390</v>
      </c>
      <c r="E40" s="127">
        <v>-174093140</v>
      </c>
      <c r="F40" s="119"/>
    </row>
    <row r="41" spans="1:6">
      <c r="A41" s="128" t="s">
        <v>3537</v>
      </c>
      <c r="B41" s="128" t="s">
        <v>3510</v>
      </c>
      <c r="C41" s="127">
        <v>-6297914</v>
      </c>
      <c r="D41" s="127">
        <v>-73361</v>
      </c>
      <c r="E41" s="127">
        <v>-6371276</v>
      </c>
      <c r="F41" s="119"/>
    </row>
    <row r="42" spans="1:6">
      <c r="A42" s="128" t="s">
        <v>3538</v>
      </c>
      <c r="B42" s="128" t="s">
        <v>3510</v>
      </c>
      <c r="C42" s="127">
        <v>-282830444</v>
      </c>
      <c r="D42" s="127">
        <v>102366028</v>
      </c>
      <c r="E42" s="127">
        <v>-180464416</v>
      </c>
      <c r="F42" s="119"/>
    </row>
    <row r="43" spans="1:6">
      <c r="A43" s="128" t="s">
        <v>3539</v>
      </c>
      <c r="B43" s="128" t="s">
        <v>3510</v>
      </c>
      <c r="C43" s="127">
        <v>-47422351</v>
      </c>
      <c r="D43" s="127">
        <v>-2803999</v>
      </c>
      <c r="E43" s="127">
        <v>-50226350</v>
      </c>
      <c r="F43" s="119"/>
    </row>
    <row r="44" spans="1:6">
      <c r="A44" s="128" t="s">
        <v>3540</v>
      </c>
      <c r="B44" s="128" t="s">
        <v>3510</v>
      </c>
      <c r="C44" s="127">
        <v>-5</v>
      </c>
      <c r="D44" s="127">
        <v>5</v>
      </c>
      <c r="E44" s="127">
        <v>0</v>
      </c>
      <c r="F44" s="119"/>
    </row>
    <row r="45" spans="1:6">
      <c r="A45" s="128" t="s">
        <v>3541</v>
      </c>
      <c r="B45" s="128" t="s">
        <v>3510</v>
      </c>
      <c r="C45" s="127">
        <v>-47422357</v>
      </c>
      <c r="D45" s="127">
        <v>-2803993</v>
      </c>
      <c r="E45" s="127">
        <v>-50226350</v>
      </c>
      <c r="F45" s="119"/>
    </row>
    <row r="46" spans="1:6">
      <c r="A46" s="128" t="s">
        <v>3542</v>
      </c>
      <c r="B46" s="128" t="s">
        <v>3510</v>
      </c>
      <c r="C46" s="127">
        <v>-3112183</v>
      </c>
      <c r="D46" s="127">
        <v>-76900</v>
      </c>
      <c r="E46" s="127">
        <v>-3189083</v>
      </c>
      <c r="F46" s="119"/>
    </row>
    <row r="47" spans="1:6">
      <c r="A47" s="128" t="s">
        <v>3543</v>
      </c>
      <c r="B47" s="128" t="s">
        <v>3510</v>
      </c>
      <c r="C47" s="127">
        <v>-5376992190</v>
      </c>
      <c r="D47" s="127">
        <v>2365408</v>
      </c>
      <c r="E47" s="127">
        <v>-5374626781</v>
      </c>
      <c r="F47" s="119"/>
    </row>
    <row r="48" spans="1:6">
      <c r="A48" s="128" t="s">
        <v>3544</v>
      </c>
      <c r="B48" s="128" t="s">
        <v>3510</v>
      </c>
      <c r="C48" s="127">
        <v>472655202</v>
      </c>
      <c r="D48" s="127">
        <v>-8667797</v>
      </c>
      <c r="E48" s="127">
        <v>463987405</v>
      </c>
      <c r="F48" s="119"/>
    </row>
    <row r="49" spans="1:6">
      <c r="A49" s="128" t="s">
        <v>3545</v>
      </c>
      <c r="B49" s="128" t="s">
        <v>3510</v>
      </c>
      <c r="C49" s="127">
        <v>-430651550</v>
      </c>
      <c r="D49" s="127">
        <v>-4399318</v>
      </c>
      <c r="E49" s="127">
        <v>-435050868</v>
      </c>
      <c r="F49" s="119"/>
    </row>
    <row r="50" spans="1:6">
      <c r="A50" s="128" t="s">
        <v>3546</v>
      </c>
      <c r="B50" s="128" t="s">
        <v>3510</v>
      </c>
      <c r="C50" s="127">
        <v>-2441038</v>
      </c>
      <c r="D50" s="127">
        <v>-5349</v>
      </c>
      <c r="E50" s="127">
        <v>-2446387</v>
      </c>
      <c r="F50" s="119"/>
    </row>
    <row r="51" spans="1:6">
      <c r="A51" s="128" t="s">
        <v>3547</v>
      </c>
      <c r="B51" s="128" t="s">
        <v>3510</v>
      </c>
      <c r="C51" s="127">
        <v>540902</v>
      </c>
      <c r="D51" s="127">
        <v>3883</v>
      </c>
      <c r="E51" s="127">
        <v>544785</v>
      </c>
      <c r="F51" s="119"/>
    </row>
    <row r="52" spans="1:6">
      <c r="A52" s="128" t="s">
        <v>3548</v>
      </c>
      <c r="B52" s="128" t="s">
        <v>3510</v>
      </c>
      <c r="C52" s="127">
        <v>1682762</v>
      </c>
      <c r="D52" s="127">
        <v>0</v>
      </c>
      <c r="E52" s="127">
        <v>1682762</v>
      </c>
      <c r="F52" s="119"/>
    </row>
    <row r="53" spans="1:6">
      <c r="A53" s="128" t="s">
        <v>3549</v>
      </c>
      <c r="B53" s="128" t="s">
        <v>3510</v>
      </c>
      <c r="C53" s="127">
        <v>26498024</v>
      </c>
      <c r="D53" s="127">
        <v>0</v>
      </c>
      <c r="E53" s="127">
        <v>26498024</v>
      </c>
      <c r="F53" s="119"/>
    </row>
    <row r="54" spans="1:6">
      <c r="A54" s="128" t="s">
        <v>3550</v>
      </c>
      <c r="B54" s="128" t="s">
        <v>3510</v>
      </c>
      <c r="C54" s="127">
        <v>23354011</v>
      </c>
      <c r="D54" s="127">
        <v>0</v>
      </c>
      <c r="E54" s="127">
        <v>23354011</v>
      </c>
      <c r="F54" s="119"/>
    </row>
    <row r="55" spans="1:6">
      <c r="A55" s="128" t="s">
        <v>3551</v>
      </c>
      <c r="B55" s="128" t="s">
        <v>3510</v>
      </c>
      <c r="C55" s="127">
        <v>406957</v>
      </c>
      <c r="D55" s="127">
        <v>0</v>
      </c>
      <c r="E55" s="127">
        <v>406957</v>
      </c>
      <c r="F55" s="119"/>
    </row>
    <row r="56" spans="1:6">
      <c r="A56" s="128" t="s">
        <v>3552</v>
      </c>
      <c r="B56" s="128" t="s">
        <v>3510</v>
      </c>
      <c r="C56" s="127">
        <v>162528582</v>
      </c>
      <c r="D56" s="127">
        <v>396219</v>
      </c>
      <c r="E56" s="127">
        <v>162924801</v>
      </c>
      <c r="F56" s="119"/>
    </row>
    <row r="57" spans="1:6">
      <c r="A57" s="128" t="s">
        <v>3553</v>
      </c>
      <c r="B57" s="128" t="s">
        <v>3510</v>
      </c>
      <c r="C57" s="127">
        <v>-6362059</v>
      </c>
      <c r="D57" s="127">
        <v>-95583</v>
      </c>
      <c r="E57" s="127">
        <v>-6457641</v>
      </c>
      <c r="F57" s="119"/>
    </row>
    <row r="58" spans="1:6">
      <c r="A58" s="128" t="s">
        <v>3554</v>
      </c>
      <c r="B58" s="128" t="s">
        <v>3510</v>
      </c>
      <c r="C58" s="127">
        <v>-5644840556</v>
      </c>
      <c r="D58" s="127">
        <v>14862356</v>
      </c>
      <c r="E58" s="127">
        <v>-5629978200</v>
      </c>
      <c r="F58" s="119"/>
    </row>
    <row r="59" spans="1:6">
      <c r="A59" s="128" t="s">
        <v>3555</v>
      </c>
      <c r="B59" s="128" t="s">
        <v>3510</v>
      </c>
      <c r="C59" s="127">
        <v>-5975093356</v>
      </c>
      <c r="D59" s="127">
        <v>114424391</v>
      </c>
      <c r="E59" s="127">
        <v>-5860668965</v>
      </c>
      <c r="F59" s="119"/>
    </row>
    <row r="60" spans="1:6" ht="15" thickBot="1">
      <c r="A60" s="128" t="s">
        <v>3556</v>
      </c>
      <c r="B60" s="128" t="s">
        <v>3510</v>
      </c>
      <c r="C60" s="127">
        <v>18050825431</v>
      </c>
      <c r="D60" s="127">
        <v>238296040</v>
      </c>
      <c r="E60" s="127">
        <v>18289121471</v>
      </c>
      <c r="F60" s="119"/>
    </row>
    <row r="61" spans="1:6" ht="15" thickBot="1">
      <c r="A61" s="129" t="s">
        <v>3557</v>
      </c>
      <c r="B61" s="129" t="s">
        <v>3558</v>
      </c>
      <c r="C61" s="130">
        <v>18050825431</v>
      </c>
      <c r="D61" s="130">
        <v>238296040</v>
      </c>
      <c r="E61" s="130">
        <v>18289121471</v>
      </c>
      <c r="F61" s="119"/>
    </row>
    <row r="62" spans="1:6">
      <c r="A62" s="128" t="s">
        <v>3559</v>
      </c>
      <c r="B62" s="128" t="s">
        <v>3510</v>
      </c>
      <c r="C62" s="127">
        <v>207852</v>
      </c>
      <c r="D62" s="127">
        <v>0</v>
      </c>
      <c r="E62" s="127">
        <v>207852</v>
      </c>
      <c r="F62" s="119"/>
    </row>
    <row r="63" spans="1:6">
      <c r="A63" s="128" t="s">
        <v>3560</v>
      </c>
      <c r="B63" s="128" t="s">
        <v>3510</v>
      </c>
      <c r="C63" s="127">
        <v>278987</v>
      </c>
      <c r="D63" s="127">
        <v>0</v>
      </c>
      <c r="E63" s="127">
        <v>278987</v>
      </c>
      <c r="F63" s="119"/>
    </row>
    <row r="64" spans="1:6">
      <c r="A64" s="128" t="s">
        <v>3561</v>
      </c>
      <c r="B64" s="128" t="s">
        <v>3510</v>
      </c>
      <c r="C64" s="127">
        <v>22280966</v>
      </c>
      <c r="D64" s="127">
        <v>0</v>
      </c>
      <c r="E64" s="127">
        <v>22280966</v>
      </c>
      <c r="F64" s="119"/>
    </row>
    <row r="65" spans="1:6">
      <c r="A65" s="128" t="s">
        <v>3562</v>
      </c>
      <c r="B65" s="128" t="s">
        <v>3510</v>
      </c>
      <c r="C65" s="127">
        <v>22767805</v>
      </c>
      <c r="D65" s="127">
        <v>0</v>
      </c>
      <c r="E65" s="127">
        <v>22767805</v>
      </c>
      <c r="F65" s="119"/>
    </row>
    <row r="66" spans="1:6">
      <c r="A66" s="128" t="s">
        <v>3563</v>
      </c>
      <c r="B66" s="128" t="s">
        <v>3510</v>
      </c>
      <c r="C66" s="127">
        <v>-9910648</v>
      </c>
      <c r="D66" s="127">
        <v>-43521</v>
      </c>
      <c r="E66" s="127">
        <v>-9954169</v>
      </c>
      <c r="F66" s="119"/>
    </row>
    <row r="67" spans="1:6">
      <c r="A67" s="128" t="s">
        <v>3564</v>
      </c>
      <c r="B67" s="128" t="s">
        <v>3510</v>
      </c>
      <c r="C67" s="127">
        <v>-9910648</v>
      </c>
      <c r="D67" s="127">
        <v>-43521</v>
      </c>
      <c r="E67" s="127">
        <v>-9954169</v>
      </c>
      <c r="F67" s="119"/>
    </row>
    <row r="68" spans="1:6">
      <c r="A68" s="128" t="s">
        <v>3565</v>
      </c>
      <c r="B68" s="128" t="s">
        <v>3510</v>
      </c>
      <c r="C68" s="127">
        <v>12857157</v>
      </c>
      <c r="D68" s="127">
        <v>-43521</v>
      </c>
      <c r="E68" s="127">
        <v>12813636</v>
      </c>
      <c r="F68" s="119"/>
    </row>
    <row r="69" spans="1:6">
      <c r="A69" s="128" t="s">
        <v>3566</v>
      </c>
      <c r="B69" s="128" t="s">
        <v>3510</v>
      </c>
      <c r="C69" s="127">
        <v>6865160</v>
      </c>
      <c r="D69" s="127">
        <v>0</v>
      </c>
      <c r="E69" s="127">
        <v>6865160</v>
      </c>
      <c r="F69" s="119"/>
    </row>
    <row r="70" spans="1:6">
      <c r="A70" s="128" t="s">
        <v>3567</v>
      </c>
      <c r="B70" s="128" t="s">
        <v>3510</v>
      </c>
      <c r="C70" s="127">
        <v>-711086</v>
      </c>
      <c r="D70" s="127">
        <v>543491</v>
      </c>
      <c r="E70" s="127">
        <v>-167595</v>
      </c>
      <c r="F70" s="119"/>
    </row>
    <row r="71" spans="1:6">
      <c r="A71" s="128" t="s">
        <v>3568</v>
      </c>
      <c r="B71" s="128" t="s">
        <v>3510</v>
      </c>
      <c r="C71" s="127">
        <v>6154074</v>
      </c>
      <c r="D71" s="127">
        <v>543491</v>
      </c>
      <c r="E71" s="127">
        <v>6697564</v>
      </c>
      <c r="F71" s="119"/>
    </row>
    <row r="72" spans="1:6">
      <c r="A72" s="128" t="s">
        <v>3569</v>
      </c>
      <c r="B72" s="128" t="s">
        <v>3510</v>
      </c>
      <c r="C72" s="127">
        <v>764923</v>
      </c>
      <c r="D72" s="127">
        <v>0</v>
      </c>
      <c r="E72" s="127">
        <v>764923</v>
      </c>
      <c r="F72" s="119"/>
    </row>
    <row r="73" spans="1:6">
      <c r="A73" s="128" t="s">
        <v>3570</v>
      </c>
      <c r="B73" s="128" t="s">
        <v>3510</v>
      </c>
      <c r="C73" s="127">
        <v>764923</v>
      </c>
      <c r="D73" s="127">
        <v>0</v>
      </c>
      <c r="E73" s="127">
        <v>764923</v>
      </c>
      <c r="F73" s="119"/>
    </row>
    <row r="74" spans="1:6">
      <c r="A74" s="128" t="s">
        <v>3571</v>
      </c>
      <c r="B74" s="128" t="s">
        <v>3510</v>
      </c>
      <c r="C74" s="127">
        <v>54163624</v>
      </c>
      <c r="D74" s="127">
        <v>-938613</v>
      </c>
      <c r="E74" s="127">
        <v>53225011</v>
      </c>
      <c r="F74" s="119"/>
    </row>
    <row r="75" spans="1:6">
      <c r="A75" s="128" t="s">
        <v>3572</v>
      </c>
      <c r="B75" s="128" t="s">
        <v>3510</v>
      </c>
      <c r="C75" s="127">
        <v>98716654</v>
      </c>
      <c r="D75" s="127">
        <v>2684889</v>
      </c>
      <c r="E75" s="127">
        <v>101401544</v>
      </c>
      <c r="F75" s="119"/>
    </row>
    <row r="76" spans="1:6">
      <c r="A76" s="128" t="s">
        <v>3573</v>
      </c>
      <c r="B76" s="128" t="s">
        <v>3510</v>
      </c>
      <c r="C76" s="127">
        <v>22447017</v>
      </c>
      <c r="D76" s="127">
        <v>-27934</v>
      </c>
      <c r="E76" s="127">
        <v>22419083</v>
      </c>
      <c r="F76" s="119"/>
    </row>
    <row r="77" spans="1:6">
      <c r="A77" s="128" t="s">
        <v>3574</v>
      </c>
      <c r="B77" s="128" t="s">
        <v>3510</v>
      </c>
      <c r="C77" s="127">
        <v>96635</v>
      </c>
      <c r="D77" s="127">
        <v>38659</v>
      </c>
      <c r="E77" s="127">
        <v>135294</v>
      </c>
      <c r="F77" s="119"/>
    </row>
    <row r="78" spans="1:6">
      <c r="A78" s="128" t="s">
        <v>3575</v>
      </c>
      <c r="B78" s="128" t="s">
        <v>3510</v>
      </c>
      <c r="C78" s="127">
        <v>57344116</v>
      </c>
      <c r="D78" s="127">
        <v>387395</v>
      </c>
      <c r="E78" s="127">
        <v>57731511</v>
      </c>
      <c r="F78" s="119"/>
    </row>
    <row r="79" spans="1:6">
      <c r="A79" s="128" t="s">
        <v>3576</v>
      </c>
      <c r="B79" s="128" t="s">
        <v>3510</v>
      </c>
      <c r="C79" s="127">
        <v>384861479</v>
      </c>
      <c r="D79" s="127">
        <v>-7822621</v>
      </c>
      <c r="E79" s="127">
        <v>377038858</v>
      </c>
      <c r="F79" s="119"/>
    </row>
    <row r="80" spans="1:6">
      <c r="A80" s="128" t="s">
        <v>3577</v>
      </c>
      <c r="B80" s="128" t="s">
        <v>3510</v>
      </c>
      <c r="C80" s="127">
        <v>-5029373</v>
      </c>
      <c r="D80" s="127">
        <v>-863781</v>
      </c>
      <c r="E80" s="127">
        <v>-5893154</v>
      </c>
      <c r="F80" s="119"/>
    </row>
    <row r="81" spans="1:6">
      <c r="A81" s="128" t="s">
        <v>3578</v>
      </c>
      <c r="B81" s="128" t="s">
        <v>3510</v>
      </c>
      <c r="C81" s="127">
        <v>612600153</v>
      </c>
      <c r="D81" s="127">
        <v>-6542006</v>
      </c>
      <c r="E81" s="127">
        <v>606058146</v>
      </c>
      <c r="F81" s="119"/>
    </row>
    <row r="82" spans="1:6">
      <c r="A82" s="128" t="s">
        <v>3579</v>
      </c>
      <c r="B82" s="128" t="s">
        <v>3510</v>
      </c>
      <c r="C82" s="127">
        <v>26906465</v>
      </c>
      <c r="D82" s="127">
        <v>33438</v>
      </c>
      <c r="E82" s="127">
        <v>26939902</v>
      </c>
      <c r="F82" s="119"/>
    </row>
    <row r="83" spans="1:6">
      <c r="A83" s="128" t="s">
        <v>3580</v>
      </c>
      <c r="B83" s="128" t="s">
        <v>3510</v>
      </c>
      <c r="C83" s="127">
        <v>184723125</v>
      </c>
      <c r="D83" s="127">
        <v>33653085</v>
      </c>
      <c r="E83" s="127">
        <v>218376210</v>
      </c>
      <c r="F83" s="119"/>
    </row>
    <row r="84" spans="1:6">
      <c r="A84" s="128" t="s">
        <v>3581</v>
      </c>
      <c r="B84" s="128" t="s">
        <v>3510</v>
      </c>
      <c r="C84" s="127">
        <v>211629590</v>
      </c>
      <c r="D84" s="127">
        <v>33686523</v>
      </c>
      <c r="E84" s="127">
        <v>245316112</v>
      </c>
      <c r="F84" s="119"/>
    </row>
    <row r="85" spans="1:6">
      <c r="A85" s="128" t="s">
        <v>3582</v>
      </c>
      <c r="B85" s="128" t="s">
        <v>3510</v>
      </c>
      <c r="C85" s="127">
        <v>824229742</v>
      </c>
      <c r="D85" s="127">
        <v>27144516</v>
      </c>
      <c r="E85" s="127">
        <v>851374259</v>
      </c>
      <c r="F85" s="119"/>
    </row>
    <row r="86" spans="1:6" ht="15" thickBot="1">
      <c r="A86" s="128" t="s">
        <v>3583</v>
      </c>
      <c r="B86" s="128" t="s">
        <v>3510</v>
      </c>
      <c r="C86" s="127">
        <v>831148739</v>
      </c>
      <c r="D86" s="127">
        <v>27688007</v>
      </c>
      <c r="E86" s="127">
        <v>858836746</v>
      </c>
      <c r="F86" s="119"/>
    </row>
    <row r="87" spans="1:6" ht="15" thickBot="1">
      <c r="A87" s="129" t="s">
        <v>3584</v>
      </c>
      <c r="B87" s="129" t="s">
        <v>3558</v>
      </c>
      <c r="C87" s="130">
        <v>844005896</v>
      </c>
      <c r="D87" s="130">
        <v>27644486</v>
      </c>
      <c r="E87" s="130">
        <v>871650382</v>
      </c>
      <c r="F87" s="119"/>
    </row>
    <row r="88" spans="1:6">
      <c r="A88" s="128" t="s">
        <v>3585</v>
      </c>
      <c r="B88" s="128" t="s">
        <v>3510</v>
      </c>
      <c r="C88" s="127">
        <v>138005411</v>
      </c>
      <c r="D88" s="127">
        <v>-114325956</v>
      </c>
      <c r="E88" s="127">
        <v>23679455</v>
      </c>
      <c r="F88" s="119"/>
    </row>
    <row r="89" spans="1:6">
      <c r="A89" s="128" t="s">
        <v>3586</v>
      </c>
      <c r="B89" s="128" t="s">
        <v>3510</v>
      </c>
      <c r="C89" s="127">
        <v>9189878</v>
      </c>
      <c r="D89" s="127">
        <v>3608557</v>
      </c>
      <c r="E89" s="127">
        <v>12798435</v>
      </c>
      <c r="F89" s="119"/>
    </row>
    <row r="90" spans="1:6">
      <c r="A90" s="128" t="s">
        <v>3587</v>
      </c>
      <c r="B90" s="128" t="s">
        <v>3510</v>
      </c>
      <c r="C90" s="127">
        <v>63242</v>
      </c>
      <c r="D90" s="127">
        <v>0</v>
      </c>
      <c r="E90" s="127">
        <v>63242</v>
      </c>
      <c r="F90" s="119"/>
    </row>
    <row r="91" spans="1:6">
      <c r="A91" s="128" t="s">
        <v>3588</v>
      </c>
      <c r="B91" s="128" t="s">
        <v>3510</v>
      </c>
      <c r="C91" s="127">
        <v>-2415361</v>
      </c>
      <c r="D91" s="127">
        <v>239456</v>
      </c>
      <c r="E91" s="127">
        <v>-2175906</v>
      </c>
      <c r="F91" s="119"/>
    </row>
    <row r="92" spans="1:6">
      <c r="A92" s="128" t="s">
        <v>3589</v>
      </c>
      <c r="B92" s="128" t="s">
        <v>3510</v>
      </c>
      <c r="C92" s="127">
        <v>-9302629</v>
      </c>
      <c r="D92" s="127">
        <v>11967480</v>
      </c>
      <c r="E92" s="127">
        <v>2664851</v>
      </c>
      <c r="F92" s="119"/>
    </row>
    <row r="93" spans="1:6">
      <c r="A93" s="128" t="s">
        <v>3590</v>
      </c>
      <c r="B93" s="128" t="s">
        <v>3510</v>
      </c>
      <c r="C93" s="127">
        <v>-15630242</v>
      </c>
      <c r="D93" s="127">
        <v>-4048605</v>
      </c>
      <c r="E93" s="127">
        <v>-19678847</v>
      </c>
      <c r="F93" s="119"/>
    </row>
    <row r="94" spans="1:6">
      <c r="A94" s="128" t="s">
        <v>3591</v>
      </c>
      <c r="B94" s="128" t="s">
        <v>3510</v>
      </c>
      <c r="C94" s="127">
        <v>42478</v>
      </c>
      <c r="D94" s="127">
        <v>0</v>
      </c>
      <c r="E94" s="127">
        <v>42478</v>
      </c>
      <c r="F94" s="119"/>
    </row>
    <row r="95" spans="1:6">
      <c r="A95" s="128" t="s">
        <v>3592</v>
      </c>
      <c r="B95" s="128" t="s">
        <v>3510</v>
      </c>
      <c r="C95" s="127">
        <v>-110657179</v>
      </c>
      <c r="D95" s="127">
        <v>104524884</v>
      </c>
      <c r="E95" s="127">
        <v>-6132295</v>
      </c>
      <c r="F95" s="119"/>
    </row>
    <row r="96" spans="1:6">
      <c r="A96" s="128" t="s">
        <v>3593</v>
      </c>
      <c r="B96" s="128" t="s">
        <v>3510</v>
      </c>
      <c r="C96" s="127">
        <v>17954404</v>
      </c>
      <c r="D96" s="127">
        <v>-5503292</v>
      </c>
      <c r="E96" s="127">
        <v>12451112</v>
      </c>
      <c r="F96" s="119"/>
    </row>
    <row r="97" spans="1:6">
      <c r="A97" s="128" t="s">
        <v>3594</v>
      </c>
      <c r="B97" s="128" t="s">
        <v>3510</v>
      </c>
      <c r="C97" s="127">
        <v>-495081</v>
      </c>
      <c r="D97" s="127">
        <v>-225880</v>
      </c>
      <c r="E97" s="127">
        <v>-720961</v>
      </c>
      <c r="F97" s="119"/>
    </row>
    <row r="98" spans="1:6">
      <c r="A98" s="128" t="s">
        <v>3595</v>
      </c>
      <c r="B98" s="128" t="s">
        <v>3510</v>
      </c>
      <c r="C98" s="127">
        <v>26754921</v>
      </c>
      <c r="D98" s="127">
        <v>-3763357</v>
      </c>
      <c r="E98" s="127">
        <v>22991564</v>
      </c>
      <c r="F98" s="119"/>
    </row>
    <row r="99" spans="1:6">
      <c r="A99" s="128" t="s">
        <v>3596</v>
      </c>
      <c r="B99" s="128" t="s">
        <v>3510</v>
      </c>
      <c r="C99" s="127">
        <v>26754921</v>
      </c>
      <c r="D99" s="127">
        <v>-3763357</v>
      </c>
      <c r="E99" s="127">
        <v>22991564</v>
      </c>
      <c r="F99" s="119"/>
    </row>
    <row r="100" spans="1:6">
      <c r="A100" s="128" t="s">
        <v>3597</v>
      </c>
      <c r="B100" s="128" t="s">
        <v>3510</v>
      </c>
      <c r="C100" s="127">
        <v>2252754</v>
      </c>
      <c r="D100" s="127">
        <v>0</v>
      </c>
      <c r="E100" s="127">
        <v>2252754</v>
      </c>
      <c r="F100" s="119"/>
    </row>
    <row r="101" spans="1:6">
      <c r="A101" s="128" t="s">
        <v>3598</v>
      </c>
      <c r="B101" s="128" t="s">
        <v>3510</v>
      </c>
      <c r="C101" s="127">
        <v>324072418</v>
      </c>
      <c r="D101" s="127">
        <v>63944129</v>
      </c>
      <c r="E101" s="127">
        <v>388016547</v>
      </c>
      <c r="F101" s="119"/>
    </row>
    <row r="102" spans="1:6">
      <c r="A102" s="128" t="s">
        <v>3599</v>
      </c>
      <c r="B102" s="128" t="s">
        <v>3510</v>
      </c>
      <c r="C102" s="127">
        <v>-6</v>
      </c>
      <c r="D102" s="127">
        <v>-2481</v>
      </c>
      <c r="E102" s="127">
        <v>-2487</v>
      </c>
      <c r="F102" s="119"/>
    </row>
    <row r="103" spans="1:6">
      <c r="A103" s="128" t="s">
        <v>3600</v>
      </c>
      <c r="B103" s="128" t="s">
        <v>3510</v>
      </c>
      <c r="C103" s="127">
        <v>25649186</v>
      </c>
      <c r="D103" s="127">
        <v>-3377510</v>
      </c>
      <c r="E103" s="127">
        <v>22271676</v>
      </c>
      <c r="F103" s="119"/>
    </row>
    <row r="104" spans="1:6">
      <c r="A104" s="128" t="s">
        <v>3601</v>
      </c>
      <c r="B104" s="128" t="s">
        <v>3510</v>
      </c>
      <c r="C104" s="127">
        <v>4618978</v>
      </c>
      <c r="D104" s="127">
        <v>-116108</v>
      </c>
      <c r="E104" s="127">
        <v>4502870</v>
      </c>
      <c r="F104" s="119"/>
    </row>
    <row r="105" spans="1:6">
      <c r="A105" s="128" t="s">
        <v>3602</v>
      </c>
      <c r="B105" s="128" t="s">
        <v>3510</v>
      </c>
      <c r="C105" s="127">
        <v>3452561</v>
      </c>
      <c r="D105" s="127">
        <v>0</v>
      </c>
      <c r="E105" s="127">
        <v>3452561</v>
      </c>
      <c r="F105" s="119"/>
    </row>
    <row r="106" spans="1:6">
      <c r="A106" s="128" t="s">
        <v>3603</v>
      </c>
      <c r="B106" s="128" t="s">
        <v>3510</v>
      </c>
      <c r="C106" s="127">
        <v>277680</v>
      </c>
      <c r="D106" s="127">
        <v>0</v>
      </c>
      <c r="E106" s="127">
        <v>277680</v>
      </c>
      <c r="F106" s="119"/>
    </row>
    <row r="107" spans="1:6">
      <c r="A107" s="128" t="s">
        <v>3604</v>
      </c>
      <c r="B107" s="128" t="s">
        <v>3510</v>
      </c>
      <c r="C107" s="127">
        <v>7710492</v>
      </c>
      <c r="D107" s="127">
        <v>0</v>
      </c>
      <c r="E107" s="127">
        <v>7710492</v>
      </c>
      <c r="F107" s="119"/>
    </row>
    <row r="108" spans="1:6">
      <c r="A108" s="128" t="s">
        <v>3605</v>
      </c>
      <c r="B108" s="128" t="s">
        <v>3510</v>
      </c>
      <c r="C108" s="127">
        <v>16097489</v>
      </c>
      <c r="D108" s="127">
        <v>-138010</v>
      </c>
      <c r="E108" s="127">
        <v>15959479</v>
      </c>
      <c r="F108" s="119"/>
    </row>
    <row r="109" spans="1:6">
      <c r="A109" s="128" t="s">
        <v>3606</v>
      </c>
      <c r="B109" s="128" t="s">
        <v>3510</v>
      </c>
      <c r="C109" s="127">
        <v>7442149</v>
      </c>
      <c r="D109" s="127">
        <v>5883853</v>
      </c>
      <c r="E109" s="127">
        <v>13326002</v>
      </c>
      <c r="F109" s="119"/>
    </row>
    <row r="110" spans="1:6">
      <c r="A110" s="128" t="s">
        <v>3607</v>
      </c>
      <c r="B110" s="128" t="s">
        <v>3510</v>
      </c>
      <c r="C110" s="127">
        <v>2670228</v>
      </c>
      <c r="D110" s="127">
        <v>517131</v>
      </c>
      <c r="E110" s="127">
        <v>3187359</v>
      </c>
      <c r="F110" s="119"/>
    </row>
    <row r="111" spans="1:6">
      <c r="A111" s="128" t="s">
        <v>3608</v>
      </c>
      <c r="B111" s="128" t="s">
        <v>3510</v>
      </c>
      <c r="C111" s="127">
        <v>109339</v>
      </c>
      <c r="D111" s="127">
        <v>-85046</v>
      </c>
      <c r="E111" s="127">
        <v>24292</v>
      </c>
      <c r="F111" s="119"/>
    </row>
    <row r="112" spans="1:6">
      <c r="A112" s="128" t="s">
        <v>3609</v>
      </c>
      <c r="B112" s="128" t="s">
        <v>3510</v>
      </c>
      <c r="C112" s="127">
        <v>775922</v>
      </c>
      <c r="D112" s="127">
        <v>198269</v>
      </c>
      <c r="E112" s="127">
        <v>974191</v>
      </c>
      <c r="F112" s="119"/>
    </row>
    <row r="113" spans="1:6">
      <c r="A113" s="128" t="s">
        <v>3610</v>
      </c>
      <c r="B113" s="128" t="s">
        <v>3510</v>
      </c>
      <c r="C113" s="127">
        <v>395129190</v>
      </c>
      <c r="D113" s="127">
        <v>66824228</v>
      </c>
      <c r="E113" s="127">
        <v>461953418</v>
      </c>
      <c r="F113" s="119"/>
    </row>
    <row r="114" spans="1:6">
      <c r="A114" s="128" t="s">
        <v>3611</v>
      </c>
      <c r="B114" s="128" t="s">
        <v>3510</v>
      </c>
      <c r="C114" s="127">
        <v>2137085</v>
      </c>
      <c r="D114" s="127">
        <v>1495729</v>
      </c>
      <c r="E114" s="127">
        <v>3632815</v>
      </c>
      <c r="F114" s="119"/>
    </row>
    <row r="115" spans="1:6">
      <c r="A115" s="128" t="s">
        <v>3612</v>
      </c>
      <c r="B115" s="128" t="s">
        <v>3510</v>
      </c>
      <c r="C115" s="127">
        <v>0</v>
      </c>
      <c r="D115" s="127">
        <v>5573315</v>
      </c>
      <c r="E115" s="127">
        <v>5573315</v>
      </c>
      <c r="F115" s="119"/>
    </row>
    <row r="116" spans="1:6">
      <c r="A116" s="128" t="s">
        <v>3613</v>
      </c>
      <c r="B116" s="128" t="s">
        <v>3510</v>
      </c>
      <c r="C116" s="127">
        <v>13871</v>
      </c>
      <c r="D116" s="127">
        <v>216</v>
      </c>
      <c r="E116" s="127">
        <v>14088</v>
      </c>
      <c r="F116" s="119"/>
    </row>
    <row r="117" spans="1:6">
      <c r="A117" s="128" t="s">
        <v>3614</v>
      </c>
      <c r="B117" s="128" t="s">
        <v>3510</v>
      </c>
      <c r="C117" s="127">
        <v>-1470402</v>
      </c>
      <c r="D117" s="127">
        <v>5044688</v>
      </c>
      <c r="E117" s="127">
        <v>3574286</v>
      </c>
      <c r="F117" s="119"/>
    </row>
    <row r="118" spans="1:6">
      <c r="A118" s="128" t="s">
        <v>3615</v>
      </c>
      <c r="B118" s="128" t="s">
        <v>3510</v>
      </c>
      <c r="C118" s="127">
        <v>19800</v>
      </c>
      <c r="D118" s="127">
        <v>0</v>
      </c>
      <c r="E118" s="127">
        <v>19800</v>
      </c>
      <c r="F118" s="119"/>
    </row>
    <row r="119" spans="1:6">
      <c r="A119" s="128" t="s">
        <v>3616</v>
      </c>
      <c r="B119" s="128" t="s">
        <v>3510</v>
      </c>
      <c r="C119" s="127">
        <v>17904628</v>
      </c>
      <c r="D119" s="127">
        <v>-5310165</v>
      </c>
      <c r="E119" s="127">
        <v>12594462</v>
      </c>
      <c r="F119" s="119"/>
    </row>
    <row r="120" spans="1:6">
      <c r="A120" s="128" t="s">
        <v>3617</v>
      </c>
      <c r="B120" s="128" t="s">
        <v>3510</v>
      </c>
      <c r="C120" s="127">
        <v>95943</v>
      </c>
      <c r="D120" s="127">
        <v>-36251</v>
      </c>
      <c r="E120" s="127">
        <v>59692</v>
      </c>
      <c r="F120" s="119"/>
    </row>
    <row r="121" spans="1:6">
      <c r="A121" s="128" t="s">
        <v>3618</v>
      </c>
      <c r="B121" s="128" t="s">
        <v>3510</v>
      </c>
      <c r="C121" s="127">
        <v>2496583</v>
      </c>
      <c r="D121" s="127">
        <v>-2432202</v>
      </c>
      <c r="E121" s="127">
        <v>64380</v>
      </c>
      <c r="F121" s="119"/>
    </row>
    <row r="122" spans="1:6">
      <c r="A122" s="128" t="s">
        <v>3619</v>
      </c>
      <c r="B122" s="128" t="s">
        <v>3510</v>
      </c>
      <c r="C122" s="127">
        <v>21197509</v>
      </c>
      <c r="D122" s="127">
        <v>4335329</v>
      </c>
      <c r="E122" s="127">
        <v>25532838</v>
      </c>
      <c r="F122" s="119"/>
    </row>
    <row r="123" spans="1:6">
      <c r="A123" s="128" t="s">
        <v>3620</v>
      </c>
      <c r="B123" s="128" t="s">
        <v>3510</v>
      </c>
      <c r="C123" s="127">
        <v>-39222307</v>
      </c>
      <c r="D123" s="127">
        <v>-7576240</v>
      </c>
      <c r="E123" s="127">
        <v>-46798548</v>
      </c>
      <c r="F123" s="119"/>
    </row>
    <row r="124" spans="1:6">
      <c r="A124" s="128" t="s">
        <v>3621</v>
      </c>
      <c r="B124" s="128" t="s">
        <v>3510</v>
      </c>
      <c r="C124" s="127">
        <v>202171</v>
      </c>
      <c r="D124" s="127">
        <v>74878</v>
      </c>
      <c r="E124" s="127">
        <v>277049</v>
      </c>
      <c r="F124" s="119"/>
    </row>
    <row r="125" spans="1:6">
      <c r="A125" s="128" t="s">
        <v>3622</v>
      </c>
      <c r="B125" s="128" t="s">
        <v>3510</v>
      </c>
      <c r="C125" s="127">
        <v>13987722</v>
      </c>
      <c r="D125" s="127">
        <v>-375186</v>
      </c>
      <c r="E125" s="127">
        <v>13612536</v>
      </c>
      <c r="F125" s="119"/>
    </row>
    <row r="126" spans="1:6">
      <c r="A126" s="128" t="s">
        <v>3623</v>
      </c>
      <c r="B126" s="128" t="s">
        <v>3510</v>
      </c>
      <c r="C126" s="127">
        <v>-53432141</v>
      </c>
      <c r="D126" s="127">
        <v>-87755905</v>
      </c>
      <c r="E126" s="127">
        <v>-141188046</v>
      </c>
      <c r="F126" s="119"/>
    </row>
    <row r="127" spans="1:6">
      <c r="A127" s="128" t="s">
        <v>3624</v>
      </c>
      <c r="B127" s="128" t="s">
        <v>3510</v>
      </c>
      <c r="C127" s="127">
        <v>103247719</v>
      </c>
      <c r="D127" s="127">
        <v>94958008</v>
      </c>
      <c r="E127" s="127">
        <v>198205726</v>
      </c>
      <c r="F127" s="119"/>
    </row>
    <row r="128" spans="1:6">
      <c r="A128" s="128" t="s">
        <v>3625</v>
      </c>
      <c r="B128" s="128" t="s">
        <v>3510</v>
      </c>
      <c r="C128" s="127">
        <v>24783164</v>
      </c>
      <c r="D128" s="127">
        <v>-674446</v>
      </c>
      <c r="E128" s="127">
        <v>24108718</v>
      </c>
      <c r="F128" s="119"/>
    </row>
    <row r="129" spans="1:6">
      <c r="A129" s="128" t="s">
        <v>3626</v>
      </c>
      <c r="B129" s="128" t="s">
        <v>3510</v>
      </c>
      <c r="C129" s="127">
        <v>144833</v>
      </c>
      <c r="D129" s="127">
        <v>37298</v>
      </c>
      <c r="E129" s="127">
        <v>182131</v>
      </c>
      <c r="F129" s="119"/>
    </row>
    <row r="130" spans="1:6">
      <c r="A130" s="128" t="s">
        <v>3627</v>
      </c>
      <c r="B130" s="128" t="s">
        <v>3510</v>
      </c>
      <c r="C130" s="127">
        <v>144833</v>
      </c>
      <c r="D130" s="127">
        <v>37298</v>
      </c>
      <c r="E130" s="127">
        <v>182131</v>
      </c>
      <c r="F130" s="119"/>
    </row>
    <row r="131" spans="1:6">
      <c r="A131" s="128" t="s">
        <v>3628</v>
      </c>
      <c r="B131" s="128" t="s">
        <v>3510</v>
      </c>
      <c r="C131" s="127">
        <v>109822211</v>
      </c>
      <c r="D131" s="127">
        <v>-37208305</v>
      </c>
      <c r="E131" s="127">
        <v>72613906</v>
      </c>
      <c r="F131" s="119"/>
    </row>
    <row r="132" spans="1:6">
      <c r="A132" s="128" t="s">
        <v>3629</v>
      </c>
      <c r="B132" s="128" t="s">
        <v>3510</v>
      </c>
      <c r="C132" s="127">
        <v>109822211</v>
      </c>
      <c r="D132" s="127">
        <v>-37208305</v>
      </c>
      <c r="E132" s="127">
        <v>72613906</v>
      </c>
      <c r="F132" s="119"/>
    </row>
    <row r="133" spans="1:6">
      <c r="A133" s="128" t="s">
        <v>3630</v>
      </c>
      <c r="B133" s="128" t="s">
        <v>3510</v>
      </c>
      <c r="C133" s="127">
        <v>551076907</v>
      </c>
      <c r="D133" s="127">
        <v>33314104</v>
      </c>
      <c r="E133" s="127">
        <v>584391011</v>
      </c>
      <c r="F133" s="119"/>
    </row>
    <row r="134" spans="1:6">
      <c r="A134" s="128" t="s">
        <v>3631</v>
      </c>
      <c r="B134" s="128" t="s">
        <v>3510</v>
      </c>
      <c r="C134" s="127">
        <v>-6802409</v>
      </c>
      <c r="D134" s="127">
        <v>0</v>
      </c>
      <c r="E134" s="127">
        <v>-6802409</v>
      </c>
      <c r="F134" s="119"/>
    </row>
    <row r="135" spans="1:6">
      <c r="A135" s="128" t="s">
        <v>3632</v>
      </c>
      <c r="B135" s="128" t="s">
        <v>3510</v>
      </c>
      <c r="C135" s="127">
        <v>-179279</v>
      </c>
      <c r="D135" s="127">
        <v>0</v>
      </c>
      <c r="E135" s="127">
        <v>-179279</v>
      </c>
      <c r="F135" s="119"/>
    </row>
    <row r="136" spans="1:6">
      <c r="A136" s="128" t="s">
        <v>3633</v>
      </c>
      <c r="B136" s="128" t="s">
        <v>3510</v>
      </c>
      <c r="C136" s="127">
        <v>-7606067</v>
      </c>
      <c r="D136" s="127">
        <v>1463</v>
      </c>
      <c r="E136" s="127">
        <v>-7604604</v>
      </c>
      <c r="F136" s="119"/>
    </row>
    <row r="137" spans="1:6">
      <c r="A137" s="128" t="s">
        <v>3634</v>
      </c>
      <c r="B137" s="128" t="s">
        <v>3510</v>
      </c>
      <c r="C137" s="127">
        <v>-736991</v>
      </c>
      <c r="D137" s="127">
        <v>0</v>
      </c>
      <c r="E137" s="127">
        <v>-736991</v>
      </c>
      <c r="F137" s="119"/>
    </row>
    <row r="138" spans="1:6">
      <c r="A138" s="128" t="s">
        <v>3635</v>
      </c>
      <c r="B138" s="128" t="s">
        <v>3510</v>
      </c>
      <c r="C138" s="127">
        <v>-15324745</v>
      </c>
      <c r="D138" s="127">
        <v>1463</v>
      </c>
      <c r="E138" s="127">
        <v>-15323283</v>
      </c>
      <c r="F138" s="119"/>
    </row>
    <row r="139" spans="1:6">
      <c r="A139" s="128" t="s">
        <v>3636</v>
      </c>
      <c r="B139" s="128" t="s">
        <v>3510</v>
      </c>
      <c r="C139" s="127">
        <v>535752161</v>
      </c>
      <c r="D139" s="127">
        <v>33315567</v>
      </c>
      <c r="E139" s="127">
        <v>569067729</v>
      </c>
      <c r="F139" s="119"/>
    </row>
    <row r="140" spans="1:6">
      <c r="A140" s="128" t="s">
        <v>3637</v>
      </c>
      <c r="B140" s="128" t="s">
        <v>3510</v>
      </c>
      <c r="C140" s="127">
        <v>40532874</v>
      </c>
      <c r="D140" s="127">
        <v>4639466</v>
      </c>
      <c r="E140" s="127">
        <v>45172341</v>
      </c>
      <c r="F140" s="119"/>
    </row>
    <row r="141" spans="1:6">
      <c r="A141" s="128" t="s">
        <v>3638</v>
      </c>
      <c r="B141" s="128" t="s">
        <v>3510</v>
      </c>
      <c r="C141" s="127">
        <v>20789572</v>
      </c>
      <c r="D141" s="127">
        <v>2741887</v>
      </c>
      <c r="E141" s="127">
        <v>23531459</v>
      </c>
      <c r="F141" s="119"/>
    </row>
    <row r="142" spans="1:6">
      <c r="A142" s="128" t="s">
        <v>3639</v>
      </c>
      <c r="B142" s="128" t="s">
        <v>3510</v>
      </c>
      <c r="C142" s="127">
        <v>0</v>
      </c>
      <c r="D142" s="127">
        <v>4519765</v>
      </c>
      <c r="E142" s="127">
        <v>4519765</v>
      </c>
      <c r="F142" s="119"/>
    </row>
    <row r="143" spans="1:6">
      <c r="A143" s="128" t="s">
        <v>3640</v>
      </c>
      <c r="B143" s="128" t="s">
        <v>3510</v>
      </c>
      <c r="C143" s="127">
        <v>61322446</v>
      </c>
      <c r="D143" s="127">
        <v>11901119</v>
      </c>
      <c r="E143" s="127">
        <v>73223565</v>
      </c>
      <c r="F143" s="119"/>
    </row>
    <row r="144" spans="1:6">
      <c r="A144" s="128" t="s">
        <v>3641</v>
      </c>
      <c r="B144" s="128" t="s">
        <v>3510</v>
      </c>
      <c r="C144" s="127">
        <v>62087817</v>
      </c>
      <c r="D144" s="127">
        <v>3771263</v>
      </c>
      <c r="E144" s="127">
        <v>65859080</v>
      </c>
      <c r="F144" s="119"/>
    </row>
    <row r="145" spans="1:6">
      <c r="A145" s="128" t="s">
        <v>3642</v>
      </c>
      <c r="B145" s="128" t="s">
        <v>3510</v>
      </c>
      <c r="C145" s="127">
        <v>62087817</v>
      </c>
      <c r="D145" s="127">
        <v>3771263</v>
      </c>
      <c r="E145" s="127">
        <v>65859080</v>
      </c>
      <c r="F145" s="119"/>
    </row>
    <row r="146" spans="1:6">
      <c r="A146" s="128" t="s">
        <v>3643</v>
      </c>
      <c r="B146" s="128" t="s">
        <v>3510</v>
      </c>
      <c r="C146" s="127">
        <v>7153132</v>
      </c>
      <c r="D146" s="127">
        <v>-2991777</v>
      </c>
      <c r="E146" s="127">
        <v>4161355</v>
      </c>
      <c r="F146" s="119"/>
    </row>
    <row r="147" spans="1:6">
      <c r="A147" s="128" t="s">
        <v>3644</v>
      </c>
      <c r="B147" s="128" t="s">
        <v>3510</v>
      </c>
      <c r="C147" s="127">
        <v>7153132</v>
      </c>
      <c r="D147" s="127">
        <v>-2991777</v>
      </c>
      <c r="E147" s="127">
        <v>4161355</v>
      </c>
      <c r="F147" s="119"/>
    </row>
    <row r="148" spans="1:6">
      <c r="A148" s="128" t="s">
        <v>3645</v>
      </c>
      <c r="B148" s="128" t="s">
        <v>3510</v>
      </c>
      <c r="C148" s="127">
        <v>130563395</v>
      </c>
      <c r="D148" s="127">
        <v>12680605</v>
      </c>
      <c r="E148" s="127">
        <v>143244000</v>
      </c>
      <c r="F148" s="119"/>
    </row>
    <row r="149" spans="1:6">
      <c r="A149" s="128" t="s">
        <v>3646</v>
      </c>
      <c r="B149" s="128" t="s">
        <v>3510</v>
      </c>
      <c r="C149" s="127">
        <v>311141326</v>
      </c>
      <c r="D149" s="127">
        <v>421199</v>
      </c>
      <c r="E149" s="127">
        <v>311562524</v>
      </c>
      <c r="F149" s="119"/>
    </row>
    <row r="150" spans="1:6">
      <c r="A150" s="128" t="s">
        <v>3647</v>
      </c>
      <c r="B150" s="128" t="s">
        <v>3510</v>
      </c>
      <c r="C150" s="127">
        <v>3963402</v>
      </c>
      <c r="D150" s="127">
        <v>-332278</v>
      </c>
      <c r="E150" s="127">
        <v>3631124</v>
      </c>
      <c r="F150" s="119"/>
    </row>
    <row r="151" spans="1:6">
      <c r="A151" s="128" t="s">
        <v>3648</v>
      </c>
      <c r="B151" s="128" t="s">
        <v>3510</v>
      </c>
      <c r="C151" s="127">
        <v>1686731</v>
      </c>
      <c r="D151" s="127">
        <v>-124505</v>
      </c>
      <c r="E151" s="127">
        <v>1562226</v>
      </c>
      <c r="F151" s="119"/>
    </row>
    <row r="152" spans="1:6">
      <c r="A152" s="128" t="s">
        <v>3649</v>
      </c>
      <c r="B152" s="128" t="s">
        <v>3510</v>
      </c>
      <c r="C152" s="127">
        <v>-1064705</v>
      </c>
      <c r="D152" s="127">
        <v>-163646</v>
      </c>
      <c r="E152" s="127">
        <v>-1228351</v>
      </c>
      <c r="F152" s="119"/>
    </row>
    <row r="153" spans="1:6">
      <c r="A153" s="128" t="s">
        <v>3650</v>
      </c>
      <c r="B153" s="128" t="s">
        <v>3510</v>
      </c>
      <c r="C153" s="127">
        <v>2436187</v>
      </c>
      <c r="D153" s="127">
        <v>-27412</v>
      </c>
      <c r="E153" s="127">
        <v>2408775</v>
      </c>
      <c r="F153" s="119"/>
    </row>
    <row r="154" spans="1:6">
      <c r="A154" s="128" t="s">
        <v>3651</v>
      </c>
      <c r="B154" s="128" t="s">
        <v>3510</v>
      </c>
      <c r="C154" s="127">
        <v>318162940</v>
      </c>
      <c r="D154" s="127">
        <v>-226642</v>
      </c>
      <c r="E154" s="127">
        <v>317936298</v>
      </c>
      <c r="F154" s="119"/>
    </row>
    <row r="155" spans="1:6">
      <c r="A155" s="128" t="s">
        <v>3652</v>
      </c>
      <c r="B155" s="128" t="s">
        <v>3510</v>
      </c>
      <c r="C155" s="127">
        <v>3212783</v>
      </c>
      <c r="D155" s="127">
        <v>0</v>
      </c>
      <c r="E155" s="127">
        <v>3212783</v>
      </c>
      <c r="F155" s="119"/>
    </row>
    <row r="156" spans="1:6">
      <c r="A156" s="128" t="s">
        <v>3653</v>
      </c>
      <c r="B156" s="128" t="s">
        <v>3510</v>
      </c>
      <c r="C156" s="127">
        <v>3212783</v>
      </c>
      <c r="D156" s="127">
        <v>0</v>
      </c>
      <c r="E156" s="127">
        <v>3212783</v>
      </c>
      <c r="F156" s="119"/>
    </row>
    <row r="157" spans="1:6">
      <c r="A157" s="128" t="s">
        <v>3654</v>
      </c>
      <c r="B157" s="128" t="s">
        <v>3510</v>
      </c>
      <c r="C157" s="127">
        <v>10791332</v>
      </c>
      <c r="D157" s="127">
        <v>1975284</v>
      </c>
      <c r="E157" s="127">
        <v>12766616</v>
      </c>
      <c r="F157" s="119"/>
    </row>
    <row r="158" spans="1:6">
      <c r="A158" s="128" t="s">
        <v>3655</v>
      </c>
      <c r="B158" s="128" t="s">
        <v>3510</v>
      </c>
      <c r="C158" s="127">
        <v>-3341</v>
      </c>
      <c r="D158" s="127">
        <v>0</v>
      </c>
      <c r="E158" s="127">
        <v>-3341</v>
      </c>
      <c r="F158" s="119"/>
    </row>
    <row r="159" spans="1:6">
      <c r="A159" s="128" t="s">
        <v>3656</v>
      </c>
      <c r="B159" s="128" t="s">
        <v>3510</v>
      </c>
      <c r="C159" s="127">
        <v>2460738</v>
      </c>
      <c r="D159" s="127">
        <v>0</v>
      </c>
      <c r="E159" s="127">
        <v>2460738</v>
      </c>
      <c r="F159" s="119"/>
    </row>
    <row r="160" spans="1:6">
      <c r="A160" s="128" t="s">
        <v>3657</v>
      </c>
      <c r="B160" s="128" t="s">
        <v>3510</v>
      </c>
      <c r="C160" s="127">
        <v>2635</v>
      </c>
      <c r="D160" s="127">
        <v>0</v>
      </c>
      <c r="E160" s="127">
        <v>2635</v>
      </c>
      <c r="F160" s="119"/>
    </row>
    <row r="161" spans="1:6">
      <c r="A161" s="128" t="s">
        <v>3658</v>
      </c>
      <c r="B161" s="128" t="s">
        <v>3510</v>
      </c>
      <c r="C161" s="127">
        <v>13251365</v>
      </c>
      <c r="D161" s="127">
        <v>1975284</v>
      </c>
      <c r="E161" s="127">
        <v>15226648</v>
      </c>
      <c r="F161" s="119"/>
    </row>
    <row r="162" spans="1:6">
      <c r="A162" s="128" t="s">
        <v>3659</v>
      </c>
      <c r="B162" s="128" t="s">
        <v>3510</v>
      </c>
      <c r="C162" s="127">
        <v>8166</v>
      </c>
      <c r="D162" s="127">
        <v>86526</v>
      </c>
      <c r="E162" s="127">
        <v>94692</v>
      </c>
      <c r="F162" s="119"/>
    </row>
    <row r="163" spans="1:6">
      <c r="A163" s="128" t="s">
        <v>3660</v>
      </c>
      <c r="B163" s="128" t="s">
        <v>3510</v>
      </c>
      <c r="C163" s="127">
        <v>8166</v>
      </c>
      <c r="D163" s="127">
        <v>86526</v>
      </c>
      <c r="E163" s="127">
        <v>94692</v>
      </c>
      <c r="F163" s="119"/>
    </row>
    <row r="164" spans="1:6">
      <c r="A164" s="128" t="s">
        <v>3661</v>
      </c>
      <c r="B164" s="128" t="s">
        <v>3510</v>
      </c>
      <c r="C164" s="127">
        <v>465198649</v>
      </c>
      <c r="D164" s="127">
        <v>14515773</v>
      </c>
      <c r="E164" s="127">
        <v>479714422</v>
      </c>
      <c r="F164" s="119"/>
    </row>
    <row r="165" spans="1:6">
      <c r="A165" s="128" t="s">
        <v>3662</v>
      </c>
      <c r="B165" s="128" t="s">
        <v>3510</v>
      </c>
      <c r="C165" s="127">
        <v>1731878</v>
      </c>
      <c r="D165" s="127">
        <v>-1731878</v>
      </c>
      <c r="E165" s="127">
        <v>0</v>
      </c>
      <c r="F165" s="119"/>
    </row>
    <row r="166" spans="1:6">
      <c r="A166" s="128" t="s">
        <v>3663</v>
      </c>
      <c r="B166" s="128" t="s">
        <v>3510</v>
      </c>
      <c r="C166" s="127">
        <v>959764</v>
      </c>
      <c r="D166" s="127">
        <v>525027</v>
      </c>
      <c r="E166" s="127">
        <v>1484791</v>
      </c>
      <c r="F166" s="119"/>
    </row>
    <row r="167" spans="1:6">
      <c r="A167" s="128" t="s">
        <v>3664</v>
      </c>
      <c r="B167" s="128" t="s">
        <v>3510</v>
      </c>
      <c r="C167" s="127">
        <v>79905</v>
      </c>
      <c r="D167" s="127">
        <v>0</v>
      </c>
      <c r="E167" s="127">
        <v>79905</v>
      </c>
      <c r="F167" s="119"/>
    </row>
    <row r="168" spans="1:6">
      <c r="A168" s="128" t="s">
        <v>3665</v>
      </c>
      <c r="B168" s="128" t="s">
        <v>3510</v>
      </c>
      <c r="C168" s="127">
        <v>26353349</v>
      </c>
      <c r="D168" s="127">
        <v>1864889</v>
      </c>
      <c r="E168" s="127">
        <v>28218238</v>
      </c>
      <c r="F168" s="119"/>
    </row>
    <row r="169" spans="1:6">
      <c r="A169" s="128" t="s">
        <v>3666</v>
      </c>
      <c r="B169" s="128" t="s">
        <v>3510</v>
      </c>
      <c r="C169" s="127">
        <v>0</v>
      </c>
      <c r="D169" s="127">
        <v>3856457</v>
      </c>
      <c r="E169" s="127">
        <v>3856457</v>
      </c>
      <c r="F169" s="119"/>
    </row>
    <row r="170" spans="1:6">
      <c r="A170" s="128" t="s">
        <v>3667</v>
      </c>
      <c r="B170" s="128" t="s">
        <v>3510</v>
      </c>
      <c r="C170" s="127">
        <v>27840802</v>
      </c>
      <c r="D170" s="127">
        <v>3874831</v>
      </c>
      <c r="E170" s="127">
        <v>31715634</v>
      </c>
      <c r="F170" s="119"/>
    </row>
    <row r="171" spans="1:6">
      <c r="A171" s="128" t="s">
        <v>3668</v>
      </c>
      <c r="B171" s="128" t="s">
        <v>3510</v>
      </c>
      <c r="C171" s="127">
        <v>115080</v>
      </c>
      <c r="D171" s="127">
        <v>884090</v>
      </c>
      <c r="E171" s="127">
        <v>999170</v>
      </c>
      <c r="F171" s="119"/>
    </row>
    <row r="172" spans="1:6">
      <c r="A172" s="128" t="s">
        <v>3669</v>
      </c>
      <c r="B172" s="128" t="s">
        <v>3510</v>
      </c>
      <c r="C172" s="127">
        <v>57080779</v>
      </c>
      <c r="D172" s="127">
        <v>9273416</v>
      </c>
      <c r="E172" s="127">
        <v>66354195</v>
      </c>
      <c r="F172" s="119"/>
    </row>
    <row r="173" spans="1:6">
      <c r="A173" s="128" t="s">
        <v>3670</v>
      </c>
      <c r="B173" s="128" t="s">
        <v>3510</v>
      </c>
      <c r="C173" s="127">
        <v>11974902</v>
      </c>
      <c r="D173" s="127">
        <v>-11974902</v>
      </c>
      <c r="E173" s="127">
        <v>0</v>
      </c>
      <c r="F173" s="119"/>
    </row>
    <row r="174" spans="1:6">
      <c r="A174" s="128" t="s">
        <v>3671</v>
      </c>
      <c r="B174" s="128" t="s">
        <v>3510</v>
      </c>
      <c r="C174" s="127">
        <v>11974902</v>
      </c>
      <c r="D174" s="127">
        <v>-11974902</v>
      </c>
      <c r="E174" s="127">
        <v>0</v>
      </c>
      <c r="F174" s="119"/>
    </row>
    <row r="175" spans="1:6" ht="15" thickBot="1">
      <c r="A175" s="128" t="s">
        <v>3672</v>
      </c>
      <c r="B175" s="128" t="s">
        <v>3510</v>
      </c>
      <c r="C175" s="127">
        <v>1096761412</v>
      </c>
      <c r="D175" s="127">
        <v>41366498</v>
      </c>
      <c r="E175" s="127">
        <v>1138127910</v>
      </c>
      <c r="F175" s="119"/>
    </row>
    <row r="176" spans="1:6" ht="15" thickBot="1">
      <c r="A176" s="129" t="s">
        <v>3673</v>
      </c>
      <c r="B176" s="129" t="s">
        <v>3558</v>
      </c>
      <c r="C176" s="130">
        <v>1096761412</v>
      </c>
      <c r="D176" s="130">
        <v>41366498</v>
      </c>
      <c r="E176" s="130">
        <v>1138127910</v>
      </c>
      <c r="F176" s="119"/>
    </row>
    <row r="177" spans="1:6">
      <c r="A177" s="128" t="s">
        <v>3674</v>
      </c>
      <c r="B177" s="128" t="s">
        <v>3510</v>
      </c>
      <c r="C177" s="127">
        <v>2245739</v>
      </c>
      <c r="D177" s="127">
        <v>-43607</v>
      </c>
      <c r="E177" s="127">
        <v>2202132</v>
      </c>
      <c r="F177" s="119"/>
    </row>
    <row r="178" spans="1:6">
      <c r="A178" s="128" t="s">
        <v>3675</v>
      </c>
      <c r="B178" s="128" t="s">
        <v>3510</v>
      </c>
      <c r="C178" s="127">
        <v>236932</v>
      </c>
      <c r="D178" s="127">
        <v>11636463</v>
      </c>
      <c r="E178" s="127">
        <v>11873395</v>
      </c>
      <c r="F178" s="119"/>
    </row>
    <row r="179" spans="1:6">
      <c r="A179" s="128" t="s">
        <v>3676</v>
      </c>
      <c r="B179" s="128" t="s">
        <v>3510</v>
      </c>
      <c r="C179" s="127">
        <v>1136012</v>
      </c>
      <c r="D179" s="127">
        <v>-15352</v>
      </c>
      <c r="E179" s="127">
        <v>1120661</v>
      </c>
      <c r="F179" s="119"/>
    </row>
    <row r="180" spans="1:6">
      <c r="A180" s="128" t="s">
        <v>3677</v>
      </c>
      <c r="B180" s="128" t="s">
        <v>3510</v>
      </c>
      <c r="C180" s="127">
        <v>1121864</v>
      </c>
      <c r="D180" s="127">
        <v>-8310</v>
      </c>
      <c r="E180" s="127">
        <v>1113554</v>
      </c>
      <c r="F180" s="119"/>
    </row>
    <row r="181" spans="1:6">
      <c r="A181" s="128" t="s">
        <v>3678</v>
      </c>
      <c r="B181" s="128" t="s">
        <v>3510</v>
      </c>
      <c r="C181" s="127">
        <v>3530865</v>
      </c>
      <c r="D181" s="127">
        <v>-18636</v>
      </c>
      <c r="E181" s="127">
        <v>3512229</v>
      </c>
      <c r="F181" s="119"/>
    </row>
    <row r="182" spans="1:6">
      <c r="A182" s="128" t="s">
        <v>3679</v>
      </c>
      <c r="B182" s="128" t="s">
        <v>3510</v>
      </c>
      <c r="C182" s="127">
        <v>2864212</v>
      </c>
      <c r="D182" s="127">
        <v>-13019</v>
      </c>
      <c r="E182" s="127">
        <v>2851193</v>
      </c>
      <c r="F182" s="119"/>
    </row>
    <row r="183" spans="1:6">
      <c r="A183" s="128" t="s">
        <v>3680</v>
      </c>
      <c r="B183" s="128" t="s">
        <v>3510</v>
      </c>
      <c r="C183" s="127">
        <v>7242870</v>
      </c>
      <c r="D183" s="127">
        <v>-36494</v>
      </c>
      <c r="E183" s="127">
        <v>7206376</v>
      </c>
      <c r="F183" s="119"/>
    </row>
    <row r="184" spans="1:6">
      <c r="A184" s="128" t="s">
        <v>3681</v>
      </c>
      <c r="B184" s="128" t="s">
        <v>3510</v>
      </c>
      <c r="C184" s="127">
        <v>3402193</v>
      </c>
      <c r="D184" s="127">
        <v>-13529</v>
      </c>
      <c r="E184" s="127">
        <v>3388664</v>
      </c>
      <c r="F184" s="119"/>
    </row>
    <row r="185" spans="1:6">
      <c r="A185" s="128" t="s">
        <v>3682</v>
      </c>
      <c r="B185" s="128" t="s">
        <v>3510</v>
      </c>
      <c r="C185" s="127">
        <v>-261116</v>
      </c>
      <c r="D185" s="127">
        <v>-10983</v>
      </c>
      <c r="E185" s="127">
        <v>-272100</v>
      </c>
      <c r="F185" s="119"/>
    </row>
    <row r="186" spans="1:6">
      <c r="A186" s="128" t="s">
        <v>3683</v>
      </c>
      <c r="B186" s="128" t="s">
        <v>3510</v>
      </c>
      <c r="C186" s="127">
        <v>6004396</v>
      </c>
      <c r="D186" s="127">
        <v>-20149</v>
      </c>
      <c r="E186" s="127">
        <v>5984247</v>
      </c>
      <c r="F186" s="119"/>
    </row>
    <row r="187" spans="1:6">
      <c r="A187" s="128" t="s">
        <v>3684</v>
      </c>
      <c r="B187" s="128" t="s">
        <v>3510</v>
      </c>
      <c r="C187" s="127">
        <v>3037811</v>
      </c>
      <c r="D187" s="127">
        <v>-49422</v>
      </c>
      <c r="E187" s="127">
        <v>2988389</v>
      </c>
      <c r="F187" s="119"/>
    </row>
    <row r="188" spans="1:6">
      <c r="A188" s="128" t="s">
        <v>3685</v>
      </c>
      <c r="B188" s="128" t="s">
        <v>3510</v>
      </c>
      <c r="C188" s="127">
        <v>3576671</v>
      </c>
      <c r="D188" s="127">
        <v>-45008</v>
      </c>
      <c r="E188" s="127">
        <v>3531663</v>
      </c>
      <c r="F188" s="119"/>
    </row>
    <row r="189" spans="1:6">
      <c r="A189" s="128" t="s">
        <v>3686</v>
      </c>
      <c r="B189" s="128" t="s">
        <v>3510</v>
      </c>
      <c r="C189" s="127">
        <v>4271964</v>
      </c>
      <c r="D189" s="127">
        <v>-13372</v>
      </c>
      <c r="E189" s="127">
        <v>4258591</v>
      </c>
      <c r="F189" s="119"/>
    </row>
    <row r="190" spans="1:6">
      <c r="A190" s="128" t="s">
        <v>3687</v>
      </c>
      <c r="B190" s="128" t="s">
        <v>3510</v>
      </c>
      <c r="C190" s="127">
        <v>5007095</v>
      </c>
      <c r="D190" s="127">
        <v>-52157</v>
      </c>
      <c r="E190" s="127">
        <v>4954938</v>
      </c>
      <c r="F190" s="119"/>
    </row>
    <row r="191" spans="1:6">
      <c r="A191" s="128" t="s">
        <v>3688</v>
      </c>
      <c r="B191" s="128" t="s">
        <v>3510</v>
      </c>
      <c r="C191" s="127">
        <v>3996969</v>
      </c>
      <c r="D191" s="127">
        <v>-39008</v>
      </c>
      <c r="E191" s="127">
        <v>3957962</v>
      </c>
      <c r="F191" s="119"/>
    </row>
    <row r="192" spans="1:6">
      <c r="A192" s="128" t="s">
        <v>3689</v>
      </c>
      <c r="B192" s="128" t="s">
        <v>3510</v>
      </c>
      <c r="C192" s="127">
        <v>47414477</v>
      </c>
      <c r="D192" s="127">
        <v>11257417</v>
      </c>
      <c r="E192" s="127">
        <v>58671894</v>
      </c>
      <c r="F192" s="119"/>
    </row>
    <row r="193" spans="1:6">
      <c r="A193" s="128" t="s">
        <v>3690</v>
      </c>
      <c r="B193" s="128" t="s">
        <v>3510</v>
      </c>
      <c r="C193" s="127">
        <v>6034342</v>
      </c>
      <c r="D193" s="127">
        <v>-99085</v>
      </c>
      <c r="E193" s="127">
        <v>5935257</v>
      </c>
      <c r="F193" s="119"/>
    </row>
    <row r="194" spans="1:6">
      <c r="A194" s="128" t="s">
        <v>3691</v>
      </c>
      <c r="B194" s="128" t="s">
        <v>3510</v>
      </c>
      <c r="C194" s="127">
        <v>6034342</v>
      </c>
      <c r="D194" s="127">
        <v>-99085</v>
      </c>
      <c r="E194" s="127">
        <v>5935257</v>
      </c>
      <c r="F194" s="119"/>
    </row>
    <row r="195" spans="1:6">
      <c r="A195" s="128" t="s">
        <v>3692</v>
      </c>
      <c r="B195" s="128" t="s">
        <v>3510</v>
      </c>
      <c r="C195" s="127">
        <v>53448820</v>
      </c>
      <c r="D195" s="127">
        <v>11158332</v>
      </c>
      <c r="E195" s="127">
        <v>64607152</v>
      </c>
      <c r="F195" s="119"/>
    </row>
    <row r="196" spans="1:6">
      <c r="A196" s="128" t="s">
        <v>3693</v>
      </c>
      <c r="B196" s="128" t="s">
        <v>3510</v>
      </c>
      <c r="C196" s="127">
        <v>1444055</v>
      </c>
      <c r="D196" s="127">
        <v>-5430</v>
      </c>
      <c r="E196" s="127">
        <v>1438625</v>
      </c>
      <c r="F196" s="119"/>
    </row>
    <row r="197" spans="1:6">
      <c r="A197" s="128" t="s">
        <v>3694</v>
      </c>
      <c r="B197" s="128" t="s">
        <v>3510</v>
      </c>
      <c r="C197" s="127">
        <v>1444055</v>
      </c>
      <c r="D197" s="127">
        <v>-5430</v>
      </c>
      <c r="E197" s="127">
        <v>1438625</v>
      </c>
      <c r="F197" s="119"/>
    </row>
    <row r="198" spans="1:6">
      <c r="A198" s="128" t="s">
        <v>3695</v>
      </c>
      <c r="B198" s="128" t="s">
        <v>3510</v>
      </c>
      <c r="C198" s="127">
        <v>170700699</v>
      </c>
      <c r="D198" s="127">
        <v>3406926</v>
      </c>
      <c r="E198" s="127">
        <v>174107625</v>
      </c>
      <c r="F198" s="119"/>
    </row>
    <row r="199" spans="1:6">
      <c r="A199" s="128" t="s">
        <v>3696</v>
      </c>
      <c r="B199" s="128" t="s">
        <v>3510</v>
      </c>
      <c r="C199" s="127">
        <v>170700699</v>
      </c>
      <c r="D199" s="127">
        <v>3406926</v>
      </c>
      <c r="E199" s="127">
        <v>174107625</v>
      </c>
      <c r="F199" s="119"/>
    </row>
    <row r="200" spans="1:6">
      <c r="A200" s="128" t="s">
        <v>3697</v>
      </c>
      <c r="B200" s="128" t="s">
        <v>3510</v>
      </c>
      <c r="C200" s="127">
        <v>8725015</v>
      </c>
      <c r="D200" s="127">
        <v>-1313446</v>
      </c>
      <c r="E200" s="127">
        <v>7411570</v>
      </c>
      <c r="F200" s="119"/>
    </row>
    <row r="201" spans="1:6">
      <c r="A201" s="128" t="s">
        <v>3698</v>
      </c>
      <c r="B201" s="128" t="s">
        <v>3510</v>
      </c>
      <c r="C201" s="127">
        <v>56960702</v>
      </c>
      <c r="D201" s="127">
        <v>-9751897</v>
      </c>
      <c r="E201" s="127">
        <v>47208805</v>
      </c>
      <c r="F201" s="119"/>
    </row>
    <row r="202" spans="1:6">
      <c r="A202" s="128" t="s">
        <v>3699</v>
      </c>
      <c r="B202" s="128" t="s">
        <v>3510</v>
      </c>
      <c r="C202" s="127">
        <v>2241377</v>
      </c>
      <c r="D202" s="127">
        <v>82706</v>
      </c>
      <c r="E202" s="127">
        <v>2324082</v>
      </c>
      <c r="F202" s="119"/>
    </row>
    <row r="203" spans="1:6">
      <c r="A203" s="128" t="s">
        <v>3700</v>
      </c>
      <c r="B203" s="128" t="s">
        <v>3510</v>
      </c>
      <c r="C203" s="127">
        <v>12503226</v>
      </c>
      <c r="D203" s="127">
        <v>-942808</v>
      </c>
      <c r="E203" s="127">
        <v>11560418</v>
      </c>
      <c r="F203" s="119"/>
    </row>
    <row r="204" spans="1:6">
      <c r="A204" s="128" t="s">
        <v>3701</v>
      </c>
      <c r="B204" s="128" t="s">
        <v>3510</v>
      </c>
      <c r="C204" s="127">
        <v>390666870</v>
      </c>
      <c r="D204" s="127">
        <v>-80051779</v>
      </c>
      <c r="E204" s="127">
        <v>310615091</v>
      </c>
      <c r="F204" s="119"/>
    </row>
    <row r="205" spans="1:6">
      <c r="A205" s="128" t="s">
        <v>3702</v>
      </c>
      <c r="B205" s="128" t="s">
        <v>3510</v>
      </c>
      <c r="C205" s="127">
        <v>314830</v>
      </c>
      <c r="D205" s="127">
        <v>-197622</v>
      </c>
      <c r="E205" s="127">
        <v>117209</v>
      </c>
      <c r="F205" s="119"/>
    </row>
    <row r="206" spans="1:6">
      <c r="A206" s="128" t="s">
        <v>3703</v>
      </c>
      <c r="B206" s="128" t="s">
        <v>3510</v>
      </c>
      <c r="C206" s="127">
        <v>356718545</v>
      </c>
      <c r="D206" s="127">
        <v>55825375</v>
      </c>
      <c r="E206" s="127">
        <v>412543919</v>
      </c>
      <c r="F206" s="119"/>
    </row>
    <row r="207" spans="1:6">
      <c r="A207" s="128" t="s">
        <v>3704</v>
      </c>
      <c r="B207" s="128" t="s">
        <v>3510</v>
      </c>
      <c r="C207" s="127">
        <v>8077660</v>
      </c>
      <c r="D207" s="127">
        <v>-8077661</v>
      </c>
      <c r="E207" s="127">
        <v>0</v>
      </c>
      <c r="F207" s="119"/>
    </row>
    <row r="208" spans="1:6">
      <c r="A208" s="128" t="s">
        <v>3705</v>
      </c>
      <c r="B208" s="128" t="s">
        <v>3510</v>
      </c>
      <c r="C208" s="127">
        <v>460648796</v>
      </c>
      <c r="D208" s="127">
        <v>0</v>
      </c>
      <c r="E208" s="127">
        <v>460648796</v>
      </c>
      <c r="F208" s="119"/>
    </row>
    <row r="209" spans="1:6">
      <c r="A209" s="128" t="s">
        <v>3706</v>
      </c>
      <c r="B209" s="128" t="s">
        <v>3510</v>
      </c>
      <c r="C209" s="127">
        <v>39648365</v>
      </c>
      <c r="D209" s="127">
        <v>16607065</v>
      </c>
      <c r="E209" s="127">
        <v>56255429</v>
      </c>
      <c r="F209" s="119"/>
    </row>
    <row r="210" spans="1:6">
      <c r="A210" s="128" t="s">
        <v>3707</v>
      </c>
      <c r="B210" s="128" t="s">
        <v>3510</v>
      </c>
      <c r="C210" s="127">
        <v>10508391</v>
      </c>
      <c r="D210" s="127">
        <v>-3456472</v>
      </c>
      <c r="E210" s="127">
        <v>7051919</v>
      </c>
      <c r="F210" s="119"/>
    </row>
    <row r="211" spans="1:6">
      <c r="A211" s="128" t="s">
        <v>3708</v>
      </c>
      <c r="B211" s="128" t="s">
        <v>3510</v>
      </c>
      <c r="C211" s="127">
        <v>-17211881</v>
      </c>
      <c r="D211" s="127">
        <v>-56742</v>
      </c>
      <c r="E211" s="127">
        <v>-17268622</v>
      </c>
      <c r="F211" s="119"/>
    </row>
    <row r="212" spans="1:6">
      <c r="A212" s="128" t="s">
        <v>3709</v>
      </c>
      <c r="B212" s="128" t="s">
        <v>3510</v>
      </c>
      <c r="C212" s="127">
        <v>-13531</v>
      </c>
      <c r="D212" s="127">
        <v>0</v>
      </c>
      <c r="E212" s="127">
        <v>-13531</v>
      </c>
      <c r="F212" s="119"/>
    </row>
    <row r="213" spans="1:6">
      <c r="A213" s="128" t="s">
        <v>3710</v>
      </c>
      <c r="B213" s="128" t="s">
        <v>3510</v>
      </c>
      <c r="C213" s="127">
        <v>0</v>
      </c>
      <c r="D213" s="127">
        <v>0</v>
      </c>
      <c r="E213" s="127">
        <v>0</v>
      </c>
      <c r="F213" s="119"/>
    </row>
    <row r="214" spans="1:6">
      <c r="A214" s="128" t="s">
        <v>3711</v>
      </c>
      <c r="B214" s="128" t="s">
        <v>3510</v>
      </c>
      <c r="C214" s="127">
        <v>17521839</v>
      </c>
      <c r="D214" s="127">
        <v>0</v>
      </c>
      <c r="E214" s="127">
        <v>17521839</v>
      </c>
      <c r="F214" s="119"/>
    </row>
    <row r="215" spans="1:6">
      <c r="A215" s="128" t="s">
        <v>3712</v>
      </c>
      <c r="B215" s="128" t="s">
        <v>3510</v>
      </c>
      <c r="C215" s="127">
        <v>0</v>
      </c>
      <c r="D215" s="127">
        <v>14139393</v>
      </c>
      <c r="E215" s="127">
        <v>14139393</v>
      </c>
      <c r="F215" s="119"/>
    </row>
    <row r="216" spans="1:6">
      <c r="A216" s="128" t="s">
        <v>3713</v>
      </c>
      <c r="B216" s="128" t="s">
        <v>3510</v>
      </c>
      <c r="C216" s="127">
        <v>3024588</v>
      </c>
      <c r="D216" s="127">
        <v>-367309</v>
      </c>
      <c r="E216" s="127">
        <v>2657279</v>
      </c>
      <c r="F216" s="119"/>
    </row>
    <row r="217" spans="1:6">
      <c r="A217" s="128" t="s">
        <v>3714</v>
      </c>
      <c r="B217" s="128" t="s">
        <v>3510</v>
      </c>
      <c r="C217" s="127">
        <v>-37946102</v>
      </c>
      <c r="D217" s="127">
        <v>216835</v>
      </c>
      <c r="E217" s="127">
        <v>-37729267</v>
      </c>
      <c r="F217" s="119"/>
    </row>
    <row r="218" spans="1:6">
      <c r="A218" s="128" t="s">
        <v>3715</v>
      </c>
      <c r="B218" s="128" t="s">
        <v>3510</v>
      </c>
      <c r="C218" s="127">
        <v>29827725</v>
      </c>
      <c r="D218" s="127">
        <v>-469669</v>
      </c>
      <c r="E218" s="127">
        <v>29358056</v>
      </c>
      <c r="F218" s="119"/>
    </row>
    <row r="219" spans="1:6">
      <c r="A219" s="128" t="s">
        <v>3716</v>
      </c>
      <c r="B219" s="128" t="s">
        <v>3510</v>
      </c>
      <c r="C219" s="127">
        <v>4338446</v>
      </c>
      <c r="D219" s="127">
        <v>-48348</v>
      </c>
      <c r="E219" s="127">
        <v>4290098</v>
      </c>
      <c r="F219" s="119"/>
    </row>
    <row r="220" spans="1:6">
      <c r="A220" s="128" t="s">
        <v>3717</v>
      </c>
      <c r="B220" s="128" t="s">
        <v>3510</v>
      </c>
      <c r="C220" s="127">
        <v>336027</v>
      </c>
      <c r="D220" s="127">
        <v>0</v>
      </c>
      <c r="E220" s="127">
        <v>336027</v>
      </c>
      <c r="F220" s="119"/>
    </row>
    <row r="221" spans="1:6">
      <c r="A221" s="128" t="s">
        <v>3718</v>
      </c>
      <c r="B221" s="128" t="s">
        <v>3510</v>
      </c>
      <c r="C221" s="127">
        <v>9422987</v>
      </c>
      <c r="D221" s="127">
        <v>133126</v>
      </c>
      <c r="E221" s="127">
        <v>9556113</v>
      </c>
      <c r="F221" s="119"/>
    </row>
    <row r="222" spans="1:6">
      <c r="A222" s="128" t="s">
        <v>3719</v>
      </c>
      <c r="B222" s="128" t="s">
        <v>3510</v>
      </c>
      <c r="C222" s="127">
        <v>-7922451</v>
      </c>
      <c r="D222" s="127">
        <v>0</v>
      </c>
      <c r="E222" s="127">
        <v>-7922451</v>
      </c>
      <c r="F222" s="119"/>
    </row>
    <row r="223" spans="1:6">
      <c r="A223" s="128" t="s">
        <v>3720</v>
      </c>
      <c r="B223" s="128" t="s">
        <v>3510</v>
      </c>
      <c r="C223" s="127">
        <v>37160961</v>
      </c>
      <c r="D223" s="127">
        <v>-1627815</v>
      </c>
      <c r="E223" s="127">
        <v>35533146</v>
      </c>
      <c r="F223" s="119"/>
    </row>
    <row r="224" spans="1:6">
      <c r="A224" s="128" t="s">
        <v>3721</v>
      </c>
      <c r="B224" s="128" t="s">
        <v>3510</v>
      </c>
      <c r="C224" s="127">
        <v>81891755</v>
      </c>
      <c r="D224" s="127">
        <v>-545945</v>
      </c>
      <c r="E224" s="127">
        <v>81345810</v>
      </c>
      <c r="F224" s="119"/>
    </row>
    <row r="225" spans="1:6">
      <c r="A225" s="128" t="s">
        <v>3722</v>
      </c>
      <c r="B225" s="128" t="s">
        <v>3510</v>
      </c>
      <c r="C225" s="127">
        <v>13578531</v>
      </c>
      <c r="D225" s="127">
        <v>-543141</v>
      </c>
      <c r="E225" s="127">
        <v>13035390</v>
      </c>
      <c r="F225" s="119"/>
    </row>
    <row r="226" spans="1:6">
      <c r="A226" s="128" t="s">
        <v>3723</v>
      </c>
      <c r="B226" s="128" t="s">
        <v>3510</v>
      </c>
      <c r="C226" s="127">
        <v>7261559</v>
      </c>
      <c r="D226" s="127">
        <v>-6716036</v>
      </c>
      <c r="E226" s="127">
        <v>545523</v>
      </c>
      <c r="F226" s="119"/>
    </row>
    <row r="227" spans="1:6">
      <c r="A227" s="128" t="s">
        <v>3724</v>
      </c>
      <c r="B227" s="128" t="s">
        <v>3510</v>
      </c>
      <c r="C227" s="127">
        <v>1488284230</v>
      </c>
      <c r="D227" s="127">
        <v>-27162190</v>
      </c>
      <c r="E227" s="127">
        <v>1461122041</v>
      </c>
      <c r="F227" s="119"/>
    </row>
    <row r="228" spans="1:6">
      <c r="A228" s="128" t="s">
        <v>3725</v>
      </c>
      <c r="B228" s="128" t="s">
        <v>3510</v>
      </c>
      <c r="C228" s="127">
        <v>1658984929</v>
      </c>
      <c r="D228" s="127">
        <v>-23755263</v>
      </c>
      <c r="E228" s="127">
        <v>1635229666</v>
      </c>
      <c r="F228" s="119"/>
    </row>
    <row r="229" spans="1:6">
      <c r="A229" s="128" t="s">
        <v>3726</v>
      </c>
      <c r="B229" s="128" t="s">
        <v>3510</v>
      </c>
      <c r="C229" s="127">
        <v>3120197</v>
      </c>
      <c r="D229" s="127">
        <v>418267</v>
      </c>
      <c r="E229" s="127">
        <v>3538464</v>
      </c>
      <c r="F229" s="119"/>
    </row>
    <row r="230" spans="1:6">
      <c r="A230" s="128" t="s">
        <v>3727</v>
      </c>
      <c r="B230" s="128" t="s">
        <v>3510</v>
      </c>
      <c r="C230" s="127">
        <v>3120197</v>
      </c>
      <c r="D230" s="127">
        <v>418267</v>
      </c>
      <c r="E230" s="127">
        <v>3538464</v>
      </c>
      <c r="F230" s="119"/>
    </row>
    <row r="231" spans="1:6">
      <c r="A231" s="128" t="s">
        <v>3728</v>
      </c>
      <c r="B231" s="128" t="s">
        <v>3510</v>
      </c>
      <c r="C231" s="127">
        <v>3179072</v>
      </c>
      <c r="D231" s="127">
        <v>-3179072</v>
      </c>
      <c r="E231" s="127">
        <v>0</v>
      </c>
      <c r="F231" s="119"/>
    </row>
    <row r="232" spans="1:6">
      <c r="A232" s="128" t="s">
        <v>3729</v>
      </c>
      <c r="B232" s="128" t="s">
        <v>3510</v>
      </c>
      <c r="C232" s="127">
        <v>-39583519</v>
      </c>
      <c r="D232" s="127">
        <v>39583519</v>
      </c>
      <c r="E232" s="127">
        <v>0</v>
      </c>
      <c r="F232" s="119"/>
    </row>
    <row r="233" spans="1:6">
      <c r="A233" s="128" t="s">
        <v>3730</v>
      </c>
      <c r="B233" s="128" t="s">
        <v>3510</v>
      </c>
      <c r="C233" s="127">
        <v>13925778</v>
      </c>
      <c r="D233" s="127">
        <v>-13925778</v>
      </c>
      <c r="E233" s="127">
        <v>0</v>
      </c>
      <c r="F233" s="119"/>
    </row>
    <row r="234" spans="1:6">
      <c r="A234" s="128" t="s">
        <v>3731</v>
      </c>
      <c r="B234" s="128" t="s">
        <v>3510</v>
      </c>
      <c r="C234" s="127">
        <v>9928208</v>
      </c>
      <c r="D234" s="127">
        <v>-9928208</v>
      </c>
      <c r="E234" s="127">
        <v>0</v>
      </c>
      <c r="F234" s="119"/>
    </row>
    <row r="235" spans="1:6">
      <c r="A235" s="128" t="s">
        <v>3732</v>
      </c>
      <c r="B235" s="128" t="s">
        <v>3510</v>
      </c>
      <c r="C235" s="127">
        <v>5300545</v>
      </c>
      <c r="D235" s="127">
        <v>-5300545</v>
      </c>
      <c r="E235" s="127">
        <v>0</v>
      </c>
      <c r="F235" s="119"/>
    </row>
    <row r="236" spans="1:6">
      <c r="A236" s="128" t="s">
        <v>3733</v>
      </c>
      <c r="B236" s="128" t="s">
        <v>3510</v>
      </c>
      <c r="C236" s="127">
        <v>10371118</v>
      </c>
      <c r="D236" s="127">
        <v>-10371118</v>
      </c>
      <c r="E236" s="127">
        <v>0</v>
      </c>
      <c r="F236" s="119"/>
    </row>
    <row r="237" spans="1:6">
      <c r="A237" s="128" t="s">
        <v>3734</v>
      </c>
      <c r="B237" s="128" t="s">
        <v>3510</v>
      </c>
      <c r="C237" s="127">
        <v>-1032</v>
      </c>
      <c r="D237" s="127">
        <v>-24308</v>
      </c>
      <c r="E237" s="127">
        <v>-25340</v>
      </c>
      <c r="F237" s="119"/>
    </row>
    <row r="238" spans="1:6">
      <c r="A238" s="128" t="s">
        <v>3735</v>
      </c>
      <c r="B238" s="128" t="s">
        <v>3510</v>
      </c>
      <c r="C238" s="127">
        <v>3120171</v>
      </c>
      <c r="D238" s="127">
        <v>-3145511</v>
      </c>
      <c r="E238" s="127">
        <v>-25340</v>
      </c>
      <c r="F238" s="119"/>
    </row>
    <row r="239" spans="1:6">
      <c r="A239" s="128" t="s">
        <v>3736</v>
      </c>
      <c r="B239" s="128" t="s">
        <v>3510</v>
      </c>
      <c r="C239" s="127">
        <v>543213</v>
      </c>
      <c r="D239" s="127">
        <v>21000</v>
      </c>
      <c r="E239" s="127">
        <v>564213</v>
      </c>
      <c r="F239" s="119"/>
    </row>
    <row r="240" spans="1:6">
      <c r="A240" s="128" t="s">
        <v>3737</v>
      </c>
      <c r="B240" s="128" t="s">
        <v>3510</v>
      </c>
      <c r="C240" s="127">
        <v>548662</v>
      </c>
      <c r="D240" s="127">
        <v>16477</v>
      </c>
      <c r="E240" s="127">
        <v>565139</v>
      </c>
      <c r="F240" s="119"/>
    </row>
    <row r="241" spans="1:6">
      <c r="A241" s="128" t="s">
        <v>3738</v>
      </c>
      <c r="B241" s="128" t="s">
        <v>3510</v>
      </c>
      <c r="C241" s="127">
        <v>0</v>
      </c>
      <c r="D241" s="127">
        <v>0</v>
      </c>
      <c r="E241" s="127">
        <v>0</v>
      </c>
      <c r="F241" s="119"/>
    </row>
    <row r="242" spans="1:6">
      <c r="A242" s="128" t="s">
        <v>3739</v>
      </c>
      <c r="B242" s="128" t="s">
        <v>3510</v>
      </c>
      <c r="C242" s="127">
        <v>27619</v>
      </c>
      <c r="D242" s="127">
        <v>-27619</v>
      </c>
      <c r="E242" s="127">
        <v>0</v>
      </c>
      <c r="F242" s="119"/>
    </row>
    <row r="243" spans="1:6">
      <c r="A243" s="128" t="s">
        <v>3740</v>
      </c>
      <c r="B243" s="128" t="s">
        <v>3510</v>
      </c>
      <c r="C243" s="127">
        <v>36</v>
      </c>
      <c r="D243" s="127">
        <v>0</v>
      </c>
      <c r="E243" s="127">
        <v>36</v>
      </c>
      <c r="F243" s="119"/>
    </row>
    <row r="244" spans="1:6">
      <c r="A244" s="128" t="s">
        <v>3741</v>
      </c>
      <c r="B244" s="128" t="s">
        <v>3510</v>
      </c>
      <c r="C244" s="127">
        <v>940</v>
      </c>
      <c r="D244" s="127">
        <v>0</v>
      </c>
      <c r="E244" s="127">
        <v>940</v>
      </c>
      <c r="F244" s="119"/>
    </row>
    <row r="245" spans="1:6">
      <c r="A245" s="128" t="s">
        <v>3742</v>
      </c>
      <c r="B245" s="128" t="s">
        <v>3510</v>
      </c>
      <c r="C245" s="127">
        <v>2430772</v>
      </c>
      <c r="D245" s="127">
        <v>-43199</v>
      </c>
      <c r="E245" s="127">
        <v>2387572</v>
      </c>
      <c r="F245" s="119"/>
    </row>
    <row r="246" spans="1:6">
      <c r="A246" s="128" t="s">
        <v>3743</v>
      </c>
      <c r="B246" s="128" t="s">
        <v>3510</v>
      </c>
      <c r="C246" s="127">
        <v>14915994</v>
      </c>
      <c r="D246" s="127">
        <v>-3166819</v>
      </c>
      <c r="E246" s="127">
        <v>11749175</v>
      </c>
      <c r="F246" s="119"/>
    </row>
    <row r="247" spans="1:6">
      <c r="A247" s="128" t="s">
        <v>3744</v>
      </c>
      <c r="B247" s="128" t="s">
        <v>3510</v>
      </c>
      <c r="C247" s="127">
        <v>-37749</v>
      </c>
      <c r="D247" s="127">
        <v>0</v>
      </c>
      <c r="E247" s="127">
        <v>-37749</v>
      </c>
      <c r="F247" s="119"/>
    </row>
    <row r="248" spans="1:6">
      <c r="A248" s="128" t="s">
        <v>3745</v>
      </c>
      <c r="B248" s="128" t="s">
        <v>3510</v>
      </c>
      <c r="C248" s="127">
        <v>934821</v>
      </c>
      <c r="D248" s="127">
        <v>0</v>
      </c>
      <c r="E248" s="127">
        <v>934821</v>
      </c>
      <c r="F248" s="119"/>
    </row>
    <row r="249" spans="1:6">
      <c r="A249" s="128" t="s">
        <v>3746</v>
      </c>
      <c r="B249" s="128" t="s">
        <v>3510</v>
      </c>
      <c r="C249" s="127">
        <v>3941558</v>
      </c>
      <c r="D249" s="127">
        <v>-102707</v>
      </c>
      <c r="E249" s="127">
        <v>3838851</v>
      </c>
      <c r="F249" s="119"/>
    </row>
    <row r="250" spans="1:6">
      <c r="A250" s="128" t="s">
        <v>3747</v>
      </c>
      <c r="B250" s="128" t="s">
        <v>3510</v>
      </c>
      <c r="C250" s="127">
        <v>24888382</v>
      </c>
      <c r="D250" s="127">
        <v>19905</v>
      </c>
      <c r="E250" s="127">
        <v>24908287</v>
      </c>
      <c r="F250" s="119"/>
    </row>
    <row r="251" spans="1:6">
      <c r="A251" s="128" t="s">
        <v>3748</v>
      </c>
      <c r="B251" s="128" t="s">
        <v>3510</v>
      </c>
      <c r="C251" s="127">
        <v>96346403</v>
      </c>
      <c r="D251" s="127">
        <v>0</v>
      </c>
      <c r="E251" s="127">
        <v>96346403</v>
      </c>
      <c r="F251" s="119"/>
    </row>
    <row r="252" spans="1:6">
      <c r="A252" s="128" t="s">
        <v>3749</v>
      </c>
      <c r="B252" s="128" t="s">
        <v>3510</v>
      </c>
      <c r="C252" s="127">
        <v>-2448982</v>
      </c>
      <c r="D252" s="127">
        <v>0</v>
      </c>
      <c r="E252" s="127">
        <v>-2448982</v>
      </c>
      <c r="F252" s="119"/>
    </row>
    <row r="253" spans="1:6">
      <c r="A253" s="128" t="s">
        <v>3750</v>
      </c>
      <c r="B253" s="128" t="s">
        <v>3510</v>
      </c>
      <c r="C253" s="127">
        <v>9317997</v>
      </c>
      <c r="D253" s="127">
        <v>-18324</v>
      </c>
      <c r="E253" s="127">
        <v>9299673</v>
      </c>
      <c r="F253" s="119"/>
    </row>
    <row r="254" spans="1:6">
      <c r="A254" s="128" t="s">
        <v>3751</v>
      </c>
      <c r="B254" s="128" t="s">
        <v>3510</v>
      </c>
      <c r="C254" s="127">
        <v>63623896</v>
      </c>
      <c r="D254" s="127">
        <v>3119679</v>
      </c>
      <c r="E254" s="127">
        <v>66743575</v>
      </c>
      <c r="F254" s="119"/>
    </row>
    <row r="255" spans="1:6">
      <c r="A255" s="128" t="s">
        <v>3752</v>
      </c>
      <c r="B255" s="128" t="s">
        <v>3510</v>
      </c>
      <c r="C255" s="127">
        <v>-6064793</v>
      </c>
      <c r="D255" s="127">
        <v>651314</v>
      </c>
      <c r="E255" s="127">
        <v>-5413479</v>
      </c>
      <c r="F255" s="119"/>
    </row>
    <row r="256" spans="1:6">
      <c r="A256" s="128" t="s">
        <v>3753</v>
      </c>
      <c r="B256" s="128" t="s">
        <v>3510</v>
      </c>
      <c r="C256" s="127">
        <v>208968767</v>
      </c>
      <c r="D256" s="127">
        <v>469708</v>
      </c>
      <c r="E256" s="127">
        <v>209438475</v>
      </c>
      <c r="F256" s="119"/>
    </row>
    <row r="257" spans="1:6">
      <c r="A257" s="128" t="s">
        <v>3754</v>
      </c>
      <c r="B257" s="128" t="s">
        <v>3510</v>
      </c>
      <c r="C257" s="127">
        <v>208968767</v>
      </c>
      <c r="D257" s="127">
        <v>469708</v>
      </c>
      <c r="E257" s="127">
        <v>209438475</v>
      </c>
      <c r="F257" s="119"/>
    </row>
    <row r="258" spans="1:6">
      <c r="A258" s="128" t="s">
        <v>3755</v>
      </c>
      <c r="B258" s="128" t="s">
        <v>3510</v>
      </c>
      <c r="C258" s="127">
        <v>-701769408</v>
      </c>
      <c r="D258" s="127">
        <v>-21202461</v>
      </c>
      <c r="E258" s="127">
        <v>-722971869</v>
      </c>
      <c r="F258" s="119"/>
    </row>
    <row r="259" spans="1:6">
      <c r="A259" s="128" t="s">
        <v>3756</v>
      </c>
      <c r="B259" s="128" t="s">
        <v>3510</v>
      </c>
      <c r="C259" s="127">
        <v>-132638874</v>
      </c>
      <c r="D259" s="127">
        <v>2303840</v>
      </c>
      <c r="E259" s="127">
        <v>-130335034</v>
      </c>
      <c r="F259" s="119"/>
    </row>
    <row r="260" spans="1:6">
      <c r="A260" s="128" t="s">
        <v>3757</v>
      </c>
      <c r="B260" s="128" t="s">
        <v>3510</v>
      </c>
      <c r="C260" s="127">
        <v>3844314</v>
      </c>
      <c r="D260" s="127">
        <v>0</v>
      </c>
      <c r="E260" s="127">
        <v>3844314</v>
      </c>
      <c r="F260" s="119"/>
    </row>
    <row r="261" spans="1:6">
      <c r="A261" s="128" t="s">
        <v>3758</v>
      </c>
      <c r="B261" s="128" t="s">
        <v>3510</v>
      </c>
      <c r="C261" s="127">
        <v>1003061</v>
      </c>
      <c r="D261" s="127">
        <v>-55977</v>
      </c>
      <c r="E261" s="127">
        <v>947084</v>
      </c>
      <c r="F261" s="119"/>
    </row>
    <row r="262" spans="1:6">
      <c r="A262" s="128" t="s">
        <v>3759</v>
      </c>
      <c r="B262" s="128" t="s">
        <v>3510</v>
      </c>
      <c r="C262" s="127">
        <v>277996</v>
      </c>
      <c r="D262" s="127">
        <v>-15514</v>
      </c>
      <c r="E262" s="127">
        <v>262482</v>
      </c>
      <c r="F262" s="119"/>
    </row>
    <row r="263" spans="1:6">
      <c r="A263" s="128" t="s">
        <v>3760</v>
      </c>
      <c r="B263" s="128" t="s">
        <v>3510</v>
      </c>
      <c r="C263" s="127">
        <v>-15631421</v>
      </c>
      <c r="D263" s="127">
        <v>15631422</v>
      </c>
      <c r="E263" s="127">
        <v>1</v>
      </c>
      <c r="F263" s="119"/>
    </row>
    <row r="264" spans="1:6">
      <c r="A264" s="128" t="s">
        <v>3761</v>
      </c>
      <c r="B264" s="128" t="s">
        <v>3510</v>
      </c>
      <c r="C264" s="127">
        <v>-64212854</v>
      </c>
      <c r="D264" s="127">
        <v>10195153</v>
      </c>
      <c r="E264" s="127">
        <v>-54017701</v>
      </c>
      <c r="F264" s="119"/>
    </row>
    <row r="265" spans="1:6">
      <c r="A265" s="128" t="s">
        <v>3762</v>
      </c>
      <c r="B265" s="128" t="s">
        <v>3510</v>
      </c>
      <c r="C265" s="127">
        <v>909127186</v>
      </c>
      <c r="D265" s="127">
        <v>-6856463</v>
      </c>
      <c r="E265" s="127">
        <v>902270724</v>
      </c>
      <c r="F265" s="119"/>
    </row>
    <row r="266" spans="1:6">
      <c r="A266" s="128" t="s">
        <v>3763</v>
      </c>
      <c r="B266" s="128" t="s">
        <v>3510</v>
      </c>
      <c r="C266" s="127">
        <v>95263</v>
      </c>
      <c r="D266" s="127">
        <v>-95263</v>
      </c>
      <c r="E266" s="127">
        <v>0</v>
      </c>
      <c r="F266" s="119"/>
    </row>
    <row r="267" spans="1:6" ht="15" thickBot="1">
      <c r="A267" s="128" t="s">
        <v>3764</v>
      </c>
      <c r="B267" s="128" t="s">
        <v>3510</v>
      </c>
      <c r="C267" s="127">
        <v>95263</v>
      </c>
      <c r="D267" s="127">
        <v>-95263</v>
      </c>
      <c r="E267" s="127">
        <v>0</v>
      </c>
      <c r="F267" s="119"/>
    </row>
    <row r="268" spans="1:6" ht="15" thickBot="1">
      <c r="A268" s="129" t="s">
        <v>3765</v>
      </c>
      <c r="B268" s="129" t="s">
        <v>3558</v>
      </c>
      <c r="C268" s="130">
        <v>2838309387</v>
      </c>
      <c r="D268" s="130">
        <v>-21811623</v>
      </c>
      <c r="E268" s="130">
        <v>2816497764</v>
      </c>
      <c r="F268" s="119"/>
    </row>
    <row r="269" spans="1:6">
      <c r="A269" s="128" t="s">
        <v>3766</v>
      </c>
      <c r="B269" s="128" t="s">
        <v>3510</v>
      </c>
      <c r="C269" s="127">
        <v>264</v>
      </c>
      <c r="D269" s="127">
        <v>0</v>
      </c>
      <c r="E269" s="127">
        <v>264</v>
      </c>
      <c r="F269" s="119"/>
    </row>
    <row r="270" spans="1:6">
      <c r="A270" s="128" t="s">
        <v>2717</v>
      </c>
      <c r="B270" s="128" t="s">
        <v>3510</v>
      </c>
      <c r="C270" s="127">
        <v>264</v>
      </c>
      <c r="D270" s="127">
        <v>0</v>
      </c>
      <c r="E270" s="127">
        <v>264</v>
      </c>
      <c r="F270" s="119"/>
    </row>
    <row r="271" spans="1:6">
      <c r="A271" s="128" t="s">
        <v>3767</v>
      </c>
      <c r="B271" s="128" t="s">
        <v>3510</v>
      </c>
      <c r="C271" s="127">
        <v>657</v>
      </c>
      <c r="D271" s="127">
        <v>257</v>
      </c>
      <c r="E271" s="127">
        <v>914</v>
      </c>
      <c r="F271" s="119"/>
    </row>
    <row r="272" spans="1:6" ht="15" thickBot="1">
      <c r="A272" s="128" t="s">
        <v>2717</v>
      </c>
      <c r="B272" s="128" t="s">
        <v>3510</v>
      </c>
      <c r="C272" s="127">
        <v>657</v>
      </c>
      <c r="D272" s="127">
        <v>257</v>
      </c>
      <c r="E272" s="127">
        <v>914</v>
      </c>
      <c r="F272" s="119"/>
    </row>
    <row r="273" spans="1:6" ht="15" thickBot="1">
      <c r="A273" s="129" t="s">
        <v>3768</v>
      </c>
      <c r="B273" s="129" t="s">
        <v>3558</v>
      </c>
      <c r="C273" s="130">
        <v>921</v>
      </c>
      <c r="D273" s="130">
        <v>257</v>
      </c>
      <c r="E273" s="130">
        <v>1178</v>
      </c>
      <c r="F273" s="119"/>
    </row>
    <row r="274" spans="1:6" ht="15" thickBot="1">
      <c r="A274" s="131" t="s">
        <v>3769</v>
      </c>
      <c r="B274" s="131" t="s">
        <v>3770</v>
      </c>
      <c r="C274" s="132">
        <v>22829903047</v>
      </c>
      <c r="D274" s="132">
        <v>285495657</v>
      </c>
      <c r="E274" s="132">
        <v>23115398705</v>
      </c>
      <c r="F274" s="119"/>
    </row>
    <row r="275" spans="1:6" ht="15" thickTop="1">
      <c r="A275" s="126" t="s">
        <v>3771</v>
      </c>
      <c r="B275" s="123"/>
      <c r="C275" s="127"/>
      <c r="D275" s="127"/>
      <c r="E275" s="127"/>
      <c r="F275" s="119"/>
    </row>
    <row r="276" spans="1:6">
      <c r="A276" s="128" t="s">
        <v>3772</v>
      </c>
      <c r="B276" s="128" t="s">
        <v>3510</v>
      </c>
      <c r="C276" s="127">
        <v>1765290116</v>
      </c>
      <c r="D276" s="127">
        <v>0</v>
      </c>
      <c r="E276" s="127">
        <v>1765290116</v>
      </c>
      <c r="F276" s="119"/>
    </row>
    <row r="277" spans="1:6">
      <c r="A277" s="128" t="s">
        <v>3773</v>
      </c>
      <c r="B277" s="128" t="s">
        <v>3510</v>
      </c>
      <c r="C277" s="127">
        <v>419213</v>
      </c>
      <c r="D277" s="127">
        <v>0</v>
      </c>
      <c r="E277" s="127">
        <v>419213</v>
      </c>
      <c r="F277" s="119"/>
    </row>
    <row r="278" spans="1:6">
      <c r="A278" s="128" t="s">
        <v>3774</v>
      </c>
      <c r="B278" s="128" t="s">
        <v>3510</v>
      </c>
      <c r="C278" s="127">
        <v>326032</v>
      </c>
      <c r="D278" s="127">
        <v>0</v>
      </c>
      <c r="E278" s="127">
        <v>326032</v>
      </c>
      <c r="F278" s="119"/>
    </row>
    <row r="279" spans="1:6">
      <c r="A279" s="128" t="s">
        <v>3775</v>
      </c>
      <c r="B279" s="128" t="s">
        <v>3510</v>
      </c>
      <c r="C279" s="127">
        <v>1766035361</v>
      </c>
      <c r="D279" s="127">
        <v>0</v>
      </c>
      <c r="E279" s="127">
        <v>1766035361</v>
      </c>
      <c r="F279" s="119"/>
    </row>
    <row r="280" spans="1:6">
      <c r="A280" s="128" t="s">
        <v>3776</v>
      </c>
      <c r="B280" s="128" t="s">
        <v>3510</v>
      </c>
      <c r="C280" s="127">
        <v>5787645320</v>
      </c>
      <c r="D280" s="127">
        <v>0</v>
      </c>
      <c r="E280" s="127">
        <v>5787645320</v>
      </c>
      <c r="F280" s="119"/>
    </row>
    <row r="281" spans="1:6">
      <c r="A281" s="128" t="s">
        <v>3777</v>
      </c>
      <c r="B281" s="128" t="s">
        <v>3510</v>
      </c>
      <c r="C281" s="127">
        <v>186790</v>
      </c>
      <c r="D281" s="127">
        <v>0</v>
      </c>
      <c r="E281" s="127">
        <v>186790</v>
      </c>
      <c r="F281" s="119"/>
    </row>
    <row r="282" spans="1:6">
      <c r="A282" s="128" t="s">
        <v>3778</v>
      </c>
      <c r="B282" s="128" t="s">
        <v>3510</v>
      </c>
      <c r="C282" s="127">
        <v>720233864</v>
      </c>
      <c r="D282" s="127">
        <v>17642409</v>
      </c>
      <c r="E282" s="127">
        <v>737876273</v>
      </c>
      <c r="F282" s="119"/>
    </row>
    <row r="283" spans="1:6">
      <c r="A283" s="128" t="s">
        <v>3779</v>
      </c>
      <c r="B283" s="128" t="s">
        <v>3510</v>
      </c>
      <c r="C283" s="127">
        <v>-736991</v>
      </c>
      <c r="D283" s="127">
        <v>0</v>
      </c>
      <c r="E283" s="127">
        <v>-736991</v>
      </c>
      <c r="F283" s="119"/>
    </row>
    <row r="284" spans="1:6">
      <c r="A284" s="128" t="s">
        <v>3780</v>
      </c>
      <c r="B284" s="128" t="s">
        <v>3510</v>
      </c>
      <c r="C284" s="127">
        <v>6507328983</v>
      </c>
      <c r="D284" s="127">
        <v>17642409</v>
      </c>
      <c r="E284" s="127">
        <v>6524971392</v>
      </c>
      <c r="F284" s="119"/>
    </row>
    <row r="285" spans="1:6">
      <c r="A285" s="128" t="s">
        <v>3781</v>
      </c>
      <c r="B285" s="128" t="s">
        <v>3510</v>
      </c>
      <c r="C285" s="127">
        <v>393712</v>
      </c>
      <c r="D285" s="127">
        <v>0</v>
      </c>
      <c r="E285" s="127">
        <v>393712</v>
      </c>
      <c r="F285" s="119"/>
    </row>
    <row r="286" spans="1:6">
      <c r="A286" s="128" t="s">
        <v>3782</v>
      </c>
      <c r="B286" s="128" t="s">
        <v>3510</v>
      </c>
      <c r="C286" s="127">
        <v>230964019</v>
      </c>
      <c r="D286" s="127">
        <v>-85239027</v>
      </c>
      <c r="E286" s="127">
        <v>145724992</v>
      </c>
      <c r="F286" s="119"/>
    </row>
    <row r="287" spans="1:6">
      <c r="A287" s="128" t="s">
        <v>3783</v>
      </c>
      <c r="B287" s="128" t="s">
        <v>3510</v>
      </c>
      <c r="C287" s="127">
        <v>-230964019</v>
      </c>
      <c r="D287" s="127">
        <v>85239027</v>
      </c>
      <c r="E287" s="127">
        <v>-145724992</v>
      </c>
      <c r="F287" s="119"/>
    </row>
    <row r="288" spans="1:6">
      <c r="A288" s="128" t="s">
        <v>3784</v>
      </c>
      <c r="B288" s="128" t="s">
        <v>3510</v>
      </c>
      <c r="C288" s="127">
        <v>393712</v>
      </c>
      <c r="D288" s="127">
        <v>0</v>
      </c>
      <c r="E288" s="127">
        <v>393712</v>
      </c>
      <c r="F288" s="119"/>
    </row>
    <row r="289" spans="1:6">
      <c r="A289" s="128" t="s">
        <v>3785</v>
      </c>
      <c r="B289" s="128" t="s">
        <v>3510</v>
      </c>
      <c r="C289" s="127">
        <v>641602</v>
      </c>
      <c r="D289" s="127">
        <v>0</v>
      </c>
      <c r="E289" s="127">
        <v>641602</v>
      </c>
      <c r="F289" s="119"/>
    </row>
    <row r="290" spans="1:6">
      <c r="A290" s="128" t="s">
        <v>3786</v>
      </c>
      <c r="B290" s="128" t="s">
        <v>3510</v>
      </c>
      <c r="C290" s="127">
        <v>3131816</v>
      </c>
      <c r="D290" s="127">
        <v>-210581</v>
      </c>
      <c r="E290" s="127">
        <v>2921235</v>
      </c>
      <c r="F290" s="119"/>
    </row>
    <row r="291" spans="1:6" ht="15" thickBot="1">
      <c r="A291" s="128" t="s">
        <v>3787</v>
      </c>
      <c r="B291" s="128" t="s">
        <v>3510</v>
      </c>
      <c r="C291" s="127">
        <v>3773418</v>
      </c>
      <c r="D291" s="127">
        <v>-210581</v>
      </c>
      <c r="E291" s="127">
        <v>3562837</v>
      </c>
      <c r="F291" s="119"/>
    </row>
    <row r="292" spans="1:6" ht="15" thickBot="1">
      <c r="A292" s="129" t="s">
        <v>3788</v>
      </c>
      <c r="B292" s="129" t="s">
        <v>3558</v>
      </c>
      <c r="C292" s="130">
        <v>8277531473</v>
      </c>
      <c r="D292" s="130">
        <v>17431828</v>
      </c>
      <c r="E292" s="130">
        <v>8294963301</v>
      </c>
      <c r="F292" s="119"/>
    </row>
    <row r="293" spans="1:6">
      <c r="A293" s="128" t="s">
        <v>3789</v>
      </c>
      <c r="B293" s="128" t="s">
        <v>3510</v>
      </c>
      <c r="C293" s="127">
        <v>225000000</v>
      </c>
      <c r="D293" s="127">
        <v>0</v>
      </c>
      <c r="E293" s="127">
        <v>225000000</v>
      </c>
      <c r="F293" s="119"/>
    </row>
    <row r="294" spans="1:6">
      <c r="A294" s="128" t="s">
        <v>3790</v>
      </c>
      <c r="B294" s="128" t="s">
        <v>3510</v>
      </c>
      <c r="C294" s="127">
        <v>500000000</v>
      </c>
      <c r="D294" s="127">
        <v>0</v>
      </c>
      <c r="E294" s="127">
        <v>500000000</v>
      </c>
      <c r="F294" s="119"/>
    </row>
    <row r="295" spans="1:6">
      <c r="A295" s="128" t="s">
        <v>3791</v>
      </c>
      <c r="B295" s="128" t="s">
        <v>3510</v>
      </c>
      <c r="C295" s="127">
        <v>350000000</v>
      </c>
      <c r="D295" s="127">
        <v>0</v>
      </c>
      <c r="E295" s="127">
        <v>350000000</v>
      </c>
      <c r="F295" s="119"/>
    </row>
    <row r="296" spans="1:6">
      <c r="A296" s="128" t="s">
        <v>3792</v>
      </c>
      <c r="B296" s="128" t="s">
        <v>3510</v>
      </c>
      <c r="C296" s="127">
        <v>1000000000</v>
      </c>
      <c r="D296" s="127">
        <v>0</v>
      </c>
      <c r="E296" s="127">
        <v>1000000000</v>
      </c>
      <c r="F296" s="119"/>
    </row>
    <row r="297" spans="1:6">
      <c r="A297" s="128" t="s">
        <v>3793</v>
      </c>
      <c r="B297" s="128" t="s">
        <v>3510</v>
      </c>
      <c r="C297" s="127">
        <v>400000000</v>
      </c>
      <c r="D297" s="127">
        <v>0</v>
      </c>
      <c r="E297" s="127">
        <v>400000000</v>
      </c>
      <c r="F297" s="119"/>
    </row>
    <row r="298" spans="1:6">
      <c r="A298" s="128" t="s">
        <v>3794</v>
      </c>
      <c r="B298" s="128" t="s">
        <v>3510</v>
      </c>
      <c r="C298" s="127">
        <v>600000000</v>
      </c>
      <c r="D298" s="127">
        <v>0</v>
      </c>
      <c r="E298" s="127">
        <v>600000000</v>
      </c>
      <c r="F298" s="119"/>
    </row>
    <row r="299" spans="1:6">
      <c r="A299" s="128" t="s">
        <v>3795</v>
      </c>
      <c r="B299" s="128" t="s">
        <v>3510</v>
      </c>
      <c r="C299" s="127">
        <v>650000000</v>
      </c>
      <c r="D299" s="127">
        <v>0</v>
      </c>
      <c r="E299" s="127">
        <v>650000000</v>
      </c>
      <c r="F299" s="119"/>
    </row>
    <row r="300" spans="1:6">
      <c r="A300" s="128" t="s">
        <v>3796</v>
      </c>
      <c r="B300" s="128" t="s">
        <v>3510</v>
      </c>
      <c r="C300" s="127">
        <v>600000000</v>
      </c>
      <c r="D300" s="127">
        <v>0</v>
      </c>
      <c r="E300" s="127">
        <v>600000000</v>
      </c>
      <c r="F300" s="119"/>
    </row>
    <row r="301" spans="1:6">
      <c r="A301" s="128" t="s">
        <v>3797</v>
      </c>
      <c r="B301" s="128" t="s">
        <v>3510</v>
      </c>
      <c r="C301" s="127">
        <v>400000000</v>
      </c>
      <c r="D301" s="127">
        <v>0</v>
      </c>
      <c r="E301" s="127">
        <v>400000000</v>
      </c>
      <c r="F301" s="119"/>
    </row>
    <row r="302" spans="1:6">
      <c r="A302" s="128" t="s">
        <v>3798</v>
      </c>
      <c r="B302" s="128" t="s">
        <v>3510</v>
      </c>
      <c r="C302" s="127">
        <v>700000000</v>
      </c>
      <c r="D302" s="127">
        <v>0</v>
      </c>
      <c r="E302" s="127">
        <v>700000000</v>
      </c>
      <c r="F302" s="119"/>
    </row>
    <row r="303" spans="1:6">
      <c r="A303" s="128" t="s">
        <v>3799</v>
      </c>
      <c r="B303" s="128" t="s">
        <v>3510</v>
      </c>
      <c r="C303" s="127">
        <v>500000000</v>
      </c>
      <c r="D303" s="127">
        <v>0</v>
      </c>
      <c r="E303" s="127">
        <v>500000000</v>
      </c>
      <c r="F303" s="119"/>
    </row>
    <row r="304" spans="1:6">
      <c r="A304" s="128" t="s">
        <v>3800</v>
      </c>
      <c r="B304" s="128" t="s">
        <v>3510</v>
      </c>
      <c r="C304" s="127">
        <v>0</v>
      </c>
      <c r="D304" s="127">
        <v>650000000</v>
      </c>
      <c r="E304" s="127">
        <v>650000000</v>
      </c>
      <c r="F304" s="119"/>
    </row>
    <row r="305" spans="1:6">
      <c r="A305" s="128" t="s">
        <v>3801</v>
      </c>
      <c r="B305" s="128" t="s">
        <v>3510</v>
      </c>
      <c r="C305" s="127">
        <v>0</v>
      </c>
      <c r="D305" s="127">
        <v>500000000</v>
      </c>
      <c r="E305" s="127">
        <v>500000000</v>
      </c>
      <c r="F305" s="119"/>
    </row>
    <row r="306" spans="1:6">
      <c r="A306" s="128" t="s">
        <v>3802</v>
      </c>
      <c r="B306" s="128" t="s">
        <v>3510</v>
      </c>
      <c r="C306" s="127">
        <v>5925000000</v>
      </c>
      <c r="D306" s="127">
        <v>1150000000</v>
      </c>
      <c r="E306" s="127">
        <v>7075000000</v>
      </c>
      <c r="F306" s="119"/>
    </row>
    <row r="307" spans="1:6">
      <c r="A307" s="128" t="s">
        <v>3803</v>
      </c>
      <c r="B307" s="128" t="s">
        <v>3510</v>
      </c>
      <c r="C307" s="127">
        <v>150000000</v>
      </c>
      <c r="D307" s="127">
        <v>0</v>
      </c>
      <c r="E307" s="127">
        <v>150000000</v>
      </c>
      <c r="F307" s="119"/>
    </row>
    <row r="308" spans="1:6">
      <c r="A308" s="128" t="s">
        <v>3804</v>
      </c>
      <c r="B308" s="128" t="s">
        <v>3510</v>
      </c>
      <c r="C308" s="127">
        <v>250000000</v>
      </c>
      <c r="D308" s="127">
        <v>0</v>
      </c>
      <c r="E308" s="127">
        <v>250000000</v>
      </c>
      <c r="F308" s="119"/>
    </row>
    <row r="309" spans="1:6">
      <c r="A309" s="128" t="s">
        <v>3805</v>
      </c>
      <c r="B309" s="128" t="s">
        <v>3510</v>
      </c>
      <c r="C309" s="127">
        <v>400000000</v>
      </c>
      <c r="D309" s="127">
        <v>0</v>
      </c>
      <c r="E309" s="127">
        <v>400000000</v>
      </c>
      <c r="F309" s="119"/>
    </row>
    <row r="310" spans="1:6">
      <c r="A310" s="128" t="s">
        <v>3806</v>
      </c>
      <c r="B310" s="128" t="s">
        <v>3510</v>
      </c>
      <c r="C310" s="127">
        <v>-89831</v>
      </c>
      <c r="D310" s="127">
        <v>1214</v>
      </c>
      <c r="E310" s="127">
        <v>-88618</v>
      </c>
      <c r="F310" s="119"/>
    </row>
    <row r="311" spans="1:6">
      <c r="A311" s="128" t="s">
        <v>3807</v>
      </c>
      <c r="B311" s="128" t="s">
        <v>3510</v>
      </c>
      <c r="C311" s="127">
        <v>-213727</v>
      </c>
      <c r="D311" s="127">
        <v>1583</v>
      </c>
      <c r="E311" s="127">
        <v>-212144</v>
      </c>
      <c r="F311" s="119"/>
    </row>
    <row r="312" spans="1:6">
      <c r="A312" s="128" t="s">
        <v>3808</v>
      </c>
      <c r="B312" s="128" t="s">
        <v>3510</v>
      </c>
      <c r="C312" s="127">
        <v>-347422</v>
      </c>
      <c r="D312" s="127">
        <v>1834</v>
      </c>
      <c r="E312" s="127">
        <v>-345589</v>
      </c>
      <c r="F312" s="119"/>
    </row>
    <row r="313" spans="1:6">
      <c r="A313" s="128" t="s">
        <v>3809</v>
      </c>
      <c r="B313" s="128" t="s">
        <v>3510</v>
      </c>
      <c r="C313" s="127">
        <v>-891401</v>
      </c>
      <c r="D313" s="127">
        <v>4052</v>
      </c>
      <c r="E313" s="127">
        <v>-887349</v>
      </c>
      <c r="F313" s="119"/>
    </row>
    <row r="314" spans="1:6">
      <c r="A314" s="128" t="s">
        <v>3810</v>
      </c>
      <c r="B314" s="128" t="s">
        <v>3510</v>
      </c>
      <c r="C314" s="127">
        <v>-2327083</v>
      </c>
      <c r="D314" s="127">
        <v>11725</v>
      </c>
      <c r="E314" s="127">
        <v>-2315358</v>
      </c>
      <c r="F314" s="119"/>
    </row>
    <row r="315" spans="1:6">
      <c r="A315" s="128" t="s">
        <v>3811</v>
      </c>
      <c r="B315" s="128" t="s">
        <v>3510</v>
      </c>
      <c r="C315" s="127">
        <v>-886132</v>
      </c>
      <c r="D315" s="127">
        <v>3524</v>
      </c>
      <c r="E315" s="127">
        <v>-882609</v>
      </c>
      <c r="F315" s="119"/>
    </row>
    <row r="316" spans="1:6">
      <c r="A316" s="128" t="s">
        <v>3812</v>
      </c>
      <c r="B316" s="128" t="s">
        <v>3510</v>
      </c>
      <c r="C316" s="127">
        <v>-2785592</v>
      </c>
      <c r="D316" s="127">
        <v>9348</v>
      </c>
      <c r="E316" s="127">
        <v>-2776245</v>
      </c>
      <c r="F316" s="119"/>
    </row>
    <row r="317" spans="1:6">
      <c r="A317" s="128" t="s">
        <v>3813</v>
      </c>
      <c r="B317" s="128" t="s">
        <v>3510</v>
      </c>
      <c r="C317" s="127">
        <v>-199268</v>
      </c>
      <c r="D317" s="127">
        <v>3242</v>
      </c>
      <c r="E317" s="127">
        <v>-196027</v>
      </c>
      <c r="F317" s="119"/>
    </row>
    <row r="318" spans="1:6">
      <c r="A318" s="128" t="s">
        <v>3814</v>
      </c>
      <c r="B318" s="128" t="s">
        <v>3510</v>
      </c>
      <c r="C318" s="127">
        <v>-730199</v>
      </c>
      <c r="D318" s="127">
        <v>9189</v>
      </c>
      <c r="E318" s="127">
        <v>-721010</v>
      </c>
      <c r="F318" s="119"/>
    </row>
    <row r="319" spans="1:6">
      <c r="A319" s="128" t="s">
        <v>3815</v>
      </c>
      <c r="B319" s="128" t="s">
        <v>3510</v>
      </c>
      <c r="C319" s="127">
        <v>-492305</v>
      </c>
      <c r="D319" s="127">
        <v>1541</v>
      </c>
      <c r="E319" s="127">
        <v>-490763</v>
      </c>
      <c r="F319" s="119"/>
    </row>
    <row r="320" spans="1:6">
      <c r="A320" s="128" t="s">
        <v>3816</v>
      </c>
      <c r="B320" s="128" t="s">
        <v>3510</v>
      </c>
      <c r="C320" s="127">
        <v>-296388</v>
      </c>
      <c r="D320" s="127">
        <v>3087</v>
      </c>
      <c r="E320" s="127">
        <v>-293301</v>
      </c>
      <c r="F320" s="119"/>
    </row>
    <row r="321" spans="1:6">
      <c r="A321" s="128" t="s">
        <v>3817</v>
      </c>
      <c r="B321" s="128" t="s">
        <v>3510</v>
      </c>
      <c r="C321" s="127">
        <v>-584265</v>
      </c>
      <c r="D321" s="127">
        <v>-3810276</v>
      </c>
      <c r="E321" s="127">
        <v>-4394541</v>
      </c>
      <c r="F321" s="119"/>
    </row>
    <row r="322" spans="1:6" ht="15" thickBot="1">
      <c r="A322" s="128" t="s">
        <v>3818</v>
      </c>
      <c r="B322" s="128" t="s">
        <v>3510</v>
      </c>
      <c r="C322" s="127">
        <v>-9843614</v>
      </c>
      <c r="D322" s="127">
        <v>-3759938</v>
      </c>
      <c r="E322" s="127">
        <v>-13603552</v>
      </c>
      <c r="F322" s="119"/>
    </row>
    <row r="323" spans="1:6" ht="15" thickBot="1">
      <c r="A323" s="129" t="s">
        <v>3819</v>
      </c>
      <c r="B323" s="129" t="s">
        <v>3558</v>
      </c>
      <c r="C323" s="130">
        <v>6315156386</v>
      </c>
      <c r="D323" s="130">
        <v>1146240062</v>
      </c>
      <c r="E323" s="130">
        <v>7461396448</v>
      </c>
      <c r="F323" s="119"/>
    </row>
    <row r="324" spans="1:6">
      <c r="A324" s="128" t="s">
        <v>3820</v>
      </c>
      <c r="B324" s="128" t="s">
        <v>3510</v>
      </c>
      <c r="C324" s="127">
        <v>42555670</v>
      </c>
      <c r="D324" s="127">
        <v>-1515870</v>
      </c>
      <c r="E324" s="127">
        <v>41039800</v>
      </c>
      <c r="F324" s="119"/>
    </row>
    <row r="325" spans="1:6">
      <c r="A325" s="128" t="s">
        <v>3821</v>
      </c>
      <c r="B325" s="128" t="s">
        <v>3510</v>
      </c>
      <c r="C325" s="127">
        <v>259827196</v>
      </c>
      <c r="D325" s="127">
        <v>-3340133</v>
      </c>
      <c r="E325" s="127">
        <v>256487062</v>
      </c>
      <c r="F325" s="119"/>
    </row>
    <row r="326" spans="1:6">
      <c r="A326" s="128" t="s">
        <v>3822</v>
      </c>
      <c r="B326" s="128" t="s">
        <v>3510</v>
      </c>
      <c r="C326" s="127">
        <v>302382865</v>
      </c>
      <c r="D326" s="127">
        <v>-4856003</v>
      </c>
      <c r="E326" s="127">
        <v>297526862</v>
      </c>
      <c r="F326" s="119"/>
    </row>
    <row r="327" spans="1:6">
      <c r="A327" s="128" t="s">
        <v>3823</v>
      </c>
      <c r="B327" s="128" t="s">
        <v>3510</v>
      </c>
      <c r="C327" s="127">
        <v>51277441</v>
      </c>
      <c r="D327" s="127">
        <v>14078025</v>
      </c>
      <c r="E327" s="127">
        <v>65355466</v>
      </c>
      <c r="F327" s="119"/>
    </row>
    <row r="328" spans="1:6">
      <c r="A328" s="128" t="s">
        <v>3824</v>
      </c>
      <c r="B328" s="128" t="s">
        <v>3510</v>
      </c>
      <c r="C328" s="127">
        <v>-1279893</v>
      </c>
      <c r="D328" s="127">
        <v>501888</v>
      </c>
      <c r="E328" s="127">
        <v>-778005</v>
      </c>
      <c r="F328" s="119"/>
    </row>
    <row r="329" spans="1:6">
      <c r="A329" s="128" t="s">
        <v>3825</v>
      </c>
      <c r="B329" s="128" t="s">
        <v>3510</v>
      </c>
      <c r="C329" s="127">
        <v>49997548</v>
      </c>
      <c r="D329" s="127">
        <v>14579913</v>
      </c>
      <c r="E329" s="127">
        <v>64577461</v>
      </c>
      <c r="F329" s="119"/>
    </row>
    <row r="330" spans="1:6">
      <c r="A330" s="128" t="s">
        <v>3826</v>
      </c>
      <c r="B330" s="128" t="s">
        <v>3510</v>
      </c>
      <c r="C330" s="127">
        <v>21923350</v>
      </c>
      <c r="D330" s="127">
        <v>-2552821</v>
      </c>
      <c r="E330" s="127">
        <v>19370529</v>
      </c>
      <c r="F330" s="119"/>
    </row>
    <row r="331" spans="1:6">
      <c r="A331" s="128" t="s">
        <v>3827</v>
      </c>
      <c r="B331" s="128" t="s">
        <v>3510</v>
      </c>
      <c r="C331" s="127">
        <v>4830000</v>
      </c>
      <c r="D331" s="127">
        <v>1000000</v>
      </c>
      <c r="E331" s="127">
        <v>5830000</v>
      </c>
      <c r="F331" s="119"/>
    </row>
    <row r="332" spans="1:6">
      <c r="A332" s="128" t="s">
        <v>3828</v>
      </c>
      <c r="B332" s="128" t="s">
        <v>3510</v>
      </c>
      <c r="C332" s="127">
        <v>2044674</v>
      </c>
      <c r="D332" s="127">
        <v>0</v>
      </c>
      <c r="E332" s="127">
        <v>2044674</v>
      </c>
      <c r="F332" s="119"/>
    </row>
    <row r="333" spans="1:6">
      <c r="A333" s="128" t="s">
        <v>3829</v>
      </c>
      <c r="B333" s="128" t="s">
        <v>3510</v>
      </c>
      <c r="C333" s="127">
        <v>28798024</v>
      </c>
      <c r="D333" s="127">
        <v>-1552821</v>
      </c>
      <c r="E333" s="127">
        <v>27245203</v>
      </c>
      <c r="F333" s="119"/>
    </row>
    <row r="334" spans="1:6">
      <c r="A334" s="128" t="s">
        <v>3830</v>
      </c>
      <c r="B334" s="128" t="s">
        <v>3510</v>
      </c>
      <c r="C334" s="127">
        <v>33593314</v>
      </c>
      <c r="D334" s="127">
        <v>-2639006</v>
      </c>
      <c r="E334" s="127">
        <v>30954308</v>
      </c>
      <c r="F334" s="119"/>
    </row>
    <row r="335" spans="1:6">
      <c r="A335" s="128" t="s">
        <v>3831</v>
      </c>
      <c r="B335" s="128" t="s">
        <v>3510</v>
      </c>
      <c r="C335" s="127">
        <v>90895936</v>
      </c>
      <c r="D335" s="127">
        <v>-9644462</v>
      </c>
      <c r="E335" s="127">
        <v>81251474</v>
      </c>
      <c r="F335" s="119"/>
    </row>
    <row r="336" spans="1:6">
      <c r="A336" s="128" t="s">
        <v>3832</v>
      </c>
      <c r="B336" s="128" t="s">
        <v>3510</v>
      </c>
      <c r="C336" s="127">
        <v>5560920</v>
      </c>
      <c r="D336" s="127">
        <v>-46875</v>
      </c>
      <c r="E336" s="127">
        <v>5514045</v>
      </c>
      <c r="F336" s="119"/>
    </row>
    <row r="337" spans="1:6">
      <c r="A337" s="128" t="s">
        <v>3833</v>
      </c>
      <c r="B337" s="128" t="s">
        <v>3510</v>
      </c>
      <c r="C337" s="127">
        <v>7014796</v>
      </c>
      <c r="D337" s="127">
        <v>421916</v>
      </c>
      <c r="E337" s="127">
        <v>7436712</v>
      </c>
      <c r="F337" s="119"/>
    </row>
    <row r="338" spans="1:6">
      <c r="A338" s="128" t="s">
        <v>3834</v>
      </c>
      <c r="B338" s="128" t="s">
        <v>3510</v>
      </c>
      <c r="C338" s="127">
        <v>48261929</v>
      </c>
      <c r="D338" s="127">
        <v>-47660800</v>
      </c>
      <c r="E338" s="127">
        <v>601129</v>
      </c>
      <c r="F338" s="119"/>
    </row>
    <row r="339" spans="1:6">
      <c r="A339" s="128" t="s">
        <v>3835</v>
      </c>
      <c r="B339" s="128" t="s">
        <v>3510</v>
      </c>
      <c r="C339" s="127">
        <v>452285</v>
      </c>
      <c r="D339" s="127">
        <v>-22915</v>
      </c>
      <c r="E339" s="127">
        <v>429370</v>
      </c>
      <c r="F339" s="119"/>
    </row>
    <row r="340" spans="1:6">
      <c r="A340" s="128" t="s">
        <v>3836</v>
      </c>
      <c r="B340" s="128" t="s">
        <v>3510</v>
      </c>
      <c r="C340" s="127">
        <v>5382634</v>
      </c>
      <c r="D340" s="127">
        <v>-508933</v>
      </c>
      <c r="E340" s="127">
        <v>4873701</v>
      </c>
      <c r="F340" s="119"/>
    </row>
    <row r="341" spans="1:6">
      <c r="A341" s="128" t="s">
        <v>3837</v>
      </c>
      <c r="B341" s="128" t="s">
        <v>3510</v>
      </c>
      <c r="C341" s="127">
        <v>191161814</v>
      </c>
      <c r="D341" s="127">
        <v>-60101075</v>
      </c>
      <c r="E341" s="127">
        <v>131060739</v>
      </c>
      <c r="F341" s="119"/>
    </row>
    <row r="342" spans="1:6">
      <c r="A342" s="128" t="s">
        <v>3838</v>
      </c>
      <c r="B342" s="128" t="s">
        <v>3510</v>
      </c>
      <c r="C342" s="127">
        <v>30658968</v>
      </c>
      <c r="D342" s="127">
        <v>-3169863</v>
      </c>
      <c r="E342" s="127">
        <v>27489104</v>
      </c>
      <c r="F342" s="119"/>
    </row>
    <row r="343" spans="1:6">
      <c r="A343" s="128" t="s">
        <v>3839</v>
      </c>
      <c r="B343" s="128" t="s">
        <v>3510</v>
      </c>
      <c r="C343" s="127">
        <v>1777375</v>
      </c>
      <c r="D343" s="127">
        <v>45011</v>
      </c>
      <c r="E343" s="127">
        <v>1822386</v>
      </c>
      <c r="F343" s="119"/>
    </row>
    <row r="344" spans="1:6">
      <c r="A344" s="128" t="s">
        <v>3840</v>
      </c>
      <c r="B344" s="128" t="s">
        <v>3510</v>
      </c>
      <c r="C344" s="127">
        <v>916627</v>
      </c>
      <c r="D344" s="127">
        <v>-1504</v>
      </c>
      <c r="E344" s="127">
        <v>915123</v>
      </c>
      <c r="F344" s="119"/>
    </row>
    <row r="345" spans="1:6">
      <c r="A345" s="128" t="s">
        <v>3841</v>
      </c>
      <c r="B345" s="128" t="s">
        <v>3510</v>
      </c>
      <c r="C345" s="127">
        <v>33352970</v>
      </c>
      <c r="D345" s="127">
        <v>-3126356</v>
      </c>
      <c r="E345" s="127">
        <v>30226613</v>
      </c>
      <c r="F345" s="119"/>
    </row>
    <row r="346" spans="1:6">
      <c r="A346" s="128" t="s">
        <v>3842</v>
      </c>
      <c r="B346" s="128" t="s">
        <v>3510</v>
      </c>
      <c r="C346" s="127">
        <v>410441433</v>
      </c>
      <c r="D346" s="127">
        <v>-7019394</v>
      </c>
      <c r="E346" s="127">
        <v>403422040</v>
      </c>
      <c r="F346" s="119"/>
    </row>
    <row r="347" spans="1:6">
      <c r="A347" s="128" t="s">
        <v>3843</v>
      </c>
      <c r="B347" s="128" t="s">
        <v>3510</v>
      </c>
      <c r="C347" s="127">
        <v>33186663</v>
      </c>
      <c r="D347" s="127">
        <v>37543</v>
      </c>
      <c r="E347" s="127">
        <v>33224206</v>
      </c>
      <c r="F347" s="119"/>
    </row>
    <row r="348" spans="1:6" ht="15" thickBot="1">
      <c r="A348" s="128" t="s">
        <v>3844</v>
      </c>
      <c r="B348" s="128" t="s">
        <v>3510</v>
      </c>
      <c r="C348" s="127">
        <v>443628096</v>
      </c>
      <c r="D348" s="127">
        <v>-6981850</v>
      </c>
      <c r="E348" s="127">
        <v>436646246</v>
      </c>
      <c r="F348" s="119"/>
    </row>
    <row r="349" spans="1:6" ht="15" thickBot="1">
      <c r="A349" s="129" t="s">
        <v>3845</v>
      </c>
      <c r="B349" s="129" t="s">
        <v>3558</v>
      </c>
      <c r="C349" s="130">
        <v>1049321316</v>
      </c>
      <c r="D349" s="130">
        <v>-62038193</v>
      </c>
      <c r="E349" s="130">
        <v>987283123</v>
      </c>
      <c r="F349" s="119"/>
    </row>
    <row r="350" spans="1:6">
      <c r="A350" s="128" t="s">
        <v>3846</v>
      </c>
      <c r="B350" s="128" t="s">
        <v>3510</v>
      </c>
      <c r="C350" s="127">
        <v>144495454</v>
      </c>
      <c r="D350" s="127">
        <v>8590315</v>
      </c>
      <c r="E350" s="127">
        <v>153085769</v>
      </c>
      <c r="F350" s="119"/>
    </row>
    <row r="351" spans="1:6">
      <c r="A351" s="128" t="s">
        <v>3847</v>
      </c>
      <c r="B351" s="128" t="s">
        <v>3510</v>
      </c>
      <c r="C351" s="127">
        <v>7228933</v>
      </c>
      <c r="D351" s="127">
        <v>-1695807</v>
      </c>
      <c r="E351" s="127">
        <v>5533125</v>
      </c>
      <c r="F351" s="119"/>
    </row>
    <row r="352" spans="1:6">
      <c r="A352" s="128" t="s">
        <v>3848</v>
      </c>
      <c r="B352" s="128" t="s">
        <v>3510</v>
      </c>
      <c r="C352" s="127">
        <v>3274</v>
      </c>
      <c r="D352" s="127">
        <v>0</v>
      </c>
      <c r="E352" s="127">
        <v>3274</v>
      </c>
      <c r="F352" s="119"/>
    </row>
    <row r="353" spans="1:6">
      <c r="A353" s="128" t="s">
        <v>3849</v>
      </c>
      <c r="B353" s="128" t="s">
        <v>3510</v>
      </c>
      <c r="C353" s="127">
        <v>2883293</v>
      </c>
      <c r="D353" s="127">
        <v>-120789</v>
      </c>
      <c r="E353" s="127">
        <v>2762504</v>
      </c>
      <c r="F353" s="119"/>
    </row>
    <row r="354" spans="1:6">
      <c r="A354" s="128" t="s">
        <v>3850</v>
      </c>
      <c r="B354" s="128" t="s">
        <v>3510</v>
      </c>
      <c r="C354" s="127">
        <v>126370</v>
      </c>
      <c r="D354" s="127">
        <v>-102961</v>
      </c>
      <c r="E354" s="127">
        <v>23409</v>
      </c>
      <c r="F354" s="119"/>
    </row>
    <row r="355" spans="1:6">
      <c r="A355" s="128" t="s">
        <v>3851</v>
      </c>
      <c r="B355" s="128" t="s">
        <v>3510</v>
      </c>
      <c r="C355" s="127">
        <v>577646</v>
      </c>
      <c r="D355" s="127">
        <v>326621</v>
      </c>
      <c r="E355" s="127">
        <v>904267</v>
      </c>
      <c r="F355" s="119"/>
    </row>
    <row r="356" spans="1:6">
      <c r="A356" s="128" t="s">
        <v>3852</v>
      </c>
      <c r="B356" s="128" t="s">
        <v>3510</v>
      </c>
      <c r="C356" s="127">
        <v>4531795</v>
      </c>
      <c r="D356" s="127">
        <v>-265023</v>
      </c>
      <c r="E356" s="127">
        <v>4266772</v>
      </c>
      <c r="F356" s="119"/>
    </row>
    <row r="357" spans="1:6">
      <c r="A357" s="128" t="s">
        <v>3853</v>
      </c>
      <c r="B357" s="128" t="s">
        <v>3510</v>
      </c>
      <c r="C357" s="127">
        <v>-265159</v>
      </c>
      <c r="D357" s="127">
        <v>25502958</v>
      </c>
      <c r="E357" s="127">
        <v>25237799</v>
      </c>
      <c r="F357" s="119"/>
    </row>
    <row r="358" spans="1:6">
      <c r="A358" s="128" t="s">
        <v>3854</v>
      </c>
      <c r="B358" s="128" t="s">
        <v>3510</v>
      </c>
      <c r="C358" s="127">
        <v>180020</v>
      </c>
      <c r="D358" s="127">
        <v>31781</v>
      </c>
      <c r="E358" s="127">
        <v>211800</v>
      </c>
      <c r="F358" s="119"/>
    </row>
    <row r="359" spans="1:6">
      <c r="A359" s="128" t="s">
        <v>3855</v>
      </c>
      <c r="B359" s="128" t="s">
        <v>3510</v>
      </c>
      <c r="C359" s="127">
        <v>-106238</v>
      </c>
      <c r="D359" s="127">
        <v>-11178</v>
      </c>
      <c r="E359" s="127">
        <v>-117416</v>
      </c>
      <c r="F359" s="119"/>
    </row>
    <row r="360" spans="1:6">
      <c r="A360" s="128" t="s">
        <v>3856</v>
      </c>
      <c r="B360" s="128" t="s">
        <v>3510</v>
      </c>
      <c r="C360" s="127">
        <v>4497432</v>
      </c>
      <c r="D360" s="127">
        <v>2078979</v>
      </c>
      <c r="E360" s="127">
        <v>6576411</v>
      </c>
      <c r="F360" s="119"/>
    </row>
    <row r="361" spans="1:6">
      <c r="A361" s="128" t="s">
        <v>3857</v>
      </c>
      <c r="B361" s="128" t="s">
        <v>3510</v>
      </c>
      <c r="C361" s="127">
        <v>4391194</v>
      </c>
      <c r="D361" s="127">
        <v>2067801</v>
      </c>
      <c r="E361" s="127">
        <v>6458994</v>
      </c>
      <c r="F361" s="119"/>
    </row>
    <row r="362" spans="1:6">
      <c r="A362" s="128" t="s">
        <v>3858</v>
      </c>
      <c r="B362" s="128" t="s">
        <v>3510</v>
      </c>
      <c r="C362" s="127">
        <v>138005411</v>
      </c>
      <c r="D362" s="127">
        <v>-114325956</v>
      </c>
      <c r="E362" s="127">
        <v>23679455</v>
      </c>
      <c r="F362" s="119"/>
    </row>
    <row r="363" spans="1:6">
      <c r="A363" s="128" t="s">
        <v>3859</v>
      </c>
      <c r="B363" s="128" t="s">
        <v>3510</v>
      </c>
      <c r="C363" s="127">
        <v>138005411</v>
      </c>
      <c r="D363" s="127">
        <v>-114325956</v>
      </c>
      <c r="E363" s="127">
        <v>23679455</v>
      </c>
      <c r="F363" s="119"/>
    </row>
    <row r="364" spans="1:6">
      <c r="A364" s="128" t="s">
        <v>3860</v>
      </c>
      <c r="B364" s="128" t="s">
        <v>3510</v>
      </c>
      <c r="C364" s="127">
        <v>133931572</v>
      </c>
      <c r="D364" s="127">
        <v>10634172</v>
      </c>
      <c r="E364" s="127">
        <v>144565745</v>
      </c>
      <c r="F364" s="119"/>
    </row>
    <row r="365" spans="1:6">
      <c r="A365" s="128" t="s">
        <v>3861</v>
      </c>
      <c r="B365" s="128" t="s">
        <v>3510</v>
      </c>
      <c r="C365" s="127">
        <v>1993639</v>
      </c>
      <c r="D365" s="127">
        <v>438971</v>
      </c>
      <c r="E365" s="127">
        <v>2432610</v>
      </c>
      <c r="F365" s="119"/>
    </row>
    <row r="366" spans="1:6">
      <c r="A366" s="128" t="s">
        <v>3862</v>
      </c>
      <c r="B366" s="128" t="s">
        <v>3510</v>
      </c>
      <c r="C366" s="127">
        <v>19800</v>
      </c>
      <c r="D366" s="127">
        <v>0</v>
      </c>
      <c r="E366" s="127">
        <v>19800</v>
      </c>
      <c r="F366" s="119"/>
    </row>
    <row r="367" spans="1:6">
      <c r="A367" s="128" t="s">
        <v>3863</v>
      </c>
      <c r="B367" s="128" t="s">
        <v>3510</v>
      </c>
      <c r="C367" s="127">
        <v>154064903</v>
      </c>
      <c r="D367" s="127">
        <v>-9415101</v>
      </c>
      <c r="E367" s="127">
        <v>144649803</v>
      </c>
      <c r="F367" s="119"/>
    </row>
    <row r="368" spans="1:6">
      <c r="A368" s="128" t="s">
        <v>3864</v>
      </c>
      <c r="B368" s="128" t="s">
        <v>3510</v>
      </c>
      <c r="C368" s="127">
        <v>86534358</v>
      </c>
      <c r="D368" s="127">
        <v>-20520727</v>
      </c>
      <c r="E368" s="127">
        <v>66013631</v>
      </c>
      <c r="F368" s="119"/>
    </row>
    <row r="369" spans="1:6">
      <c r="A369" s="128" t="s">
        <v>3865</v>
      </c>
      <c r="B369" s="128" t="s">
        <v>3510</v>
      </c>
      <c r="C369" s="127">
        <v>377660</v>
      </c>
      <c r="D369" s="127">
        <v>-269160</v>
      </c>
      <c r="E369" s="127">
        <v>108501</v>
      </c>
      <c r="F369" s="119"/>
    </row>
    <row r="370" spans="1:6">
      <c r="A370" s="128" t="s">
        <v>3866</v>
      </c>
      <c r="B370" s="128" t="s">
        <v>3510</v>
      </c>
      <c r="C370" s="127">
        <v>5</v>
      </c>
      <c r="D370" s="127">
        <v>0</v>
      </c>
      <c r="E370" s="127">
        <v>5</v>
      </c>
      <c r="F370" s="119"/>
    </row>
    <row r="371" spans="1:6">
      <c r="A371" s="128" t="s">
        <v>3867</v>
      </c>
      <c r="B371" s="128" t="s">
        <v>3510</v>
      </c>
      <c r="C371" s="127">
        <v>47422</v>
      </c>
      <c r="D371" s="127">
        <v>0</v>
      </c>
      <c r="E371" s="127">
        <v>47422</v>
      </c>
      <c r="F371" s="119"/>
    </row>
    <row r="372" spans="1:6">
      <c r="A372" s="128" t="s">
        <v>3868</v>
      </c>
      <c r="B372" s="128" t="s">
        <v>3510</v>
      </c>
      <c r="C372" s="127">
        <v>36345343</v>
      </c>
      <c r="D372" s="127">
        <v>1994759</v>
      </c>
      <c r="E372" s="127">
        <v>38340102</v>
      </c>
      <c r="F372" s="119"/>
    </row>
    <row r="373" spans="1:6">
      <c r="A373" s="128" t="s">
        <v>3869</v>
      </c>
      <c r="B373" s="128" t="s">
        <v>3510</v>
      </c>
      <c r="C373" s="127">
        <v>418</v>
      </c>
      <c r="D373" s="127">
        <v>0</v>
      </c>
      <c r="E373" s="127">
        <v>418</v>
      </c>
      <c r="F373" s="119"/>
    </row>
    <row r="374" spans="1:6">
      <c r="A374" s="128" t="s">
        <v>3870</v>
      </c>
      <c r="B374" s="128" t="s">
        <v>3510</v>
      </c>
      <c r="C374" s="127">
        <v>201996</v>
      </c>
      <c r="D374" s="127">
        <v>0</v>
      </c>
      <c r="E374" s="127">
        <v>201996</v>
      </c>
      <c r="F374" s="119"/>
    </row>
    <row r="375" spans="1:6">
      <c r="A375" s="128" t="s">
        <v>3871</v>
      </c>
      <c r="B375" s="128" t="s">
        <v>3510</v>
      </c>
      <c r="C375" s="127">
        <v>0</v>
      </c>
      <c r="D375" s="127">
        <v>4519765</v>
      </c>
      <c r="E375" s="127">
        <v>4519765</v>
      </c>
      <c r="F375" s="119"/>
    </row>
    <row r="376" spans="1:6">
      <c r="A376" s="128" t="s">
        <v>3872</v>
      </c>
      <c r="B376" s="128" t="s">
        <v>3510</v>
      </c>
      <c r="C376" s="127">
        <v>715675348</v>
      </c>
      <c r="D376" s="127">
        <v>-92608383</v>
      </c>
      <c r="E376" s="127">
        <v>623066965</v>
      </c>
      <c r="F376" s="119"/>
    </row>
    <row r="377" spans="1:6">
      <c r="A377" s="128" t="s">
        <v>3873</v>
      </c>
      <c r="B377" s="128" t="s">
        <v>3510</v>
      </c>
      <c r="C377" s="127">
        <v>1044749000</v>
      </c>
      <c r="D377" s="127">
        <v>-846195000</v>
      </c>
      <c r="E377" s="127">
        <v>198554000</v>
      </c>
      <c r="F377" s="119"/>
    </row>
    <row r="378" spans="1:6">
      <c r="A378" s="128" t="s">
        <v>3874</v>
      </c>
      <c r="B378" s="128" t="s">
        <v>3510</v>
      </c>
      <c r="C378" s="127">
        <v>1044749000</v>
      </c>
      <c r="D378" s="127">
        <v>-846195000</v>
      </c>
      <c r="E378" s="127">
        <v>198554000</v>
      </c>
      <c r="F378" s="119"/>
    </row>
    <row r="379" spans="1:6">
      <c r="A379" s="128" t="s">
        <v>3875</v>
      </c>
      <c r="B379" s="128" t="s">
        <v>3510</v>
      </c>
      <c r="C379" s="127">
        <v>-19841</v>
      </c>
      <c r="D379" s="127">
        <v>-35014</v>
      </c>
      <c r="E379" s="127">
        <v>-54855</v>
      </c>
      <c r="F379" s="119"/>
    </row>
    <row r="380" spans="1:6">
      <c r="A380" s="128" t="s">
        <v>3876</v>
      </c>
      <c r="B380" s="128" t="s">
        <v>3510</v>
      </c>
      <c r="C380" s="127">
        <v>2924</v>
      </c>
      <c r="D380" s="127">
        <v>-1718</v>
      </c>
      <c r="E380" s="127">
        <v>1207</v>
      </c>
      <c r="F380" s="119"/>
    </row>
    <row r="381" spans="1:6">
      <c r="A381" s="128" t="s">
        <v>3877</v>
      </c>
      <c r="B381" s="128" t="s">
        <v>3510</v>
      </c>
      <c r="C381" s="127">
        <v>17773</v>
      </c>
      <c r="D381" s="127">
        <v>16514</v>
      </c>
      <c r="E381" s="127">
        <v>34287</v>
      </c>
      <c r="F381" s="119"/>
    </row>
    <row r="382" spans="1:6">
      <c r="A382" s="128" t="s">
        <v>3878</v>
      </c>
      <c r="B382" s="128" t="s">
        <v>3510</v>
      </c>
      <c r="C382" s="127">
        <v>103247719</v>
      </c>
      <c r="D382" s="127">
        <v>94958008</v>
      </c>
      <c r="E382" s="127">
        <v>198205726</v>
      </c>
      <c r="F382" s="119"/>
    </row>
    <row r="383" spans="1:6">
      <c r="A383" s="128" t="s">
        <v>3879</v>
      </c>
      <c r="B383" s="128" t="s">
        <v>3510</v>
      </c>
      <c r="C383" s="127">
        <v>103248575</v>
      </c>
      <c r="D383" s="127">
        <v>94937790</v>
      </c>
      <c r="E383" s="127">
        <v>198186365</v>
      </c>
      <c r="F383" s="119"/>
    </row>
    <row r="384" spans="1:6">
      <c r="A384" s="128" t="s">
        <v>3880</v>
      </c>
      <c r="B384" s="128" t="s">
        <v>3510</v>
      </c>
      <c r="C384" s="127">
        <v>545825</v>
      </c>
      <c r="D384" s="127">
        <v>-8449766</v>
      </c>
      <c r="E384" s="127">
        <v>-7903941</v>
      </c>
      <c r="F384" s="119"/>
    </row>
    <row r="385" spans="1:6">
      <c r="A385" s="128" t="s">
        <v>3881</v>
      </c>
      <c r="B385" s="128" t="s">
        <v>3510</v>
      </c>
      <c r="C385" s="127">
        <v>198690903</v>
      </c>
      <c r="D385" s="127">
        <v>0</v>
      </c>
      <c r="E385" s="127">
        <v>198690903</v>
      </c>
      <c r="F385" s="119"/>
    </row>
    <row r="386" spans="1:6">
      <c r="A386" s="128" t="s">
        <v>3882</v>
      </c>
      <c r="B386" s="128" t="s">
        <v>3510</v>
      </c>
      <c r="C386" s="127">
        <v>1666455</v>
      </c>
      <c r="D386" s="127">
        <v>0</v>
      </c>
      <c r="E386" s="127">
        <v>1666455</v>
      </c>
      <c r="F386" s="119"/>
    </row>
    <row r="387" spans="1:6">
      <c r="A387" s="128" t="s">
        <v>3883</v>
      </c>
      <c r="B387" s="128" t="s">
        <v>3510</v>
      </c>
      <c r="C387" s="127">
        <v>200903183</v>
      </c>
      <c r="D387" s="127">
        <v>-8449766</v>
      </c>
      <c r="E387" s="127">
        <v>192453417</v>
      </c>
      <c r="F387" s="119"/>
    </row>
    <row r="388" spans="1:6">
      <c r="A388" s="128" t="s">
        <v>3884</v>
      </c>
      <c r="B388" s="128" t="s">
        <v>3510</v>
      </c>
      <c r="C388" s="127">
        <v>216469</v>
      </c>
      <c r="D388" s="127">
        <v>-216469</v>
      </c>
      <c r="E388" s="127">
        <v>0</v>
      </c>
      <c r="F388" s="119"/>
    </row>
    <row r="389" spans="1:6">
      <c r="A389" s="128" t="s">
        <v>3885</v>
      </c>
      <c r="B389" s="128" t="s">
        <v>3510</v>
      </c>
      <c r="C389" s="127">
        <v>8596342</v>
      </c>
      <c r="D389" s="127">
        <v>1120567</v>
      </c>
      <c r="E389" s="127">
        <v>9716909</v>
      </c>
      <c r="F389" s="119"/>
    </row>
    <row r="390" spans="1:6">
      <c r="A390" s="128" t="s">
        <v>3886</v>
      </c>
      <c r="B390" s="128" t="s">
        <v>3510</v>
      </c>
      <c r="C390" s="127">
        <v>-1437</v>
      </c>
      <c r="D390" s="127">
        <v>948</v>
      </c>
      <c r="E390" s="127">
        <v>-490</v>
      </c>
      <c r="F390" s="119"/>
    </row>
    <row r="391" spans="1:6">
      <c r="A391" s="128" t="s">
        <v>3887</v>
      </c>
      <c r="B391" s="128" t="s">
        <v>3510</v>
      </c>
      <c r="C391" s="127">
        <v>9240336</v>
      </c>
      <c r="D391" s="127">
        <v>566872</v>
      </c>
      <c r="E391" s="127">
        <v>9807208</v>
      </c>
      <c r="F391" s="119"/>
    </row>
    <row r="392" spans="1:6">
      <c r="A392" s="128" t="s">
        <v>3888</v>
      </c>
      <c r="B392" s="128" t="s">
        <v>3510</v>
      </c>
      <c r="C392" s="127">
        <v>2822</v>
      </c>
      <c r="D392" s="127">
        <v>1678</v>
      </c>
      <c r="E392" s="127">
        <v>4500</v>
      </c>
      <c r="F392" s="119"/>
    </row>
    <row r="393" spans="1:6">
      <c r="A393" s="128" t="s">
        <v>3889</v>
      </c>
      <c r="B393" s="128" t="s">
        <v>3510</v>
      </c>
      <c r="C393" s="127">
        <v>523841</v>
      </c>
      <c r="D393" s="127">
        <v>-536937</v>
      </c>
      <c r="E393" s="127">
        <v>-13097</v>
      </c>
      <c r="F393" s="119"/>
    </row>
    <row r="394" spans="1:6">
      <c r="A394" s="128" t="s">
        <v>3890</v>
      </c>
      <c r="B394" s="128" t="s">
        <v>3510</v>
      </c>
      <c r="C394" s="127">
        <v>-3844314</v>
      </c>
      <c r="D394" s="127">
        <v>0</v>
      </c>
      <c r="E394" s="127">
        <v>-3844314</v>
      </c>
      <c r="F394" s="119"/>
    </row>
    <row r="395" spans="1:6">
      <c r="A395" s="128" t="s">
        <v>3891</v>
      </c>
      <c r="B395" s="128" t="s">
        <v>3510</v>
      </c>
      <c r="C395" s="127">
        <v>1</v>
      </c>
      <c r="D395" s="127">
        <v>-1</v>
      </c>
      <c r="E395" s="127">
        <v>0</v>
      </c>
      <c r="F395" s="119"/>
    </row>
    <row r="396" spans="1:6">
      <c r="A396" s="128" t="s">
        <v>3892</v>
      </c>
      <c r="B396" s="128" t="s">
        <v>3510</v>
      </c>
      <c r="C396" s="127">
        <v>-32280734</v>
      </c>
      <c r="D396" s="127">
        <v>377902</v>
      </c>
      <c r="E396" s="127">
        <v>-31902832</v>
      </c>
      <c r="F396" s="119"/>
    </row>
    <row r="397" spans="1:6">
      <c r="A397" s="128" t="s">
        <v>3893</v>
      </c>
      <c r="B397" s="128" t="s">
        <v>3510</v>
      </c>
      <c r="C397" s="127">
        <v>1</v>
      </c>
      <c r="D397" s="127">
        <v>0</v>
      </c>
      <c r="E397" s="127">
        <v>1</v>
      </c>
      <c r="F397" s="119"/>
    </row>
    <row r="398" spans="1:6">
      <c r="A398" s="128" t="s">
        <v>3894</v>
      </c>
      <c r="B398" s="128" t="s">
        <v>3510</v>
      </c>
      <c r="C398" s="127">
        <v>1</v>
      </c>
      <c r="D398" s="127">
        <v>0</v>
      </c>
      <c r="E398" s="127">
        <v>1</v>
      </c>
      <c r="F398" s="119"/>
    </row>
    <row r="399" spans="1:6">
      <c r="A399" s="128" t="s">
        <v>3895</v>
      </c>
      <c r="B399" s="128" t="s">
        <v>3510</v>
      </c>
      <c r="C399" s="127">
        <v>3844314</v>
      </c>
      <c r="D399" s="127">
        <v>0</v>
      </c>
      <c r="E399" s="127">
        <v>3844314</v>
      </c>
      <c r="F399" s="119"/>
    </row>
    <row r="400" spans="1:6">
      <c r="A400" s="128" t="s">
        <v>3896</v>
      </c>
      <c r="B400" s="128" t="s">
        <v>3510</v>
      </c>
      <c r="C400" s="127">
        <v>-3753792</v>
      </c>
      <c r="D400" s="127">
        <v>-4813376</v>
      </c>
      <c r="E400" s="127">
        <v>-8567168</v>
      </c>
      <c r="F400" s="119"/>
    </row>
    <row r="401" spans="1:6">
      <c r="A401" s="128" t="s">
        <v>3897</v>
      </c>
      <c r="B401" s="128" t="s">
        <v>3510</v>
      </c>
      <c r="C401" s="127">
        <v>3</v>
      </c>
      <c r="D401" s="127">
        <v>0</v>
      </c>
      <c r="E401" s="127">
        <v>3</v>
      </c>
      <c r="F401" s="119"/>
    </row>
    <row r="402" spans="1:6">
      <c r="A402" s="128" t="s">
        <v>3898</v>
      </c>
      <c r="B402" s="128" t="s">
        <v>3510</v>
      </c>
      <c r="C402" s="127">
        <v>2</v>
      </c>
      <c r="D402" s="127">
        <v>0</v>
      </c>
      <c r="E402" s="127">
        <v>2</v>
      </c>
      <c r="F402" s="119"/>
    </row>
    <row r="403" spans="1:6">
      <c r="A403" s="128" t="s">
        <v>3899</v>
      </c>
      <c r="B403" s="128" t="s">
        <v>3510</v>
      </c>
      <c r="C403" s="127">
        <v>-2</v>
      </c>
      <c r="D403" s="127">
        <v>0</v>
      </c>
      <c r="E403" s="127">
        <v>-2</v>
      </c>
      <c r="F403" s="119"/>
    </row>
    <row r="404" spans="1:6">
      <c r="A404" s="128" t="s">
        <v>3900</v>
      </c>
      <c r="B404" s="128" t="s">
        <v>3510</v>
      </c>
      <c r="C404" s="127">
        <v>-4999867</v>
      </c>
      <c r="D404" s="127">
        <v>5010882</v>
      </c>
      <c r="E404" s="127">
        <v>11015</v>
      </c>
      <c r="F404" s="119"/>
    </row>
    <row r="405" spans="1:6">
      <c r="A405" s="128" t="s">
        <v>3901</v>
      </c>
      <c r="B405" s="128" t="s">
        <v>3510</v>
      </c>
      <c r="C405" s="127">
        <v>1593657</v>
      </c>
      <c r="D405" s="127">
        <v>84480</v>
      </c>
      <c r="E405" s="127">
        <v>1678138</v>
      </c>
      <c r="F405" s="119"/>
    </row>
    <row r="406" spans="1:6">
      <c r="A406" s="128" t="s">
        <v>3902</v>
      </c>
      <c r="B406" s="128" t="s">
        <v>3510</v>
      </c>
      <c r="C406" s="127">
        <v>9465394</v>
      </c>
      <c r="D406" s="127">
        <v>1281633</v>
      </c>
      <c r="E406" s="127">
        <v>10747027</v>
      </c>
      <c r="F406" s="119"/>
    </row>
    <row r="407" spans="1:6">
      <c r="A407" s="128" t="s">
        <v>3903</v>
      </c>
      <c r="B407" s="128" t="s">
        <v>3510</v>
      </c>
      <c r="C407" s="127">
        <v>4631701</v>
      </c>
      <c r="D407" s="127">
        <v>-7812592</v>
      </c>
      <c r="E407" s="127">
        <v>-3180891</v>
      </c>
      <c r="F407" s="119"/>
    </row>
    <row r="408" spans="1:6">
      <c r="A408" s="128" t="s">
        <v>3904</v>
      </c>
      <c r="B408" s="128" t="s">
        <v>3510</v>
      </c>
      <c r="C408" s="127">
        <v>-6765260</v>
      </c>
      <c r="D408" s="127">
        <v>-4934415</v>
      </c>
      <c r="E408" s="127">
        <v>-11699675</v>
      </c>
      <c r="F408" s="119"/>
    </row>
    <row r="409" spans="1:6">
      <c r="A409" s="128" t="s">
        <v>3905</v>
      </c>
      <c r="B409" s="128" t="s">
        <v>3510</v>
      </c>
      <c r="C409" s="127">
        <v>-6765260</v>
      </c>
      <c r="D409" s="127">
        <v>-4934415</v>
      </c>
      <c r="E409" s="127">
        <v>-11699675</v>
      </c>
      <c r="F409" s="119"/>
    </row>
    <row r="410" spans="1:6">
      <c r="A410" s="128" t="s">
        <v>3906</v>
      </c>
      <c r="B410" s="128" t="s">
        <v>3510</v>
      </c>
      <c r="C410" s="127">
        <v>1289954</v>
      </c>
      <c r="D410" s="127">
        <v>39910</v>
      </c>
      <c r="E410" s="127">
        <v>1329864</v>
      </c>
      <c r="F410" s="119"/>
    </row>
    <row r="411" spans="1:6">
      <c r="A411" s="128" t="s">
        <v>3907</v>
      </c>
      <c r="B411" s="128" t="s">
        <v>3510</v>
      </c>
      <c r="C411" s="127">
        <v>1807822</v>
      </c>
      <c r="D411" s="127">
        <v>1132913</v>
      </c>
      <c r="E411" s="127">
        <v>2940734</v>
      </c>
      <c r="F411" s="119"/>
    </row>
    <row r="412" spans="1:6">
      <c r="A412" s="128" t="s">
        <v>3908</v>
      </c>
      <c r="B412" s="128" t="s">
        <v>3510</v>
      </c>
      <c r="C412" s="127">
        <v>85890417</v>
      </c>
      <c r="D412" s="127">
        <v>-20878750</v>
      </c>
      <c r="E412" s="127">
        <v>65011667</v>
      </c>
      <c r="F412" s="119"/>
    </row>
    <row r="413" spans="1:6">
      <c r="A413" s="128" t="s">
        <v>3909</v>
      </c>
      <c r="B413" s="128" t="s">
        <v>3510</v>
      </c>
      <c r="C413" s="127">
        <v>202322</v>
      </c>
      <c r="D413" s="127">
        <v>14870</v>
      </c>
      <c r="E413" s="127">
        <v>217193</v>
      </c>
      <c r="F413" s="119"/>
    </row>
    <row r="414" spans="1:6">
      <c r="A414" s="128" t="s">
        <v>3910</v>
      </c>
      <c r="B414" s="128" t="s">
        <v>3510</v>
      </c>
      <c r="C414" s="127">
        <v>0</v>
      </c>
      <c r="D414" s="127">
        <v>15870</v>
      </c>
      <c r="E414" s="127">
        <v>15870</v>
      </c>
      <c r="F414" s="119"/>
    </row>
    <row r="415" spans="1:6">
      <c r="A415" s="128" t="s">
        <v>3911</v>
      </c>
      <c r="B415" s="128" t="s">
        <v>3510</v>
      </c>
      <c r="C415" s="127">
        <v>89190515</v>
      </c>
      <c r="D415" s="127">
        <v>-19675187</v>
      </c>
      <c r="E415" s="127">
        <v>69515328</v>
      </c>
      <c r="F415" s="119"/>
    </row>
    <row r="416" spans="1:6">
      <c r="A416" s="128" t="s">
        <v>3912</v>
      </c>
      <c r="B416" s="128" t="s">
        <v>3510</v>
      </c>
      <c r="C416" s="127">
        <v>1477</v>
      </c>
      <c r="D416" s="127">
        <v>1658</v>
      </c>
      <c r="E416" s="127">
        <v>3135</v>
      </c>
      <c r="F416" s="119"/>
    </row>
    <row r="417" spans="1:6">
      <c r="A417" s="128" t="s">
        <v>3913</v>
      </c>
      <c r="B417" s="128" t="s">
        <v>3510</v>
      </c>
      <c r="C417" s="127">
        <v>-1377</v>
      </c>
      <c r="D417" s="127">
        <v>0</v>
      </c>
      <c r="E417" s="127">
        <v>-1377</v>
      </c>
      <c r="F417" s="119"/>
    </row>
    <row r="418" spans="1:6">
      <c r="A418" s="128" t="s">
        <v>3914</v>
      </c>
      <c r="B418" s="128" t="s">
        <v>3510</v>
      </c>
      <c r="C418" s="127">
        <v>-6109</v>
      </c>
      <c r="D418" s="127">
        <v>0</v>
      </c>
      <c r="E418" s="127">
        <v>-6109</v>
      </c>
      <c r="F418" s="119"/>
    </row>
    <row r="419" spans="1:6">
      <c r="A419" s="128" t="s">
        <v>3915</v>
      </c>
      <c r="B419" s="128" t="s">
        <v>3510</v>
      </c>
      <c r="C419" s="127">
        <v>5787535</v>
      </c>
      <c r="D419" s="127">
        <v>1446184</v>
      </c>
      <c r="E419" s="127">
        <v>7233719</v>
      </c>
      <c r="F419" s="119"/>
    </row>
    <row r="420" spans="1:6">
      <c r="A420" s="128" t="s">
        <v>3916</v>
      </c>
      <c r="B420" s="128" t="s">
        <v>3510</v>
      </c>
      <c r="C420" s="127">
        <v>-2798244</v>
      </c>
      <c r="D420" s="127">
        <v>-1992229</v>
      </c>
      <c r="E420" s="127">
        <v>-4790473</v>
      </c>
      <c r="F420" s="119"/>
    </row>
    <row r="421" spans="1:6">
      <c r="A421" s="128" t="s">
        <v>3917</v>
      </c>
      <c r="B421" s="128" t="s">
        <v>3510</v>
      </c>
      <c r="C421" s="127">
        <v>-82</v>
      </c>
      <c r="D421" s="127">
        <v>3</v>
      </c>
      <c r="E421" s="127">
        <v>-79</v>
      </c>
      <c r="F421" s="119"/>
    </row>
    <row r="422" spans="1:6">
      <c r="A422" s="128" t="s">
        <v>3918</v>
      </c>
      <c r="B422" s="128" t="s">
        <v>3510</v>
      </c>
      <c r="C422" s="127">
        <v>285</v>
      </c>
      <c r="D422" s="127">
        <v>1185</v>
      </c>
      <c r="E422" s="127">
        <v>1471</v>
      </c>
      <c r="F422" s="119"/>
    </row>
    <row r="423" spans="1:6">
      <c r="A423" s="128" t="s">
        <v>3919</v>
      </c>
      <c r="B423" s="128" t="s">
        <v>3510</v>
      </c>
      <c r="C423" s="127">
        <v>345423</v>
      </c>
      <c r="D423" s="127">
        <v>-8272476</v>
      </c>
      <c r="E423" s="127">
        <v>-7927053</v>
      </c>
      <c r="F423" s="119"/>
    </row>
    <row r="424" spans="1:6">
      <c r="A424" s="128" t="s">
        <v>3920</v>
      </c>
      <c r="B424" s="128" t="s">
        <v>3510</v>
      </c>
      <c r="C424" s="127">
        <v>14595625</v>
      </c>
      <c r="D424" s="127">
        <v>9342848</v>
      </c>
      <c r="E424" s="127">
        <v>23938473</v>
      </c>
      <c r="F424" s="119"/>
    </row>
    <row r="425" spans="1:6">
      <c r="A425" s="128" t="s">
        <v>3921</v>
      </c>
      <c r="B425" s="128" t="s">
        <v>3510</v>
      </c>
      <c r="C425" s="127">
        <v>-3230468</v>
      </c>
      <c r="D425" s="127">
        <v>4371253</v>
      </c>
      <c r="E425" s="127">
        <v>1140785</v>
      </c>
      <c r="F425" s="119"/>
    </row>
    <row r="426" spans="1:6">
      <c r="A426" s="128" t="s">
        <v>3922</v>
      </c>
      <c r="B426" s="128" t="s">
        <v>3510</v>
      </c>
      <c r="C426" s="127">
        <v>14694067</v>
      </c>
      <c r="D426" s="127">
        <v>4898426</v>
      </c>
      <c r="E426" s="127">
        <v>19592493</v>
      </c>
      <c r="F426" s="119"/>
    </row>
    <row r="427" spans="1:6">
      <c r="A427" s="128" t="s">
        <v>3923</v>
      </c>
      <c r="B427" s="128" t="s">
        <v>3510</v>
      </c>
      <c r="C427" s="127">
        <v>672695</v>
      </c>
      <c r="D427" s="127">
        <v>214840</v>
      </c>
      <c r="E427" s="127">
        <v>887535</v>
      </c>
      <c r="F427" s="119"/>
    </row>
    <row r="428" spans="1:6">
      <c r="A428" s="128" t="s">
        <v>3924</v>
      </c>
      <c r="B428" s="128" t="s">
        <v>3510</v>
      </c>
      <c r="C428" s="127">
        <v>10592466</v>
      </c>
      <c r="D428" s="127">
        <v>-160275</v>
      </c>
      <c r="E428" s="127">
        <v>10432192</v>
      </c>
      <c r="F428" s="119"/>
    </row>
    <row r="429" spans="1:6">
      <c r="A429" s="128" t="s">
        <v>3925</v>
      </c>
      <c r="B429" s="128" t="s">
        <v>3510</v>
      </c>
      <c r="C429" s="127">
        <v>-386</v>
      </c>
      <c r="D429" s="127">
        <v>0</v>
      </c>
      <c r="E429" s="127">
        <v>-386</v>
      </c>
      <c r="F429" s="119"/>
    </row>
    <row r="430" spans="1:6">
      <c r="A430" s="128" t="s">
        <v>3926</v>
      </c>
      <c r="B430" s="128" t="s">
        <v>3510</v>
      </c>
      <c r="C430" s="127">
        <v>33622434</v>
      </c>
      <c r="D430" s="127">
        <v>4677499</v>
      </c>
      <c r="E430" s="127">
        <v>38299933</v>
      </c>
      <c r="F430" s="119"/>
    </row>
    <row r="431" spans="1:6">
      <c r="A431" s="128" t="s">
        <v>3927</v>
      </c>
      <c r="B431" s="128" t="s">
        <v>3510</v>
      </c>
      <c r="C431" s="127">
        <v>34622614</v>
      </c>
      <c r="D431" s="127">
        <v>-393908</v>
      </c>
      <c r="E431" s="127">
        <v>34228706</v>
      </c>
      <c r="F431" s="119"/>
    </row>
    <row r="432" spans="1:6">
      <c r="A432" s="128" t="s">
        <v>3928</v>
      </c>
      <c r="B432" s="128" t="s">
        <v>3510</v>
      </c>
      <c r="C432" s="127">
        <v>5707004</v>
      </c>
      <c r="D432" s="127">
        <v>0</v>
      </c>
      <c r="E432" s="127">
        <v>5707004</v>
      </c>
      <c r="F432" s="119"/>
    </row>
    <row r="433" spans="1:6">
      <c r="A433" s="128" t="s">
        <v>3929</v>
      </c>
      <c r="B433" s="128" t="s">
        <v>3510</v>
      </c>
      <c r="C433" s="127">
        <v>312000</v>
      </c>
      <c r="D433" s="127">
        <v>265000</v>
      </c>
      <c r="E433" s="127">
        <v>577000</v>
      </c>
      <c r="F433" s="119"/>
    </row>
    <row r="434" spans="1:6">
      <c r="A434" s="128" t="s">
        <v>3930</v>
      </c>
      <c r="B434" s="128" t="s">
        <v>3510</v>
      </c>
      <c r="C434" s="127">
        <v>0</v>
      </c>
      <c r="D434" s="127">
        <v>463788</v>
      </c>
      <c r="E434" s="127">
        <v>463788</v>
      </c>
      <c r="F434" s="119"/>
    </row>
    <row r="435" spans="1:6">
      <c r="A435" s="128" t="s">
        <v>3931</v>
      </c>
      <c r="B435" s="128" t="s">
        <v>3510</v>
      </c>
      <c r="C435" s="127">
        <v>720974</v>
      </c>
      <c r="D435" s="127">
        <v>0</v>
      </c>
      <c r="E435" s="127">
        <v>720974</v>
      </c>
      <c r="F435" s="119"/>
    </row>
    <row r="436" spans="1:6">
      <c r="A436" s="128" t="s">
        <v>3932</v>
      </c>
      <c r="B436" s="128" t="s">
        <v>3510</v>
      </c>
      <c r="C436" s="127">
        <v>9029420</v>
      </c>
      <c r="D436" s="127">
        <v>-5068104</v>
      </c>
      <c r="E436" s="127">
        <v>3961316</v>
      </c>
      <c r="F436" s="119"/>
    </row>
    <row r="437" spans="1:6">
      <c r="A437" s="128" t="s">
        <v>3933</v>
      </c>
      <c r="B437" s="128" t="s">
        <v>3510</v>
      </c>
      <c r="C437" s="127">
        <v>-258630</v>
      </c>
      <c r="D437" s="127">
        <v>-15475</v>
      </c>
      <c r="E437" s="127">
        <v>-274105</v>
      </c>
      <c r="F437" s="119"/>
    </row>
    <row r="438" spans="1:6">
      <c r="A438" s="128" t="s">
        <v>3934</v>
      </c>
      <c r="B438" s="128" t="s">
        <v>3510</v>
      </c>
      <c r="C438" s="127">
        <v>0</v>
      </c>
      <c r="D438" s="127">
        <v>363604</v>
      </c>
      <c r="E438" s="127">
        <v>363604</v>
      </c>
      <c r="F438" s="119"/>
    </row>
    <row r="439" spans="1:6">
      <c r="A439" s="128" t="s">
        <v>3935</v>
      </c>
      <c r="B439" s="128" t="s">
        <v>3510</v>
      </c>
      <c r="C439" s="127">
        <v>0</v>
      </c>
      <c r="D439" s="127">
        <v>1914939</v>
      </c>
      <c r="E439" s="127">
        <v>1914939</v>
      </c>
      <c r="F439" s="119"/>
    </row>
    <row r="440" spans="1:6">
      <c r="A440" s="128" t="s">
        <v>3936</v>
      </c>
      <c r="B440" s="128" t="s">
        <v>3510</v>
      </c>
      <c r="C440" s="127">
        <v>-16926</v>
      </c>
      <c r="D440" s="127">
        <v>6672</v>
      </c>
      <c r="E440" s="127">
        <v>-10253</v>
      </c>
      <c r="F440" s="119"/>
    </row>
    <row r="441" spans="1:6">
      <c r="A441" s="128" t="s">
        <v>3937</v>
      </c>
      <c r="B441" s="128" t="s">
        <v>3510</v>
      </c>
      <c r="C441" s="127">
        <v>601307</v>
      </c>
      <c r="D441" s="127">
        <v>0</v>
      </c>
      <c r="E441" s="127">
        <v>601307</v>
      </c>
      <c r="F441" s="119"/>
    </row>
    <row r="442" spans="1:6">
      <c r="A442" s="128" t="s">
        <v>3938</v>
      </c>
      <c r="B442" s="128" t="s">
        <v>3510</v>
      </c>
      <c r="C442" s="127">
        <v>-381934</v>
      </c>
      <c r="D442" s="127">
        <v>1087952</v>
      </c>
      <c r="E442" s="127">
        <v>706018</v>
      </c>
      <c r="F442" s="119"/>
    </row>
    <row r="443" spans="1:6">
      <c r="A443" s="128" t="s">
        <v>3939</v>
      </c>
      <c r="B443" s="128" t="s">
        <v>3510</v>
      </c>
      <c r="C443" s="127">
        <v>17004439</v>
      </c>
      <c r="D443" s="127">
        <v>987</v>
      </c>
      <c r="E443" s="127">
        <v>17005426</v>
      </c>
      <c r="F443" s="119"/>
    </row>
    <row r="444" spans="1:6">
      <c r="A444" s="128" t="s">
        <v>3940</v>
      </c>
      <c r="B444" s="128" t="s">
        <v>3510</v>
      </c>
      <c r="C444" s="127">
        <v>7294</v>
      </c>
      <c r="D444" s="127">
        <v>6694</v>
      </c>
      <c r="E444" s="127">
        <v>13988</v>
      </c>
      <c r="F444" s="119"/>
    </row>
    <row r="445" spans="1:6">
      <c r="A445" s="128" t="s">
        <v>3941</v>
      </c>
      <c r="B445" s="128" t="s">
        <v>3510</v>
      </c>
      <c r="C445" s="127">
        <v>126497</v>
      </c>
      <c r="D445" s="127">
        <v>32741</v>
      </c>
      <c r="E445" s="127">
        <v>159238</v>
      </c>
      <c r="F445" s="119"/>
    </row>
    <row r="446" spans="1:6">
      <c r="A446" s="128" t="s">
        <v>3942</v>
      </c>
      <c r="B446" s="128" t="s">
        <v>3510</v>
      </c>
      <c r="C446" s="127">
        <v>13318</v>
      </c>
      <c r="D446" s="127">
        <v>4288</v>
      </c>
      <c r="E446" s="127">
        <v>17605</v>
      </c>
      <c r="F446" s="119"/>
    </row>
    <row r="447" spans="1:6">
      <c r="A447" s="128" t="s">
        <v>3943</v>
      </c>
      <c r="B447" s="128" t="s">
        <v>3510</v>
      </c>
      <c r="C447" s="127">
        <v>374</v>
      </c>
      <c r="D447" s="127">
        <v>-116</v>
      </c>
      <c r="E447" s="127">
        <v>257</v>
      </c>
      <c r="F447" s="119"/>
    </row>
    <row r="448" spans="1:6">
      <c r="A448" s="128" t="s">
        <v>3944</v>
      </c>
      <c r="B448" s="128" t="s">
        <v>3510</v>
      </c>
      <c r="C448" s="127">
        <v>-143439</v>
      </c>
      <c r="D448" s="127">
        <v>736047</v>
      </c>
      <c r="E448" s="127">
        <v>592607</v>
      </c>
      <c r="F448" s="119"/>
    </row>
    <row r="449" spans="1:6">
      <c r="A449" s="128" t="s">
        <v>3945</v>
      </c>
      <c r="B449" s="128" t="s">
        <v>3510</v>
      </c>
      <c r="C449" s="127">
        <v>0</v>
      </c>
      <c r="D449" s="127">
        <v>2461324</v>
      </c>
      <c r="E449" s="127">
        <v>2461324</v>
      </c>
      <c r="F449" s="119"/>
    </row>
    <row r="450" spans="1:6">
      <c r="A450" s="128" t="s">
        <v>3946</v>
      </c>
      <c r="B450" s="128" t="s">
        <v>3510</v>
      </c>
      <c r="C450" s="127">
        <v>20000</v>
      </c>
      <c r="D450" s="127">
        <v>0</v>
      </c>
      <c r="E450" s="127">
        <v>20000</v>
      </c>
      <c r="F450" s="119"/>
    </row>
    <row r="451" spans="1:6">
      <c r="A451" s="128" t="s">
        <v>3947</v>
      </c>
      <c r="B451" s="128" t="s">
        <v>3510</v>
      </c>
      <c r="C451" s="127">
        <v>-60290</v>
      </c>
      <c r="D451" s="127">
        <v>60290</v>
      </c>
      <c r="E451" s="127">
        <v>0</v>
      </c>
      <c r="F451" s="119"/>
    </row>
    <row r="452" spans="1:6">
      <c r="A452" s="128" t="s">
        <v>3948</v>
      </c>
      <c r="B452" s="128" t="s">
        <v>3510</v>
      </c>
      <c r="C452" s="127">
        <v>112191229</v>
      </c>
      <c r="D452" s="127">
        <v>6658787</v>
      </c>
      <c r="E452" s="127">
        <v>118850016</v>
      </c>
      <c r="F452" s="119"/>
    </row>
    <row r="453" spans="1:6">
      <c r="A453" s="128" t="s">
        <v>3949</v>
      </c>
      <c r="B453" s="128" t="s">
        <v>3510</v>
      </c>
      <c r="C453" s="127">
        <v>1291828</v>
      </c>
      <c r="D453" s="127">
        <v>730119</v>
      </c>
      <c r="E453" s="127">
        <v>2021947</v>
      </c>
      <c r="F453" s="119"/>
    </row>
    <row r="454" spans="1:6">
      <c r="A454" s="128" t="s">
        <v>3950</v>
      </c>
      <c r="B454" s="128" t="s">
        <v>3510</v>
      </c>
      <c r="C454" s="127">
        <v>1291828</v>
      </c>
      <c r="D454" s="127">
        <v>730119</v>
      </c>
      <c r="E454" s="127">
        <v>2021947</v>
      </c>
      <c r="F454" s="119"/>
    </row>
    <row r="455" spans="1:6">
      <c r="A455" s="128" t="s">
        <v>3951</v>
      </c>
      <c r="B455" s="128" t="s">
        <v>3510</v>
      </c>
      <c r="C455" s="127">
        <v>113483057</v>
      </c>
      <c r="D455" s="127">
        <v>7388906</v>
      </c>
      <c r="E455" s="127">
        <v>120871963</v>
      </c>
      <c r="F455" s="119"/>
    </row>
    <row r="456" spans="1:6">
      <c r="A456" s="128" t="s">
        <v>3952</v>
      </c>
      <c r="B456" s="128" t="s">
        <v>3510</v>
      </c>
      <c r="C456" s="127">
        <v>20366239</v>
      </c>
      <c r="D456" s="127">
        <v>133214</v>
      </c>
      <c r="E456" s="127">
        <v>20499453</v>
      </c>
      <c r="F456" s="119"/>
    </row>
    <row r="457" spans="1:6">
      <c r="A457" s="128" t="s">
        <v>3953</v>
      </c>
      <c r="B457" s="128" t="s">
        <v>3510</v>
      </c>
      <c r="C457" s="127">
        <v>43755215</v>
      </c>
      <c r="D457" s="127">
        <v>124292</v>
      </c>
      <c r="E457" s="127">
        <v>43879507</v>
      </c>
      <c r="F457" s="119"/>
    </row>
    <row r="458" spans="1:6">
      <c r="A458" s="128" t="s">
        <v>3954</v>
      </c>
      <c r="B458" s="128" t="s">
        <v>3510</v>
      </c>
      <c r="C458" s="127">
        <v>64121454</v>
      </c>
      <c r="D458" s="127">
        <v>257507</v>
      </c>
      <c r="E458" s="127">
        <v>64378961</v>
      </c>
      <c r="F458" s="119"/>
    </row>
    <row r="459" spans="1:6">
      <c r="A459" s="128" t="s">
        <v>3955</v>
      </c>
      <c r="B459" s="128" t="s">
        <v>3510</v>
      </c>
      <c r="C459" s="127">
        <v>11974902</v>
      </c>
      <c r="D459" s="127">
        <v>-11974902</v>
      </c>
      <c r="E459" s="127">
        <v>0</v>
      </c>
      <c r="F459" s="119"/>
    </row>
    <row r="460" spans="1:6">
      <c r="A460" s="128" t="s">
        <v>3956</v>
      </c>
      <c r="B460" s="128" t="s">
        <v>3510</v>
      </c>
      <c r="C460" s="127">
        <v>11974902</v>
      </c>
      <c r="D460" s="127">
        <v>-11974902</v>
      </c>
      <c r="E460" s="127">
        <v>0</v>
      </c>
      <c r="F460" s="119"/>
    </row>
    <row r="461" spans="1:6">
      <c r="A461" s="128" t="s">
        <v>3957</v>
      </c>
      <c r="B461" s="128" t="s">
        <v>3510</v>
      </c>
      <c r="C461" s="127">
        <v>11974902</v>
      </c>
      <c r="D461" s="127">
        <v>-11974902</v>
      </c>
      <c r="E461" s="127">
        <v>0</v>
      </c>
      <c r="F461" s="119"/>
    </row>
    <row r="462" spans="1:6">
      <c r="A462" s="128" t="s">
        <v>3958</v>
      </c>
      <c r="B462" s="128" t="s">
        <v>3510</v>
      </c>
      <c r="C462" s="127">
        <v>0</v>
      </c>
      <c r="D462" s="127">
        <v>14139393</v>
      </c>
      <c r="E462" s="127">
        <v>14139393</v>
      </c>
      <c r="F462" s="119"/>
    </row>
    <row r="463" spans="1:6" ht="15" thickBot="1">
      <c r="A463" s="128" t="s">
        <v>3959</v>
      </c>
      <c r="B463" s="128" t="s">
        <v>3510</v>
      </c>
      <c r="C463" s="127">
        <v>0</v>
      </c>
      <c r="D463" s="127">
        <v>14139393</v>
      </c>
      <c r="E463" s="127">
        <v>14139393</v>
      </c>
      <c r="F463" s="119"/>
    </row>
    <row r="464" spans="1:6" ht="15" thickBot="1">
      <c r="A464" s="129" t="s">
        <v>3960</v>
      </c>
      <c r="B464" s="129" t="s">
        <v>3558</v>
      </c>
      <c r="C464" s="130">
        <v>2351274840</v>
      </c>
      <c r="D464" s="130">
        <v>-862215630</v>
      </c>
      <c r="E464" s="130">
        <v>1489059210</v>
      </c>
      <c r="F464" s="119"/>
    </row>
    <row r="465" spans="1:6">
      <c r="A465" s="128" t="s">
        <v>3961</v>
      </c>
      <c r="B465" s="128" t="s">
        <v>3510</v>
      </c>
      <c r="C465" s="127">
        <v>2314900</v>
      </c>
      <c r="D465" s="127">
        <v>25</v>
      </c>
      <c r="E465" s="127">
        <v>2314925</v>
      </c>
      <c r="F465" s="119"/>
    </row>
    <row r="466" spans="1:6">
      <c r="A466" s="128" t="s">
        <v>3962</v>
      </c>
      <c r="B466" s="128" t="s">
        <v>3510</v>
      </c>
      <c r="C466" s="127">
        <v>14038703</v>
      </c>
      <c r="D466" s="127">
        <v>191240</v>
      </c>
      <c r="E466" s="127">
        <v>14229943</v>
      </c>
      <c r="F466" s="119"/>
    </row>
    <row r="467" spans="1:6">
      <c r="A467" s="128" t="s">
        <v>3963</v>
      </c>
      <c r="B467" s="128" t="s">
        <v>3510</v>
      </c>
      <c r="C467" s="127">
        <v>16353603</v>
      </c>
      <c r="D467" s="127">
        <v>191265</v>
      </c>
      <c r="E467" s="127">
        <v>16544868</v>
      </c>
      <c r="F467" s="119"/>
    </row>
    <row r="468" spans="1:6">
      <c r="A468" s="128" t="s">
        <v>3964</v>
      </c>
      <c r="B468" s="128" t="s">
        <v>3510</v>
      </c>
      <c r="C468" s="127">
        <v>208414505</v>
      </c>
      <c r="D468" s="127">
        <v>27352000</v>
      </c>
      <c r="E468" s="127">
        <v>235766505</v>
      </c>
      <c r="F468" s="119"/>
    </row>
    <row r="469" spans="1:6">
      <c r="A469" s="128" t="s">
        <v>3965</v>
      </c>
      <c r="B469" s="128" t="s">
        <v>3510</v>
      </c>
      <c r="C469" s="127">
        <v>208414505</v>
      </c>
      <c r="D469" s="127">
        <v>27352000</v>
      </c>
      <c r="E469" s="127">
        <v>235766505</v>
      </c>
      <c r="F469" s="119"/>
    </row>
    <row r="470" spans="1:6">
      <c r="A470" s="128" t="s">
        <v>3966</v>
      </c>
      <c r="B470" s="128" t="s">
        <v>3510</v>
      </c>
      <c r="C470" s="127">
        <v>52420</v>
      </c>
      <c r="D470" s="127">
        <v>34262</v>
      </c>
      <c r="E470" s="127">
        <v>86682</v>
      </c>
      <c r="F470" s="119"/>
    </row>
    <row r="471" spans="1:6">
      <c r="A471" s="128" t="s">
        <v>3967</v>
      </c>
      <c r="B471" s="128" t="s">
        <v>3510</v>
      </c>
      <c r="C471" s="127">
        <v>139645</v>
      </c>
      <c r="D471" s="127">
        <v>-6878</v>
      </c>
      <c r="E471" s="127">
        <v>132767</v>
      </c>
      <c r="F471" s="119"/>
    </row>
    <row r="472" spans="1:6">
      <c r="A472" s="128" t="s">
        <v>3968</v>
      </c>
      <c r="B472" s="128" t="s">
        <v>3510</v>
      </c>
      <c r="C472" s="127">
        <v>-32901713</v>
      </c>
      <c r="D472" s="127">
        <v>-1050000</v>
      </c>
      <c r="E472" s="127">
        <v>-33951713</v>
      </c>
      <c r="F472" s="119"/>
    </row>
    <row r="473" spans="1:6">
      <c r="A473" s="128" t="s">
        <v>3969</v>
      </c>
      <c r="B473" s="128" t="s">
        <v>3510</v>
      </c>
      <c r="C473" s="127">
        <v>-230964020</v>
      </c>
      <c r="D473" s="127">
        <v>85239027</v>
      </c>
      <c r="E473" s="127">
        <v>-145724993</v>
      </c>
      <c r="F473" s="119"/>
    </row>
    <row r="474" spans="1:6">
      <c r="A474" s="128" t="s">
        <v>3970</v>
      </c>
      <c r="B474" s="128" t="s">
        <v>3510</v>
      </c>
      <c r="C474" s="127">
        <v>32901713</v>
      </c>
      <c r="D474" s="127">
        <v>1050000</v>
      </c>
      <c r="E474" s="127">
        <v>33951713</v>
      </c>
      <c r="F474" s="119"/>
    </row>
    <row r="475" spans="1:6">
      <c r="A475" s="128" t="s">
        <v>3971</v>
      </c>
      <c r="B475" s="128" t="s">
        <v>3510</v>
      </c>
      <c r="C475" s="127">
        <v>3036000</v>
      </c>
      <c r="D475" s="127">
        <v>22371539</v>
      </c>
      <c r="E475" s="127">
        <v>25407539</v>
      </c>
      <c r="F475" s="119"/>
    </row>
    <row r="476" spans="1:6">
      <c r="A476" s="128" t="s">
        <v>3972</v>
      </c>
      <c r="B476" s="128" t="s">
        <v>3510</v>
      </c>
      <c r="C476" s="127">
        <v>458227</v>
      </c>
      <c r="D476" s="127">
        <v>-458227</v>
      </c>
      <c r="E476" s="127">
        <v>0</v>
      </c>
      <c r="F476" s="119"/>
    </row>
    <row r="477" spans="1:6">
      <c r="A477" s="128" t="s">
        <v>3973</v>
      </c>
      <c r="B477" s="128" t="s">
        <v>3510</v>
      </c>
      <c r="C477" s="127">
        <v>0</v>
      </c>
      <c r="D477" s="127">
        <v>1864889</v>
      </c>
      <c r="E477" s="127">
        <v>1864889</v>
      </c>
      <c r="F477" s="119"/>
    </row>
    <row r="478" spans="1:6">
      <c r="A478" s="128" t="s">
        <v>3974</v>
      </c>
      <c r="B478" s="128" t="s">
        <v>3510</v>
      </c>
      <c r="C478" s="127">
        <v>11908138</v>
      </c>
      <c r="D478" s="127">
        <v>3856457</v>
      </c>
      <c r="E478" s="127">
        <v>15764595</v>
      </c>
      <c r="F478" s="119"/>
    </row>
    <row r="479" spans="1:6">
      <c r="A479" s="128" t="s">
        <v>3975</v>
      </c>
      <c r="B479" s="128" t="s">
        <v>3510</v>
      </c>
      <c r="C479" s="127">
        <v>10992551</v>
      </c>
      <c r="D479" s="127">
        <v>1185856</v>
      </c>
      <c r="E479" s="127">
        <v>12178407</v>
      </c>
      <c r="F479" s="119"/>
    </row>
    <row r="480" spans="1:6">
      <c r="A480" s="128" t="s">
        <v>3976</v>
      </c>
      <c r="B480" s="128" t="s">
        <v>3510</v>
      </c>
      <c r="C480" s="127">
        <v>10180290</v>
      </c>
      <c r="D480" s="127">
        <v>31338</v>
      </c>
      <c r="E480" s="127">
        <v>10211628</v>
      </c>
      <c r="F480" s="119"/>
    </row>
    <row r="481" spans="1:6">
      <c r="A481" s="128" t="s">
        <v>3977</v>
      </c>
      <c r="B481" s="128" t="s">
        <v>3510</v>
      </c>
      <c r="C481" s="127">
        <v>230964019</v>
      </c>
      <c r="D481" s="127">
        <v>-85239027</v>
      </c>
      <c r="E481" s="127">
        <v>145724992</v>
      </c>
      <c r="F481" s="119"/>
    </row>
    <row r="482" spans="1:6">
      <c r="A482" s="128" t="s">
        <v>3978</v>
      </c>
      <c r="B482" s="128" t="s">
        <v>3510</v>
      </c>
      <c r="C482" s="127">
        <v>1101327</v>
      </c>
      <c r="D482" s="127">
        <v>32289</v>
      </c>
      <c r="E482" s="127">
        <v>1133616</v>
      </c>
      <c r="F482" s="119"/>
    </row>
    <row r="483" spans="1:6">
      <c r="A483" s="128" t="s">
        <v>3979</v>
      </c>
      <c r="B483" s="128" t="s">
        <v>3510</v>
      </c>
      <c r="C483" s="127">
        <v>0</v>
      </c>
      <c r="D483" s="127">
        <v>3874831</v>
      </c>
      <c r="E483" s="127">
        <v>3874831</v>
      </c>
      <c r="F483" s="119"/>
    </row>
    <row r="484" spans="1:6">
      <c r="A484" s="128" t="s">
        <v>3980</v>
      </c>
      <c r="B484" s="128" t="s">
        <v>3510</v>
      </c>
      <c r="C484" s="127">
        <v>6514041</v>
      </c>
      <c r="D484" s="127">
        <v>-708960</v>
      </c>
      <c r="E484" s="127">
        <v>5805081</v>
      </c>
      <c r="F484" s="119"/>
    </row>
    <row r="485" spans="1:6">
      <c r="A485" s="128" t="s">
        <v>3981</v>
      </c>
      <c r="B485" s="128" t="s">
        <v>3510</v>
      </c>
      <c r="C485" s="127">
        <v>44382637</v>
      </c>
      <c r="D485" s="127">
        <v>32077396</v>
      </c>
      <c r="E485" s="127">
        <v>76460034</v>
      </c>
      <c r="F485" s="119"/>
    </row>
    <row r="486" spans="1:6">
      <c r="A486" s="128" t="s">
        <v>3982</v>
      </c>
      <c r="B486" s="128" t="s">
        <v>3510</v>
      </c>
      <c r="C486" s="127">
        <v>44382637</v>
      </c>
      <c r="D486" s="127">
        <v>32077396</v>
      </c>
      <c r="E486" s="127">
        <v>76460034</v>
      </c>
      <c r="F486" s="119"/>
    </row>
    <row r="487" spans="1:6">
      <c r="A487" s="128" t="s">
        <v>3983</v>
      </c>
      <c r="B487" s="128" t="s">
        <v>3510</v>
      </c>
      <c r="C487" s="127">
        <v>5937181</v>
      </c>
      <c r="D487" s="127">
        <v>32777</v>
      </c>
      <c r="E487" s="127">
        <v>5969958</v>
      </c>
      <c r="F487" s="119"/>
    </row>
    <row r="488" spans="1:6">
      <c r="A488" s="128" t="s">
        <v>3984</v>
      </c>
      <c r="B488" s="128" t="s">
        <v>3510</v>
      </c>
      <c r="C488" s="127">
        <v>102539501</v>
      </c>
      <c r="D488" s="127">
        <v>1703022</v>
      </c>
      <c r="E488" s="127">
        <v>104242523</v>
      </c>
      <c r="F488" s="119"/>
    </row>
    <row r="489" spans="1:6">
      <c r="A489" s="128" t="s">
        <v>3985</v>
      </c>
      <c r="B489" s="128" t="s">
        <v>3510</v>
      </c>
      <c r="C489" s="127">
        <v>3624791</v>
      </c>
      <c r="D489" s="127">
        <v>-217804</v>
      </c>
      <c r="E489" s="127">
        <v>3406987</v>
      </c>
      <c r="F489" s="119"/>
    </row>
    <row r="490" spans="1:6">
      <c r="A490" s="128" t="s">
        <v>3986</v>
      </c>
      <c r="B490" s="128" t="s">
        <v>3510</v>
      </c>
      <c r="C490" s="127">
        <v>0</v>
      </c>
      <c r="D490" s="127">
        <v>516784</v>
      </c>
      <c r="E490" s="127">
        <v>516784</v>
      </c>
      <c r="F490" s="119"/>
    </row>
    <row r="491" spans="1:6">
      <c r="A491" s="128" t="s">
        <v>3987</v>
      </c>
      <c r="B491" s="128" t="s">
        <v>3510</v>
      </c>
      <c r="C491" s="127">
        <v>24018912</v>
      </c>
      <c r="D491" s="127">
        <v>-4821327</v>
      </c>
      <c r="E491" s="127">
        <v>19197585</v>
      </c>
      <c r="F491" s="119"/>
    </row>
    <row r="492" spans="1:6">
      <c r="A492" s="128" t="s">
        <v>3988</v>
      </c>
      <c r="B492" s="128" t="s">
        <v>3510</v>
      </c>
      <c r="C492" s="127">
        <v>2357500</v>
      </c>
      <c r="D492" s="127">
        <v>-144530</v>
      </c>
      <c r="E492" s="127">
        <v>2212970</v>
      </c>
      <c r="F492" s="119"/>
    </row>
    <row r="493" spans="1:6">
      <c r="A493" s="128" t="s">
        <v>3989</v>
      </c>
      <c r="B493" s="128" t="s">
        <v>3510</v>
      </c>
      <c r="C493" s="127">
        <v>1994448</v>
      </c>
      <c r="D493" s="127">
        <v>-29929</v>
      </c>
      <c r="E493" s="127">
        <v>1964519</v>
      </c>
      <c r="F493" s="119"/>
    </row>
    <row r="494" spans="1:6">
      <c r="A494" s="128" t="s">
        <v>3990</v>
      </c>
      <c r="B494" s="128" t="s">
        <v>3510</v>
      </c>
      <c r="C494" s="127">
        <v>-587496</v>
      </c>
      <c r="D494" s="127">
        <v>-380884</v>
      </c>
      <c r="E494" s="127">
        <v>-968380</v>
      </c>
      <c r="F494" s="119"/>
    </row>
    <row r="495" spans="1:6">
      <c r="A495" s="128" t="s">
        <v>3991</v>
      </c>
      <c r="B495" s="128" t="s">
        <v>3510</v>
      </c>
      <c r="C495" s="127">
        <v>6494578</v>
      </c>
      <c r="D495" s="127">
        <v>38590</v>
      </c>
      <c r="E495" s="127">
        <v>6533169</v>
      </c>
      <c r="F495" s="119"/>
    </row>
    <row r="496" spans="1:6">
      <c r="A496" s="128" t="s">
        <v>3992</v>
      </c>
      <c r="B496" s="128" t="s">
        <v>3510</v>
      </c>
      <c r="C496" s="127">
        <v>-195833333</v>
      </c>
      <c r="D496" s="127">
        <v>-4166667</v>
      </c>
      <c r="E496" s="127">
        <v>-200000000</v>
      </c>
      <c r="F496" s="119"/>
    </row>
    <row r="497" spans="1:6">
      <c r="A497" s="128" t="s">
        <v>3993</v>
      </c>
      <c r="B497" s="128" t="s">
        <v>3510</v>
      </c>
      <c r="C497" s="127">
        <v>342212748</v>
      </c>
      <c r="D497" s="127">
        <v>863365</v>
      </c>
      <c r="E497" s="127">
        <v>343076114</v>
      </c>
      <c r="F497" s="119"/>
    </row>
    <row r="498" spans="1:6">
      <c r="A498" s="128" t="s">
        <v>3994</v>
      </c>
      <c r="B498" s="128" t="s">
        <v>3510</v>
      </c>
      <c r="C498" s="127">
        <v>-73099111</v>
      </c>
      <c r="D498" s="127">
        <v>-9272260</v>
      </c>
      <c r="E498" s="127">
        <v>-82371371</v>
      </c>
      <c r="F498" s="119"/>
    </row>
    <row r="499" spans="1:6">
      <c r="A499" s="128" t="s">
        <v>3995</v>
      </c>
      <c r="B499" s="128" t="s">
        <v>3510</v>
      </c>
      <c r="C499" s="127">
        <v>587904775</v>
      </c>
      <c r="D499" s="127">
        <v>2095880</v>
      </c>
      <c r="E499" s="127">
        <v>590000655</v>
      </c>
      <c r="F499" s="119"/>
    </row>
    <row r="500" spans="1:6">
      <c r="A500" s="128" t="s">
        <v>3996</v>
      </c>
      <c r="B500" s="128" t="s">
        <v>3510</v>
      </c>
      <c r="C500" s="127">
        <v>199590739</v>
      </c>
      <c r="D500" s="127">
        <v>711541</v>
      </c>
      <c r="E500" s="127">
        <v>200302280</v>
      </c>
      <c r="F500" s="119"/>
    </row>
    <row r="501" spans="1:6">
      <c r="A501" s="128" t="s">
        <v>3997</v>
      </c>
      <c r="B501" s="128" t="s">
        <v>3510</v>
      </c>
      <c r="C501" s="127">
        <v>-860594625</v>
      </c>
      <c r="D501" s="127">
        <v>-12079681</v>
      </c>
      <c r="E501" s="127">
        <v>-872674306</v>
      </c>
      <c r="F501" s="119"/>
    </row>
    <row r="502" spans="1:6">
      <c r="A502" s="128" t="s">
        <v>3998</v>
      </c>
      <c r="B502" s="128" t="s">
        <v>3510</v>
      </c>
      <c r="C502" s="127">
        <v>1202807373</v>
      </c>
      <c r="D502" s="127">
        <v>12943047</v>
      </c>
      <c r="E502" s="127">
        <v>1215750420</v>
      </c>
      <c r="F502" s="119"/>
    </row>
    <row r="503" spans="1:6">
      <c r="A503" s="128" t="s">
        <v>3999</v>
      </c>
      <c r="B503" s="128" t="s">
        <v>3510</v>
      </c>
      <c r="C503" s="127">
        <v>1</v>
      </c>
      <c r="D503" s="127">
        <v>0</v>
      </c>
      <c r="E503" s="127">
        <v>1</v>
      </c>
      <c r="F503" s="119"/>
    </row>
    <row r="504" spans="1:6">
      <c r="A504" s="128" t="s">
        <v>4000</v>
      </c>
      <c r="B504" s="128" t="s">
        <v>3510</v>
      </c>
      <c r="C504" s="127">
        <v>0</v>
      </c>
      <c r="D504" s="127">
        <v>0</v>
      </c>
      <c r="E504" s="127">
        <v>0</v>
      </c>
      <c r="F504" s="119"/>
    </row>
    <row r="505" spans="1:6">
      <c r="A505" s="128" t="s">
        <v>4001</v>
      </c>
      <c r="B505" s="128" t="s">
        <v>3510</v>
      </c>
      <c r="C505" s="127">
        <v>1</v>
      </c>
      <c r="D505" s="127">
        <v>0</v>
      </c>
      <c r="E505" s="127">
        <v>1</v>
      </c>
      <c r="F505" s="119"/>
    </row>
    <row r="506" spans="1:6">
      <c r="A506" s="128" t="s">
        <v>4002</v>
      </c>
      <c r="B506" s="128" t="s">
        <v>3510</v>
      </c>
      <c r="C506" s="127">
        <v>2016557621</v>
      </c>
      <c r="D506" s="127">
        <v>-18784237</v>
      </c>
      <c r="E506" s="127">
        <v>1997773384</v>
      </c>
      <c r="F506" s="119"/>
    </row>
    <row r="507" spans="1:6">
      <c r="A507" s="128" t="s">
        <v>4003</v>
      </c>
      <c r="B507" s="128" t="s">
        <v>3510</v>
      </c>
      <c r="C507" s="127">
        <v>519911611</v>
      </c>
      <c r="D507" s="127">
        <v>-4630542</v>
      </c>
      <c r="E507" s="127">
        <v>515281070</v>
      </c>
      <c r="F507" s="119"/>
    </row>
    <row r="508" spans="1:6">
      <c r="A508" s="128" t="s">
        <v>4004</v>
      </c>
      <c r="B508" s="128" t="s">
        <v>3510</v>
      </c>
      <c r="C508" s="127">
        <v>2536469233</v>
      </c>
      <c r="D508" s="127">
        <v>-23414779</v>
      </c>
      <c r="E508" s="127">
        <v>2513054454</v>
      </c>
      <c r="F508" s="119"/>
    </row>
    <row r="509" spans="1:6">
      <c r="A509" s="128" t="s">
        <v>4005</v>
      </c>
      <c r="B509" s="128" t="s">
        <v>3510</v>
      </c>
      <c r="C509" s="127">
        <v>648466282</v>
      </c>
      <c r="D509" s="127">
        <v>-2422059</v>
      </c>
      <c r="E509" s="127">
        <v>646044223</v>
      </c>
      <c r="F509" s="119"/>
    </row>
    <row r="510" spans="1:6">
      <c r="A510" s="128" t="s">
        <v>4006</v>
      </c>
      <c r="B510" s="128" t="s">
        <v>3510</v>
      </c>
      <c r="C510" s="127">
        <v>179725399</v>
      </c>
      <c r="D510" s="127">
        <v>-649280</v>
      </c>
      <c r="E510" s="127">
        <v>179076119</v>
      </c>
      <c r="F510" s="119"/>
    </row>
    <row r="511" spans="1:6" ht="15" thickBot="1">
      <c r="A511" s="128" t="s">
        <v>4007</v>
      </c>
      <c r="B511" s="128" t="s">
        <v>3510</v>
      </c>
      <c r="C511" s="127">
        <v>828191681</v>
      </c>
      <c r="D511" s="127">
        <v>-3071339</v>
      </c>
      <c r="E511" s="127">
        <v>825120341</v>
      </c>
      <c r="F511" s="119"/>
    </row>
    <row r="512" spans="1:6" ht="15" thickBot="1">
      <c r="A512" s="129" t="s">
        <v>4008</v>
      </c>
      <c r="B512" s="129" t="s">
        <v>3558</v>
      </c>
      <c r="C512" s="130">
        <v>4836619033</v>
      </c>
      <c r="D512" s="130">
        <v>46077590</v>
      </c>
      <c r="E512" s="130">
        <v>4882696622</v>
      </c>
      <c r="F512" s="119"/>
    </row>
    <row r="513" spans="1:6" ht="15" thickBot="1">
      <c r="A513" s="131" t="s">
        <v>4009</v>
      </c>
      <c r="B513" s="131" t="s">
        <v>3770</v>
      </c>
      <c r="C513" s="133">
        <v>22829903047</v>
      </c>
      <c r="D513" s="133">
        <v>285495657</v>
      </c>
      <c r="E513" s="133">
        <v>23115398705</v>
      </c>
      <c r="F513" s="119"/>
    </row>
    <row r="514" spans="1:6" ht="15" thickTop="1">
      <c r="A514" s="126" t="s">
        <v>3008</v>
      </c>
      <c r="B514" s="123"/>
      <c r="C514" s="127"/>
      <c r="D514" s="127"/>
      <c r="E514" s="127"/>
      <c r="F514" s="119"/>
    </row>
    <row r="515" spans="1:6">
      <c r="A515" s="128" t="s">
        <v>4010</v>
      </c>
      <c r="B515" s="128" t="s">
        <v>3510</v>
      </c>
      <c r="C515" s="127">
        <v>2687742589</v>
      </c>
      <c r="D515" s="127">
        <v>214159982</v>
      </c>
      <c r="E515" s="127">
        <v>2901902571</v>
      </c>
      <c r="F515" s="119"/>
    </row>
    <row r="516" spans="1:6">
      <c r="A516" s="128" t="s">
        <v>4011</v>
      </c>
      <c r="B516" s="128" t="s">
        <v>3510</v>
      </c>
      <c r="C516" s="127">
        <v>1075091321</v>
      </c>
      <c r="D516" s="127">
        <v>108753659</v>
      </c>
      <c r="E516" s="127">
        <v>1183844981</v>
      </c>
      <c r="F516" s="119"/>
    </row>
    <row r="517" spans="1:6">
      <c r="A517" s="128" t="s">
        <v>4012</v>
      </c>
      <c r="B517" s="128" t="s">
        <v>3510</v>
      </c>
      <c r="C517" s="127">
        <v>227341493</v>
      </c>
      <c r="D517" s="127">
        <v>29219093</v>
      </c>
      <c r="E517" s="127">
        <v>256560586</v>
      </c>
      <c r="F517" s="119"/>
    </row>
    <row r="518" spans="1:6">
      <c r="A518" s="128" t="s">
        <v>4013</v>
      </c>
      <c r="B518" s="128" t="s">
        <v>3510</v>
      </c>
      <c r="C518" s="127">
        <v>1766847</v>
      </c>
      <c r="D518" s="127">
        <v>726197</v>
      </c>
      <c r="E518" s="127">
        <v>2493044</v>
      </c>
      <c r="F518" s="119"/>
    </row>
    <row r="519" spans="1:6">
      <c r="A519" s="128" t="s">
        <v>4014</v>
      </c>
      <c r="B519" s="128" t="s">
        <v>3510</v>
      </c>
      <c r="C519" s="127">
        <v>202304772</v>
      </c>
      <c r="D519" s="127">
        <v>19143679</v>
      </c>
      <c r="E519" s="127">
        <v>221448452</v>
      </c>
      <c r="F519" s="119"/>
    </row>
    <row r="520" spans="1:6">
      <c r="A520" s="128" t="s">
        <v>4015</v>
      </c>
      <c r="B520" s="128" t="s">
        <v>3510</v>
      </c>
      <c r="C520" s="127">
        <v>272317174</v>
      </c>
      <c r="D520" s="127">
        <v>29529096</v>
      </c>
      <c r="E520" s="127">
        <v>301846269</v>
      </c>
      <c r="F520" s="119"/>
    </row>
    <row r="521" spans="1:6">
      <c r="A521" s="128" t="s">
        <v>4016</v>
      </c>
      <c r="B521" s="128" t="s">
        <v>3510</v>
      </c>
      <c r="C521" s="127">
        <v>12</v>
      </c>
      <c r="D521" s="127">
        <v>877</v>
      </c>
      <c r="E521" s="127">
        <v>889</v>
      </c>
      <c r="F521" s="119"/>
    </row>
    <row r="522" spans="1:6">
      <c r="A522" s="128" t="s">
        <v>4017</v>
      </c>
      <c r="B522" s="128" t="s">
        <v>3510</v>
      </c>
      <c r="C522" s="127">
        <v>4466564208</v>
      </c>
      <c r="D522" s="127">
        <v>401532584</v>
      </c>
      <c r="E522" s="127">
        <v>4868096791</v>
      </c>
      <c r="F522" s="119"/>
    </row>
    <row r="523" spans="1:6">
      <c r="A523" s="128" t="s">
        <v>4018</v>
      </c>
      <c r="B523" s="128" t="s">
        <v>3510</v>
      </c>
      <c r="C523" s="127">
        <v>16027516</v>
      </c>
      <c r="D523" s="127">
        <v>37</v>
      </c>
      <c r="E523" s="127">
        <v>16027553</v>
      </c>
      <c r="F523" s="119"/>
    </row>
    <row r="524" spans="1:6">
      <c r="A524" s="128" t="s">
        <v>4019</v>
      </c>
      <c r="B524" s="128" t="s">
        <v>3510</v>
      </c>
      <c r="C524" s="127">
        <v>20218100</v>
      </c>
      <c r="D524" s="127">
        <v>1557753</v>
      </c>
      <c r="E524" s="127">
        <v>21775853</v>
      </c>
      <c r="F524" s="119"/>
    </row>
    <row r="525" spans="1:6">
      <c r="A525" s="128" t="s">
        <v>4020</v>
      </c>
      <c r="B525" s="128" t="s">
        <v>3510</v>
      </c>
      <c r="C525" s="127">
        <v>45500</v>
      </c>
      <c r="D525" s="127">
        <v>7000</v>
      </c>
      <c r="E525" s="127">
        <v>52500</v>
      </c>
      <c r="F525" s="119"/>
    </row>
    <row r="526" spans="1:6">
      <c r="A526" s="128" t="s">
        <v>4021</v>
      </c>
      <c r="B526" s="128" t="s">
        <v>3510</v>
      </c>
      <c r="C526" s="127">
        <v>8929869</v>
      </c>
      <c r="D526" s="127">
        <v>1205240</v>
      </c>
      <c r="E526" s="127">
        <v>10135109</v>
      </c>
      <c r="F526" s="119"/>
    </row>
    <row r="527" spans="1:6">
      <c r="A527" s="128" t="s">
        <v>4022</v>
      </c>
      <c r="B527" s="128" t="s">
        <v>3510</v>
      </c>
      <c r="C527" s="127">
        <v>1975990</v>
      </c>
      <c r="D527" s="127">
        <v>0</v>
      </c>
      <c r="E527" s="127">
        <v>1975990</v>
      </c>
      <c r="F527" s="119"/>
    </row>
    <row r="528" spans="1:6">
      <c r="A528" s="128" t="s">
        <v>4023</v>
      </c>
      <c r="B528" s="128" t="s">
        <v>3510</v>
      </c>
      <c r="C528" s="127">
        <v>3591068</v>
      </c>
      <c r="D528" s="127">
        <v>492656</v>
      </c>
      <c r="E528" s="127">
        <v>4083724</v>
      </c>
      <c r="F528" s="119"/>
    </row>
    <row r="529" spans="1:6">
      <c r="A529" s="128" t="s">
        <v>4024</v>
      </c>
      <c r="B529" s="128" t="s">
        <v>3510</v>
      </c>
      <c r="C529" s="127">
        <v>4846</v>
      </c>
      <c r="D529" s="127">
        <v>0</v>
      </c>
      <c r="E529" s="127">
        <v>4846</v>
      </c>
      <c r="F529" s="119"/>
    </row>
    <row r="530" spans="1:6">
      <c r="A530" s="128" t="s">
        <v>4025</v>
      </c>
      <c r="B530" s="128" t="s">
        <v>3510</v>
      </c>
      <c r="C530" s="127">
        <v>1016123</v>
      </c>
      <c r="D530" s="127">
        <v>277437</v>
      </c>
      <c r="E530" s="127">
        <v>1293560</v>
      </c>
      <c r="F530" s="119"/>
    </row>
    <row r="531" spans="1:6">
      <c r="A531" s="128" t="s">
        <v>4026</v>
      </c>
      <c r="B531" s="128" t="s">
        <v>3510</v>
      </c>
      <c r="C531" s="127">
        <v>110202490</v>
      </c>
      <c r="D531" s="127">
        <v>10692589</v>
      </c>
      <c r="E531" s="127">
        <v>120895079</v>
      </c>
      <c r="F531" s="119"/>
    </row>
    <row r="532" spans="1:6">
      <c r="A532" s="128" t="s">
        <v>4027</v>
      </c>
      <c r="B532" s="128" t="s">
        <v>3510</v>
      </c>
      <c r="C532" s="127">
        <v>3265331</v>
      </c>
      <c r="D532" s="127">
        <v>598218</v>
      </c>
      <c r="E532" s="127">
        <v>3863549</v>
      </c>
      <c r="F532" s="119"/>
    </row>
    <row r="533" spans="1:6">
      <c r="A533" s="128" t="s">
        <v>4028</v>
      </c>
      <c r="B533" s="128" t="s">
        <v>3510</v>
      </c>
      <c r="C533" s="127">
        <v>5592497</v>
      </c>
      <c r="D533" s="127">
        <v>903505</v>
      </c>
      <c r="E533" s="127">
        <v>6496003</v>
      </c>
      <c r="F533" s="119"/>
    </row>
    <row r="534" spans="1:6">
      <c r="A534" s="128" t="s">
        <v>4029</v>
      </c>
      <c r="B534" s="128" t="s">
        <v>3510</v>
      </c>
      <c r="C534" s="127">
        <v>4561004</v>
      </c>
      <c r="D534" s="127">
        <v>879047</v>
      </c>
      <c r="E534" s="127">
        <v>5440051</v>
      </c>
      <c r="F534" s="119"/>
    </row>
    <row r="535" spans="1:6">
      <c r="A535" s="128" t="s">
        <v>4030</v>
      </c>
      <c r="B535" s="128" t="s">
        <v>3510</v>
      </c>
      <c r="C535" s="127">
        <v>124632</v>
      </c>
      <c r="D535" s="127">
        <v>22368</v>
      </c>
      <c r="E535" s="127">
        <v>147000</v>
      </c>
      <c r="F535" s="119"/>
    </row>
    <row r="536" spans="1:6">
      <c r="A536" s="128" t="s">
        <v>4031</v>
      </c>
      <c r="B536" s="128" t="s">
        <v>3510</v>
      </c>
      <c r="C536" s="127">
        <v>382926</v>
      </c>
      <c r="D536" s="127">
        <v>68724</v>
      </c>
      <c r="E536" s="127">
        <v>451650</v>
      </c>
      <c r="F536" s="119"/>
    </row>
    <row r="537" spans="1:6">
      <c r="A537" s="128" t="s">
        <v>4032</v>
      </c>
      <c r="B537" s="128" t="s">
        <v>3510</v>
      </c>
      <c r="C537" s="127">
        <v>250628</v>
      </c>
      <c r="D537" s="127">
        <v>151788</v>
      </c>
      <c r="E537" s="127">
        <v>402416</v>
      </c>
      <c r="F537" s="119"/>
    </row>
    <row r="538" spans="1:6">
      <c r="A538" s="128" t="s">
        <v>4033</v>
      </c>
      <c r="B538" s="128" t="s">
        <v>3510</v>
      </c>
      <c r="C538" s="127">
        <v>-1383923</v>
      </c>
      <c r="D538" s="127">
        <v>-884093</v>
      </c>
      <c r="E538" s="127">
        <v>-2268016</v>
      </c>
      <c r="F538" s="119"/>
    </row>
    <row r="539" spans="1:6">
      <c r="A539" s="128" t="s">
        <v>4034</v>
      </c>
      <c r="B539" s="128" t="s">
        <v>3510</v>
      </c>
      <c r="C539" s="127">
        <v>990</v>
      </c>
      <c r="D539" s="127">
        <v>0</v>
      </c>
      <c r="E539" s="127">
        <v>990</v>
      </c>
      <c r="F539" s="119"/>
    </row>
    <row r="540" spans="1:6">
      <c r="A540" s="128" t="s">
        <v>4035</v>
      </c>
      <c r="B540" s="128" t="s">
        <v>3510</v>
      </c>
      <c r="C540" s="127">
        <v>248893</v>
      </c>
      <c r="D540" s="127">
        <v>11570</v>
      </c>
      <c r="E540" s="127">
        <v>260462</v>
      </c>
      <c r="F540" s="119"/>
    </row>
    <row r="541" spans="1:6">
      <c r="A541" s="128" t="s">
        <v>4036</v>
      </c>
      <c r="B541" s="128" t="s">
        <v>3510</v>
      </c>
      <c r="C541" s="127">
        <v>-166</v>
      </c>
      <c r="D541" s="127">
        <v>0</v>
      </c>
      <c r="E541" s="127">
        <v>-166</v>
      </c>
      <c r="F541" s="119"/>
    </row>
    <row r="542" spans="1:6">
      <c r="A542" s="128" t="s">
        <v>4037</v>
      </c>
      <c r="B542" s="128" t="s">
        <v>3510</v>
      </c>
      <c r="C542" s="127">
        <v>9459</v>
      </c>
      <c r="D542" s="127">
        <v>838</v>
      </c>
      <c r="E542" s="127">
        <v>10297</v>
      </c>
      <c r="F542" s="119"/>
    </row>
    <row r="543" spans="1:6">
      <c r="A543" s="128" t="s">
        <v>4038</v>
      </c>
      <c r="B543" s="128" t="s">
        <v>3510</v>
      </c>
      <c r="C543" s="127">
        <v>325748</v>
      </c>
      <c r="D543" s="127">
        <v>0</v>
      </c>
      <c r="E543" s="127">
        <v>325748</v>
      </c>
      <c r="F543" s="119"/>
    </row>
    <row r="544" spans="1:6">
      <c r="A544" s="128" t="s">
        <v>4039</v>
      </c>
      <c r="B544" s="128" t="s">
        <v>3510</v>
      </c>
      <c r="C544" s="127">
        <v>71790228</v>
      </c>
      <c r="D544" s="127">
        <v>13836680</v>
      </c>
      <c r="E544" s="127">
        <v>85626909</v>
      </c>
      <c r="F544" s="119"/>
    </row>
    <row r="545" spans="1:6">
      <c r="A545" s="128" t="s">
        <v>4040</v>
      </c>
      <c r="B545" s="128" t="s">
        <v>3510</v>
      </c>
      <c r="C545" s="127">
        <v>6853323</v>
      </c>
      <c r="D545" s="127">
        <v>857569</v>
      </c>
      <c r="E545" s="127">
        <v>7710893</v>
      </c>
      <c r="F545" s="119"/>
    </row>
    <row r="546" spans="1:6">
      <c r="A546" s="128" t="s">
        <v>4041</v>
      </c>
      <c r="B546" s="128" t="s">
        <v>3510</v>
      </c>
      <c r="C546" s="127">
        <v>178065</v>
      </c>
      <c r="D546" s="127">
        <v>10465</v>
      </c>
      <c r="E546" s="127">
        <v>188530</v>
      </c>
      <c r="F546" s="119"/>
    </row>
    <row r="547" spans="1:6">
      <c r="A547" s="128" t="s">
        <v>4042</v>
      </c>
      <c r="B547" s="128" t="s">
        <v>3510</v>
      </c>
      <c r="C547" s="127">
        <v>264051</v>
      </c>
      <c r="D547" s="127">
        <v>36085</v>
      </c>
      <c r="E547" s="127">
        <v>300136</v>
      </c>
      <c r="F547" s="119"/>
    </row>
    <row r="548" spans="1:6">
      <c r="A548" s="128" t="s">
        <v>4043</v>
      </c>
      <c r="B548" s="128" t="s">
        <v>3510</v>
      </c>
      <c r="C548" s="127">
        <v>280691</v>
      </c>
      <c r="D548" s="127">
        <v>26538</v>
      </c>
      <c r="E548" s="127">
        <v>307229</v>
      </c>
      <c r="F548" s="119"/>
    </row>
    <row r="549" spans="1:6">
      <c r="A549" s="128" t="s">
        <v>4044</v>
      </c>
      <c r="B549" s="128" t="s">
        <v>3510</v>
      </c>
      <c r="C549" s="127">
        <v>-5813260</v>
      </c>
      <c r="D549" s="127">
        <v>-35969565</v>
      </c>
      <c r="E549" s="127">
        <v>-41782825</v>
      </c>
      <c r="F549" s="119"/>
    </row>
    <row r="550" spans="1:6">
      <c r="A550" s="128" t="s">
        <v>4045</v>
      </c>
      <c r="B550" s="128" t="s">
        <v>3510</v>
      </c>
      <c r="C550" s="127">
        <v>23088</v>
      </c>
      <c r="D550" s="127">
        <v>2532</v>
      </c>
      <c r="E550" s="127">
        <v>25619</v>
      </c>
      <c r="F550" s="119"/>
    </row>
    <row r="551" spans="1:6">
      <c r="A551" s="128" t="s">
        <v>4046</v>
      </c>
      <c r="B551" s="128" t="s">
        <v>3510</v>
      </c>
      <c r="C551" s="127">
        <v>248965707</v>
      </c>
      <c r="D551" s="127">
        <v>-5215018</v>
      </c>
      <c r="E551" s="127">
        <v>243750689</v>
      </c>
      <c r="F551" s="119"/>
    </row>
    <row r="552" spans="1:6">
      <c r="A552" s="128" t="s">
        <v>4047</v>
      </c>
      <c r="B552" s="128" t="s">
        <v>3510</v>
      </c>
      <c r="C552" s="127">
        <v>4715529914</v>
      </c>
      <c r="D552" s="127">
        <v>396317565</v>
      </c>
      <c r="E552" s="127">
        <v>5111847480</v>
      </c>
      <c r="F552" s="119"/>
    </row>
    <row r="553" spans="1:6">
      <c r="A553" s="128" t="s">
        <v>4048</v>
      </c>
      <c r="B553" s="128" t="s">
        <v>3510</v>
      </c>
      <c r="C553" s="127">
        <v>4715529914</v>
      </c>
      <c r="D553" s="127">
        <v>396317565</v>
      </c>
      <c r="E553" s="127">
        <v>5111847480</v>
      </c>
      <c r="F553" s="119"/>
    </row>
    <row r="554" spans="1:6">
      <c r="A554" s="128" t="s">
        <v>4049</v>
      </c>
      <c r="B554" s="128" t="s">
        <v>3510</v>
      </c>
      <c r="C554" s="127">
        <v>162406406</v>
      </c>
      <c r="D554" s="127">
        <v>5817403</v>
      </c>
      <c r="E554" s="127">
        <v>168223808</v>
      </c>
      <c r="F554" s="119"/>
    </row>
    <row r="555" spans="1:6">
      <c r="A555" s="128" t="s">
        <v>4050</v>
      </c>
      <c r="B555" s="128" t="s">
        <v>3510</v>
      </c>
      <c r="C555" s="127">
        <v>6077772</v>
      </c>
      <c r="D555" s="127">
        <v>462613</v>
      </c>
      <c r="E555" s="127">
        <v>6540385</v>
      </c>
      <c r="F555" s="119"/>
    </row>
    <row r="556" spans="1:6">
      <c r="A556" s="128" t="s">
        <v>4051</v>
      </c>
      <c r="B556" s="128" t="s">
        <v>3510</v>
      </c>
      <c r="C556" s="127">
        <v>8687</v>
      </c>
      <c r="D556" s="127">
        <v>0</v>
      </c>
      <c r="E556" s="127">
        <v>8687</v>
      </c>
      <c r="F556" s="119"/>
    </row>
    <row r="557" spans="1:6">
      <c r="A557" s="128" t="s">
        <v>4052</v>
      </c>
      <c r="B557" s="128" t="s">
        <v>3510</v>
      </c>
      <c r="C557" s="127">
        <v>22605</v>
      </c>
      <c r="D557" s="127">
        <v>2055</v>
      </c>
      <c r="E557" s="127">
        <v>24660</v>
      </c>
      <c r="F557" s="119"/>
    </row>
    <row r="558" spans="1:6">
      <c r="A558" s="128" t="s">
        <v>4053</v>
      </c>
      <c r="B558" s="128" t="s">
        <v>3510</v>
      </c>
      <c r="C558" s="127">
        <v>121323933</v>
      </c>
      <c r="D558" s="127">
        <v>7797704</v>
      </c>
      <c r="E558" s="127">
        <v>129121636</v>
      </c>
      <c r="F558" s="119"/>
    </row>
    <row r="559" spans="1:6">
      <c r="A559" s="128" t="s">
        <v>4054</v>
      </c>
      <c r="B559" s="128" t="s">
        <v>3510</v>
      </c>
      <c r="C559" s="127">
        <v>6721</v>
      </c>
      <c r="D559" s="127">
        <v>0</v>
      </c>
      <c r="E559" s="127">
        <v>6721</v>
      </c>
      <c r="F559" s="119"/>
    </row>
    <row r="560" spans="1:6">
      <c r="A560" s="128" t="s">
        <v>4055</v>
      </c>
      <c r="B560" s="128" t="s">
        <v>3510</v>
      </c>
      <c r="C560" s="127">
        <v>289846124</v>
      </c>
      <c r="D560" s="127">
        <v>14079774</v>
      </c>
      <c r="E560" s="127">
        <v>303925898</v>
      </c>
      <c r="F560" s="119"/>
    </row>
    <row r="561" spans="1:6">
      <c r="A561" s="128" t="s">
        <v>4056</v>
      </c>
      <c r="B561" s="128" t="s">
        <v>3510</v>
      </c>
      <c r="C561" s="127">
        <v>14332870</v>
      </c>
      <c r="D561" s="127">
        <v>353910</v>
      </c>
      <c r="E561" s="127">
        <v>14686780</v>
      </c>
      <c r="F561" s="119"/>
    </row>
    <row r="562" spans="1:6">
      <c r="A562" s="128" t="s">
        <v>4057</v>
      </c>
      <c r="B562" s="128" t="s">
        <v>3510</v>
      </c>
      <c r="C562" s="127">
        <v>1115986275</v>
      </c>
      <c r="D562" s="127">
        <v>135121662</v>
      </c>
      <c r="E562" s="127">
        <v>1251107936</v>
      </c>
      <c r="F562" s="119"/>
    </row>
    <row r="563" spans="1:6">
      <c r="A563" s="128" t="s">
        <v>4058</v>
      </c>
      <c r="B563" s="128" t="s">
        <v>3510</v>
      </c>
      <c r="C563" s="127">
        <v>1130319145</v>
      </c>
      <c r="D563" s="127">
        <v>135475571</v>
      </c>
      <c r="E563" s="127">
        <v>1265794716</v>
      </c>
      <c r="F563" s="119"/>
    </row>
    <row r="564" spans="1:6">
      <c r="A564" s="128" t="s">
        <v>4059</v>
      </c>
      <c r="B564" s="128" t="s">
        <v>3510</v>
      </c>
      <c r="C564" s="127">
        <v>1420165269</v>
      </c>
      <c r="D564" s="127">
        <v>149555346</v>
      </c>
      <c r="E564" s="127">
        <v>1569720614</v>
      </c>
      <c r="F564" s="119"/>
    </row>
    <row r="565" spans="1:6">
      <c r="A565" s="128" t="s">
        <v>4060</v>
      </c>
      <c r="B565" s="128" t="s">
        <v>3510</v>
      </c>
      <c r="C565" s="127">
        <v>138068165</v>
      </c>
      <c r="D565" s="127">
        <v>6242702</v>
      </c>
      <c r="E565" s="127">
        <v>144310866</v>
      </c>
      <c r="F565" s="119"/>
    </row>
    <row r="566" spans="1:6">
      <c r="A566" s="128" t="s">
        <v>4061</v>
      </c>
      <c r="B566" s="128" t="s">
        <v>3510</v>
      </c>
      <c r="C566" s="127">
        <v>535788</v>
      </c>
      <c r="D566" s="127">
        <v>75727</v>
      </c>
      <c r="E566" s="127">
        <v>611515</v>
      </c>
      <c r="F566" s="119"/>
    </row>
    <row r="567" spans="1:6">
      <c r="A567" s="128" t="s">
        <v>4062</v>
      </c>
      <c r="B567" s="128" t="s">
        <v>3510</v>
      </c>
      <c r="C567" s="127">
        <v>138603952</v>
      </c>
      <c r="D567" s="127">
        <v>6318429</v>
      </c>
      <c r="E567" s="127">
        <v>144922381</v>
      </c>
      <c r="F567" s="119"/>
    </row>
    <row r="568" spans="1:6">
      <c r="A568" s="128" t="s">
        <v>4063</v>
      </c>
      <c r="B568" s="128" t="s">
        <v>3510</v>
      </c>
      <c r="C568" s="127">
        <v>18455</v>
      </c>
      <c r="D568" s="127">
        <v>34318</v>
      </c>
      <c r="E568" s="127">
        <v>52773</v>
      </c>
      <c r="F568" s="119"/>
    </row>
    <row r="569" spans="1:6">
      <c r="A569" s="128" t="s">
        <v>4064</v>
      </c>
      <c r="B569" s="128" t="s">
        <v>3510</v>
      </c>
      <c r="C569" s="127">
        <v>91324070</v>
      </c>
      <c r="D569" s="127">
        <v>9723679</v>
      </c>
      <c r="E569" s="127">
        <v>101047750</v>
      </c>
      <c r="F569" s="119"/>
    </row>
    <row r="570" spans="1:6">
      <c r="A570" s="128" t="s">
        <v>4065</v>
      </c>
      <c r="B570" s="128" t="s">
        <v>3510</v>
      </c>
      <c r="C570" s="127">
        <v>391479014</v>
      </c>
      <c r="D570" s="127">
        <v>33407382</v>
      </c>
      <c r="E570" s="127">
        <v>424886397</v>
      </c>
      <c r="F570" s="119"/>
    </row>
    <row r="571" spans="1:6">
      <c r="A571" s="128" t="s">
        <v>4066</v>
      </c>
      <c r="B571" s="128" t="s">
        <v>3510</v>
      </c>
      <c r="C571" s="127">
        <v>621425491</v>
      </c>
      <c r="D571" s="127">
        <v>49483809</v>
      </c>
      <c r="E571" s="127">
        <v>670909300</v>
      </c>
      <c r="F571" s="119"/>
    </row>
    <row r="572" spans="1:6">
      <c r="A572" s="128" t="s">
        <v>4067</v>
      </c>
      <c r="B572" s="128" t="s">
        <v>3510</v>
      </c>
      <c r="C572" s="127">
        <v>79243387</v>
      </c>
      <c r="D572" s="127">
        <v>10455671</v>
      </c>
      <c r="E572" s="127">
        <v>89699058</v>
      </c>
      <c r="F572" s="119"/>
    </row>
    <row r="573" spans="1:6">
      <c r="A573" s="128" t="s">
        <v>4068</v>
      </c>
      <c r="B573" s="128" t="s">
        <v>3510</v>
      </c>
      <c r="C573" s="127">
        <v>1858687</v>
      </c>
      <c r="D573" s="127">
        <v>-471723</v>
      </c>
      <c r="E573" s="127">
        <v>1386964</v>
      </c>
      <c r="F573" s="119"/>
    </row>
    <row r="574" spans="1:6">
      <c r="A574" s="128" t="s">
        <v>4069</v>
      </c>
      <c r="B574" s="128" t="s">
        <v>3510</v>
      </c>
      <c r="C574" s="127">
        <v>5010721</v>
      </c>
      <c r="D574" s="127">
        <v>949270</v>
      </c>
      <c r="E574" s="127">
        <v>5959991</v>
      </c>
      <c r="F574" s="119"/>
    </row>
    <row r="575" spans="1:6">
      <c r="A575" s="128" t="s">
        <v>4070</v>
      </c>
      <c r="B575" s="128" t="s">
        <v>3510</v>
      </c>
      <c r="C575" s="127">
        <v>3065</v>
      </c>
      <c r="D575" s="127">
        <v>736</v>
      </c>
      <c r="E575" s="127">
        <v>3801</v>
      </c>
      <c r="F575" s="119"/>
    </row>
    <row r="576" spans="1:6">
      <c r="A576" s="128" t="s">
        <v>4071</v>
      </c>
      <c r="B576" s="128" t="s">
        <v>3510</v>
      </c>
      <c r="C576" s="127">
        <v>2618588</v>
      </c>
      <c r="D576" s="127">
        <v>653863</v>
      </c>
      <c r="E576" s="127">
        <v>3272451</v>
      </c>
      <c r="F576" s="119"/>
    </row>
    <row r="577" spans="1:6">
      <c r="A577" s="128" t="s">
        <v>4072</v>
      </c>
      <c r="B577" s="128" t="s">
        <v>3510</v>
      </c>
      <c r="C577" s="127">
        <v>3848904</v>
      </c>
      <c r="D577" s="127">
        <v>368706</v>
      </c>
      <c r="E577" s="127">
        <v>4217609</v>
      </c>
      <c r="F577" s="119"/>
    </row>
    <row r="578" spans="1:6">
      <c r="A578" s="128" t="s">
        <v>4073</v>
      </c>
      <c r="B578" s="128" t="s">
        <v>3510</v>
      </c>
      <c r="C578" s="127">
        <v>-796906</v>
      </c>
      <c r="D578" s="127">
        <v>-72487</v>
      </c>
      <c r="E578" s="127">
        <v>-869393</v>
      </c>
      <c r="F578" s="119"/>
    </row>
    <row r="579" spans="1:6">
      <c r="A579" s="128" t="s">
        <v>4074</v>
      </c>
      <c r="B579" s="128" t="s">
        <v>3510</v>
      </c>
      <c r="C579" s="127">
        <v>33820070</v>
      </c>
      <c r="D579" s="127">
        <v>2823875</v>
      </c>
      <c r="E579" s="127">
        <v>36643944</v>
      </c>
      <c r="F579" s="119"/>
    </row>
    <row r="580" spans="1:6">
      <c r="A580" s="128" t="s">
        <v>4075</v>
      </c>
      <c r="B580" s="128" t="s">
        <v>3510</v>
      </c>
      <c r="C580" s="127">
        <v>-42</v>
      </c>
      <c r="D580" s="127">
        <v>0</v>
      </c>
      <c r="E580" s="127">
        <v>-42</v>
      </c>
      <c r="F580" s="119"/>
    </row>
    <row r="581" spans="1:6">
      <c r="A581" s="128" t="s">
        <v>4076</v>
      </c>
      <c r="B581" s="128" t="s">
        <v>3510</v>
      </c>
      <c r="C581" s="127">
        <v>26233419</v>
      </c>
      <c r="D581" s="127">
        <v>10131429</v>
      </c>
      <c r="E581" s="127">
        <v>36364848</v>
      </c>
      <c r="F581" s="119"/>
    </row>
    <row r="582" spans="1:6">
      <c r="A582" s="128" t="s">
        <v>4077</v>
      </c>
      <c r="B582" s="128" t="s">
        <v>3510</v>
      </c>
      <c r="C582" s="127">
        <v>1259889</v>
      </c>
      <c r="D582" s="127">
        <v>94659</v>
      </c>
      <c r="E582" s="127">
        <v>1354547</v>
      </c>
      <c r="F582" s="119"/>
    </row>
    <row r="583" spans="1:6">
      <c r="A583" s="128" t="s">
        <v>4078</v>
      </c>
      <c r="B583" s="128" t="s">
        <v>3510</v>
      </c>
      <c r="C583" s="127">
        <v>86460</v>
      </c>
      <c r="D583" s="127">
        <v>-3755</v>
      </c>
      <c r="E583" s="127">
        <v>82705</v>
      </c>
      <c r="F583" s="119"/>
    </row>
    <row r="584" spans="1:6">
      <c r="A584" s="128" t="s">
        <v>4079</v>
      </c>
      <c r="B584" s="128" t="s">
        <v>3510</v>
      </c>
      <c r="C584" s="127">
        <v>13878685</v>
      </c>
      <c r="D584" s="127">
        <v>1261699</v>
      </c>
      <c r="E584" s="127">
        <v>15140384</v>
      </c>
      <c r="F584" s="119"/>
    </row>
    <row r="585" spans="1:6">
      <c r="A585" s="128" t="s">
        <v>4080</v>
      </c>
      <c r="B585" s="128" t="s">
        <v>3510</v>
      </c>
      <c r="C585" s="127">
        <v>2188492</v>
      </c>
      <c r="D585" s="127">
        <v>198954</v>
      </c>
      <c r="E585" s="127">
        <v>2387445</v>
      </c>
      <c r="F585" s="119"/>
    </row>
    <row r="586" spans="1:6">
      <c r="A586" s="128" t="s">
        <v>4081</v>
      </c>
      <c r="B586" s="128" t="s">
        <v>3510</v>
      </c>
      <c r="C586" s="127">
        <v>70057</v>
      </c>
      <c r="D586" s="127">
        <v>6184</v>
      </c>
      <c r="E586" s="127">
        <v>76241</v>
      </c>
      <c r="F586" s="119"/>
    </row>
    <row r="587" spans="1:6">
      <c r="A587" s="128" t="s">
        <v>4082</v>
      </c>
      <c r="B587" s="128" t="s">
        <v>3510</v>
      </c>
      <c r="C587" s="127">
        <v>3276000</v>
      </c>
      <c r="D587" s="127">
        <v>1000000</v>
      </c>
      <c r="E587" s="127">
        <v>4276000</v>
      </c>
      <c r="F587" s="119"/>
    </row>
    <row r="588" spans="1:6">
      <c r="A588" s="128" t="s">
        <v>4083</v>
      </c>
      <c r="B588" s="128" t="s">
        <v>3510</v>
      </c>
      <c r="C588" s="127">
        <v>177043</v>
      </c>
      <c r="D588" s="127">
        <v>15934</v>
      </c>
      <c r="E588" s="127">
        <v>192977</v>
      </c>
      <c r="F588" s="119"/>
    </row>
    <row r="589" spans="1:6">
      <c r="A589" s="128" t="s">
        <v>4084</v>
      </c>
      <c r="B589" s="128" t="s">
        <v>3510</v>
      </c>
      <c r="C589" s="127">
        <v>77807054</v>
      </c>
      <c r="D589" s="127">
        <v>10166842</v>
      </c>
      <c r="E589" s="127">
        <v>87973895</v>
      </c>
      <c r="F589" s="119"/>
    </row>
    <row r="590" spans="1:6">
      <c r="A590" s="128" t="s">
        <v>4085</v>
      </c>
      <c r="B590" s="128" t="s">
        <v>3510</v>
      </c>
      <c r="C590" s="127">
        <v>519</v>
      </c>
      <c r="D590" s="127">
        <v>0</v>
      </c>
      <c r="E590" s="127">
        <v>519</v>
      </c>
      <c r="F590" s="119"/>
    </row>
    <row r="591" spans="1:6">
      <c r="A591" s="128" t="s">
        <v>4086</v>
      </c>
      <c r="B591" s="128" t="s">
        <v>3510</v>
      </c>
      <c r="C591" s="127">
        <v>694</v>
      </c>
      <c r="D591" s="127">
        <v>17148</v>
      </c>
      <c r="E591" s="127">
        <v>17841</v>
      </c>
      <c r="F591" s="119"/>
    </row>
    <row r="592" spans="1:6">
      <c r="A592" s="128" t="s">
        <v>4087</v>
      </c>
      <c r="B592" s="128" t="s">
        <v>3510</v>
      </c>
      <c r="C592" s="127">
        <v>-33640614</v>
      </c>
      <c r="D592" s="127">
        <v>3682644</v>
      </c>
      <c r="E592" s="127">
        <v>-29957970</v>
      </c>
      <c r="F592" s="119"/>
    </row>
    <row r="593" spans="1:6">
      <c r="A593" s="128" t="s">
        <v>4088</v>
      </c>
      <c r="B593" s="128" t="s">
        <v>3510</v>
      </c>
      <c r="C593" s="127">
        <v>4908278</v>
      </c>
      <c r="D593" s="127">
        <v>84480</v>
      </c>
      <c r="E593" s="127">
        <v>4992759</v>
      </c>
      <c r="F593" s="119"/>
    </row>
    <row r="594" spans="1:6">
      <c r="A594" s="128" t="s">
        <v>4089</v>
      </c>
      <c r="B594" s="128" t="s">
        <v>3510</v>
      </c>
      <c r="C594" s="127">
        <v>-14499263</v>
      </c>
      <c r="D594" s="127">
        <v>-937832</v>
      </c>
      <c r="E594" s="127">
        <v>-15437095</v>
      </c>
      <c r="F594" s="119"/>
    </row>
    <row r="595" spans="1:6">
      <c r="A595" s="128" t="s">
        <v>4090</v>
      </c>
      <c r="B595" s="128" t="s">
        <v>3510</v>
      </c>
      <c r="C595" s="127">
        <v>613477</v>
      </c>
      <c r="D595" s="127">
        <v>0</v>
      </c>
      <c r="E595" s="127">
        <v>613477</v>
      </c>
      <c r="F595" s="119"/>
    </row>
    <row r="596" spans="1:6">
      <c r="A596" s="128" t="s">
        <v>4091</v>
      </c>
      <c r="B596" s="128" t="s">
        <v>3510</v>
      </c>
      <c r="C596" s="127">
        <v>162362</v>
      </c>
      <c r="D596" s="127">
        <v>728</v>
      </c>
      <c r="E596" s="127">
        <v>163090</v>
      </c>
      <c r="F596" s="119"/>
    </row>
    <row r="597" spans="1:6">
      <c r="A597" s="128" t="s">
        <v>4092</v>
      </c>
      <c r="B597" s="128" t="s">
        <v>3510</v>
      </c>
      <c r="C597" s="127">
        <v>365110</v>
      </c>
      <c r="D597" s="127">
        <v>91537</v>
      </c>
      <c r="E597" s="127">
        <v>456646</v>
      </c>
      <c r="F597" s="119"/>
    </row>
    <row r="598" spans="1:6">
      <c r="A598" s="128" t="s">
        <v>4093</v>
      </c>
      <c r="B598" s="128" t="s">
        <v>3510</v>
      </c>
      <c r="C598" s="127">
        <v>565132</v>
      </c>
      <c r="D598" s="127">
        <v>100425</v>
      </c>
      <c r="E598" s="127">
        <v>665556</v>
      </c>
      <c r="F598" s="119"/>
    </row>
    <row r="599" spans="1:6">
      <c r="A599" s="128" t="s">
        <v>4094</v>
      </c>
      <c r="B599" s="128" t="s">
        <v>3510</v>
      </c>
      <c r="C599" s="127">
        <v>133373</v>
      </c>
      <c r="D599" s="127">
        <v>16229</v>
      </c>
      <c r="E599" s="127">
        <v>149602</v>
      </c>
      <c r="F599" s="119"/>
    </row>
    <row r="600" spans="1:6">
      <c r="A600" s="128" t="s">
        <v>4095</v>
      </c>
      <c r="B600" s="128" t="s">
        <v>3510</v>
      </c>
      <c r="C600" s="127">
        <v>1</v>
      </c>
      <c r="D600" s="127">
        <v>0</v>
      </c>
      <c r="E600" s="127">
        <v>1</v>
      </c>
      <c r="F600" s="119"/>
    </row>
    <row r="601" spans="1:6">
      <c r="A601" s="128" t="s">
        <v>4096</v>
      </c>
      <c r="B601" s="128" t="s">
        <v>3510</v>
      </c>
      <c r="C601" s="127">
        <v>40582</v>
      </c>
      <c r="D601" s="127">
        <v>15149</v>
      </c>
      <c r="E601" s="127">
        <v>55731</v>
      </c>
      <c r="F601" s="119"/>
    </row>
    <row r="602" spans="1:6">
      <c r="A602" s="128" t="s">
        <v>4097</v>
      </c>
      <c r="B602" s="128" t="s">
        <v>3510</v>
      </c>
      <c r="C602" s="127">
        <v>24774</v>
      </c>
      <c r="D602" s="127">
        <v>-222</v>
      </c>
      <c r="E602" s="127">
        <v>24552</v>
      </c>
      <c r="F602" s="119"/>
    </row>
    <row r="603" spans="1:6">
      <c r="A603" s="128" t="s">
        <v>4098</v>
      </c>
      <c r="B603" s="128" t="s">
        <v>3510</v>
      </c>
      <c r="C603" s="127">
        <v>14806257</v>
      </c>
      <c r="D603" s="127">
        <v>1399176</v>
      </c>
      <c r="E603" s="127">
        <v>16205434</v>
      </c>
      <c r="F603" s="119"/>
    </row>
    <row r="604" spans="1:6">
      <c r="A604" s="128" t="s">
        <v>4099</v>
      </c>
      <c r="B604" s="128" t="s">
        <v>3510</v>
      </c>
      <c r="C604" s="127">
        <v>7757940</v>
      </c>
      <c r="D604" s="127">
        <v>706817</v>
      </c>
      <c r="E604" s="127">
        <v>8464757</v>
      </c>
      <c r="F604" s="119"/>
    </row>
    <row r="605" spans="1:6">
      <c r="A605" s="128" t="s">
        <v>4100</v>
      </c>
      <c r="B605" s="128" t="s">
        <v>3510</v>
      </c>
      <c r="C605" s="127">
        <v>268</v>
      </c>
      <c r="D605" s="127">
        <v>21</v>
      </c>
      <c r="E605" s="127">
        <v>290</v>
      </c>
      <c r="F605" s="119"/>
    </row>
    <row r="606" spans="1:6">
      <c r="A606" s="128" t="s">
        <v>4101</v>
      </c>
      <c r="B606" s="128" t="s">
        <v>3510</v>
      </c>
      <c r="C606" s="127">
        <v>2740676</v>
      </c>
      <c r="D606" s="127">
        <v>1490247</v>
      </c>
      <c r="E606" s="127">
        <v>4230923</v>
      </c>
      <c r="F606" s="119"/>
    </row>
    <row r="607" spans="1:6">
      <c r="A607" s="128" t="s">
        <v>4102</v>
      </c>
      <c r="B607" s="128" t="s">
        <v>3510</v>
      </c>
      <c r="C607" s="127">
        <v>5171970</v>
      </c>
      <c r="D607" s="127">
        <v>470179</v>
      </c>
      <c r="E607" s="127">
        <v>5642149</v>
      </c>
      <c r="F607" s="119"/>
    </row>
    <row r="608" spans="1:6">
      <c r="A608" s="128" t="s">
        <v>4103</v>
      </c>
      <c r="B608" s="128" t="s">
        <v>3510</v>
      </c>
      <c r="C608" s="127">
        <v>2048300</v>
      </c>
      <c r="D608" s="127">
        <v>327270</v>
      </c>
      <c r="E608" s="127">
        <v>2375570</v>
      </c>
      <c r="F608" s="119"/>
    </row>
    <row r="609" spans="1:6">
      <c r="A609" s="128" t="s">
        <v>4104</v>
      </c>
      <c r="B609" s="128" t="s">
        <v>3510</v>
      </c>
      <c r="C609" s="127">
        <v>-1237163</v>
      </c>
      <c r="D609" s="127">
        <v>-78075</v>
      </c>
      <c r="E609" s="127">
        <v>-1315238</v>
      </c>
      <c r="F609" s="119"/>
    </row>
    <row r="610" spans="1:6">
      <c r="A610" s="128" t="s">
        <v>4105</v>
      </c>
      <c r="B610" s="128" t="s">
        <v>3510</v>
      </c>
      <c r="C610" s="127">
        <v>8915</v>
      </c>
      <c r="D610" s="127">
        <v>156</v>
      </c>
      <c r="E610" s="127">
        <v>9071</v>
      </c>
      <c r="F610" s="119"/>
    </row>
    <row r="611" spans="1:6">
      <c r="A611" s="128" t="s">
        <v>4106</v>
      </c>
      <c r="B611" s="128" t="s">
        <v>3510</v>
      </c>
      <c r="C611" s="127">
        <v>155621517</v>
      </c>
      <c r="D611" s="127">
        <v>14596512</v>
      </c>
      <c r="E611" s="127">
        <v>170218029</v>
      </c>
      <c r="F611" s="119"/>
    </row>
    <row r="612" spans="1:6">
      <c r="A612" s="128" t="s">
        <v>4107</v>
      </c>
      <c r="B612" s="128" t="s">
        <v>3510</v>
      </c>
      <c r="C612" s="127">
        <v>167</v>
      </c>
      <c r="D612" s="127">
        <v>17</v>
      </c>
      <c r="E612" s="127">
        <v>184</v>
      </c>
      <c r="F612" s="119"/>
    </row>
    <row r="613" spans="1:6">
      <c r="A613" s="128" t="s">
        <v>4108</v>
      </c>
      <c r="B613" s="128" t="s">
        <v>3510</v>
      </c>
      <c r="C613" s="127">
        <v>-40730274</v>
      </c>
      <c r="D613" s="127">
        <v>-3721073</v>
      </c>
      <c r="E613" s="127">
        <v>-44451346</v>
      </c>
      <c r="F613" s="119"/>
    </row>
    <row r="614" spans="1:6">
      <c r="A614" s="128" t="s">
        <v>4109</v>
      </c>
      <c r="B614" s="128" t="s">
        <v>3510</v>
      </c>
      <c r="C614" s="127">
        <v>-2369940</v>
      </c>
      <c r="D614" s="127">
        <v>-216482</v>
      </c>
      <c r="E614" s="127">
        <v>-2586422</v>
      </c>
      <c r="F614" s="119"/>
    </row>
    <row r="615" spans="1:6">
      <c r="A615" s="128" t="s">
        <v>4110</v>
      </c>
      <c r="B615" s="128" t="s">
        <v>3510</v>
      </c>
      <c r="C615" s="127">
        <v>353076627</v>
      </c>
      <c r="D615" s="127">
        <v>55624909</v>
      </c>
      <c r="E615" s="127">
        <v>408701536</v>
      </c>
      <c r="F615" s="119"/>
    </row>
    <row r="616" spans="1:6">
      <c r="A616" s="128" t="s">
        <v>4111</v>
      </c>
      <c r="B616" s="128" t="s">
        <v>3510</v>
      </c>
      <c r="C616" s="127">
        <v>10169941</v>
      </c>
      <c r="D616" s="127">
        <v>809642</v>
      </c>
      <c r="E616" s="127">
        <v>10979583</v>
      </c>
      <c r="F616" s="119"/>
    </row>
    <row r="617" spans="1:6">
      <c r="A617" s="128" t="s">
        <v>4112</v>
      </c>
      <c r="B617" s="128" t="s">
        <v>3510</v>
      </c>
      <c r="C617" s="127">
        <v>1075449</v>
      </c>
      <c r="D617" s="127">
        <v>88348</v>
      </c>
      <c r="E617" s="127">
        <v>1163797</v>
      </c>
      <c r="F617" s="119"/>
    </row>
    <row r="618" spans="1:6">
      <c r="A618" s="128" t="s">
        <v>4113</v>
      </c>
      <c r="B618" s="128" t="s">
        <v>3510</v>
      </c>
      <c r="C618" s="127">
        <v>17082</v>
      </c>
      <c r="D618" s="127">
        <v>750</v>
      </c>
      <c r="E618" s="127">
        <v>17832</v>
      </c>
      <c r="F618" s="119"/>
    </row>
    <row r="619" spans="1:6">
      <c r="A619" s="128" t="s">
        <v>4114</v>
      </c>
      <c r="B619" s="128" t="s">
        <v>3510</v>
      </c>
      <c r="C619" s="127">
        <v>452563</v>
      </c>
      <c r="D619" s="127">
        <v>43891</v>
      </c>
      <c r="E619" s="127">
        <v>496454</v>
      </c>
      <c r="F619" s="119"/>
    </row>
    <row r="620" spans="1:6">
      <c r="A620" s="128" t="s">
        <v>4115</v>
      </c>
      <c r="B620" s="128" t="s">
        <v>3510</v>
      </c>
      <c r="C620" s="127">
        <v>2954442</v>
      </c>
      <c r="D620" s="127">
        <v>412730</v>
      </c>
      <c r="E620" s="127">
        <v>3367172</v>
      </c>
      <c r="F620" s="119"/>
    </row>
    <row r="621" spans="1:6">
      <c r="A621" s="128" t="s">
        <v>4116</v>
      </c>
      <c r="B621" s="128" t="s">
        <v>3510</v>
      </c>
      <c r="C621" s="127">
        <v>17305520</v>
      </c>
      <c r="D621" s="127">
        <v>1430649</v>
      </c>
      <c r="E621" s="127">
        <v>18736169</v>
      </c>
      <c r="F621" s="119"/>
    </row>
    <row r="622" spans="1:6">
      <c r="A622" s="128" t="s">
        <v>4117</v>
      </c>
      <c r="B622" s="128" t="s">
        <v>3510</v>
      </c>
      <c r="C622" s="127">
        <v>97532</v>
      </c>
      <c r="D622" s="127">
        <v>17139</v>
      </c>
      <c r="E622" s="127">
        <v>114671</v>
      </c>
      <c r="F622" s="119"/>
    </row>
    <row r="623" spans="1:6">
      <c r="A623" s="128" t="s">
        <v>4118</v>
      </c>
      <c r="B623" s="128" t="s">
        <v>3510</v>
      </c>
      <c r="C623" s="127">
        <v>32072528</v>
      </c>
      <c r="D623" s="127">
        <v>2803149</v>
      </c>
      <c r="E623" s="127">
        <v>34875677</v>
      </c>
      <c r="F623" s="119"/>
    </row>
    <row r="624" spans="1:6">
      <c r="A624" s="128" t="s">
        <v>4119</v>
      </c>
      <c r="B624" s="128" t="s">
        <v>3510</v>
      </c>
      <c r="C624" s="127">
        <v>391254</v>
      </c>
      <c r="D624" s="127">
        <v>27014</v>
      </c>
      <c r="E624" s="127">
        <v>418268</v>
      </c>
      <c r="F624" s="119"/>
    </row>
    <row r="625" spans="1:6">
      <c r="A625" s="128" t="s">
        <v>4120</v>
      </c>
      <c r="B625" s="128" t="s">
        <v>3510</v>
      </c>
      <c r="C625" s="127">
        <v>1703021</v>
      </c>
      <c r="D625" s="127">
        <v>169108</v>
      </c>
      <c r="E625" s="127">
        <v>1872128</v>
      </c>
      <c r="F625" s="119"/>
    </row>
    <row r="626" spans="1:6">
      <c r="A626" s="128" t="s">
        <v>4121</v>
      </c>
      <c r="B626" s="128" t="s">
        <v>3510</v>
      </c>
      <c r="C626" s="127">
        <v>10221530</v>
      </c>
      <c r="D626" s="127">
        <v>988769</v>
      </c>
      <c r="E626" s="127">
        <v>11210299</v>
      </c>
      <c r="F626" s="119"/>
    </row>
    <row r="627" spans="1:6">
      <c r="A627" s="128" t="s">
        <v>4122</v>
      </c>
      <c r="B627" s="128" t="s">
        <v>3510</v>
      </c>
      <c r="C627" s="127">
        <v>14837683</v>
      </c>
      <c r="D627" s="127">
        <v>1264581</v>
      </c>
      <c r="E627" s="127">
        <v>16102264</v>
      </c>
      <c r="F627" s="119"/>
    </row>
    <row r="628" spans="1:6">
      <c r="A628" s="128" t="s">
        <v>4123</v>
      </c>
      <c r="B628" s="128" t="s">
        <v>3510</v>
      </c>
      <c r="C628" s="127">
        <v>8126994</v>
      </c>
      <c r="D628" s="127">
        <v>939910</v>
      </c>
      <c r="E628" s="127">
        <v>9066904</v>
      </c>
      <c r="F628" s="119"/>
    </row>
    <row r="629" spans="1:6">
      <c r="A629" s="128" t="s">
        <v>4124</v>
      </c>
      <c r="B629" s="128" t="s">
        <v>3510</v>
      </c>
      <c r="C629" s="127">
        <v>6091057</v>
      </c>
      <c r="D629" s="127">
        <v>638522</v>
      </c>
      <c r="E629" s="127">
        <v>6729578</v>
      </c>
      <c r="F629" s="119"/>
    </row>
    <row r="630" spans="1:6">
      <c r="A630" s="128" t="s">
        <v>4125</v>
      </c>
      <c r="B630" s="128" t="s">
        <v>3510</v>
      </c>
      <c r="C630" s="127">
        <v>738337</v>
      </c>
      <c r="D630" s="127">
        <v>43635</v>
      </c>
      <c r="E630" s="127">
        <v>781972</v>
      </c>
      <c r="F630" s="119"/>
    </row>
    <row r="631" spans="1:6">
      <c r="A631" s="128" t="s">
        <v>4126</v>
      </c>
      <c r="B631" s="128" t="s">
        <v>3510</v>
      </c>
      <c r="C631" s="127">
        <v>10481259</v>
      </c>
      <c r="D631" s="127">
        <v>4323</v>
      </c>
      <c r="E631" s="127">
        <v>10485582</v>
      </c>
      <c r="F631" s="119"/>
    </row>
    <row r="632" spans="1:6">
      <c r="A632" s="128" t="s">
        <v>4127</v>
      </c>
      <c r="B632" s="128" t="s">
        <v>3510</v>
      </c>
      <c r="C632" s="127">
        <v>15762</v>
      </c>
      <c r="D632" s="127">
        <v>-253</v>
      </c>
      <c r="E632" s="127">
        <v>15509</v>
      </c>
      <c r="F632" s="119"/>
    </row>
    <row r="633" spans="1:6">
      <c r="A633" s="128" t="s">
        <v>4128</v>
      </c>
      <c r="B633" s="128" t="s">
        <v>3510</v>
      </c>
      <c r="C633" s="127">
        <v>3036850</v>
      </c>
      <c r="D633" s="127">
        <v>-1463</v>
      </c>
      <c r="E633" s="127">
        <v>3035387</v>
      </c>
      <c r="F633" s="119"/>
    </row>
    <row r="634" spans="1:6">
      <c r="A634" s="128" t="s">
        <v>4129</v>
      </c>
      <c r="B634" s="128" t="s">
        <v>3510</v>
      </c>
      <c r="C634" s="127">
        <v>55643748</v>
      </c>
      <c r="D634" s="127">
        <v>4074145</v>
      </c>
      <c r="E634" s="127">
        <v>59717892</v>
      </c>
      <c r="F634" s="119"/>
    </row>
    <row r="635" spans="1:6">
      <c r="A635" s="128" t="s">
        <v>4130</v>
      </c>
      <c r="B635" s="128" t="s">
        <v>3510</v>
      </c>
      <c r="C635" s="127">
        <v>135798</v>
      </c>
      <c r="D635" s="127">
        <v>36826</v>
      </c>
      <c r="E635" s="127">
        <v>172624</v>
      </c>
      <c r="F635" s="119"/>
    </row>
    <row r="636" spans="1:6">
      <c r="A636" s="128" t="s">
        <v>4131</v>
      </c>
      <c r="B636" s="128" t="s">
        <v>3510</v>
      </c>
      <c r="C636" s="127">
        <v>48219</v>
      </c>
      <c r="D636" s="127">
        <v>27</v>
      </c>
      <c r="E636" s="127">
        <v>48246</v>
      </c>
      <c r="F636" s="119"/>
    </row>
    <row r="637" spans="1:6">
      <c r="A637" s="128" t="s">
        <v>4132</v>
      </c>
      <c r="B637" s="128" t="s">
        <v>3510</v>
      </c>
      <c r="C637" s="127">
        <v>920273</v>
      </c>
      <c r="D637" s="127">
        <v>242581</v>
      </c>
      <c r="E637" s="127">
        <v>1162854</v>
      </c>
      <c r="F637" s="119"/>
    </row>
    <row r="638" spans="1:6">
      <c r="A638" s="128" t="s">
        <v>4133</v>
      </c>
      <c r="B638" s="128" t="s">
        <v>3510</v>
      </c>
      <c r="C638" s="127">
        <v>81046218</v>
      </c>
      <c r="D638" s="127">
        <v>13649585</v>
      </c>
      <c r="E638" s="127">
        <v>94695802</v>
      </c>
      <c r="F638" s="119"/>
    </row>
    <row r="639" spans="1:6">
      <c r="A639" s="128" t="s">
        <v>4134</v>
      </c>
      <c r="B639" s="128" t="s">
        <v>3510</v>
      </c>
      <c r="C639" s="127">
        <v>21717664</v>
      </c>
      <c r="D639" s="127">
        <v>-4823038</v>
      </c>
      <c r="E639" s="127">
        <v>16894626</v>
      </c>
      <c r="F639" s="119"/>
    </row>
    <row r="640" spans="1:6">
      <c r="A640" s="128" t="s">
        <v>4135</v>
      </c>
      <c r="B640" s="128" t="s">
        <v>3510</v>
      </c>
      <c r="C640" s="127">
        <v>5902953</v>
      </c>
      <c r="D640" s="127">
        <v>493493</v>
      </c>
      <c r="E640" s="127">
        <v>6396446</v>
      </c>
      <c r="F640" s="119"/>
    </row>
    <row r="641" spans="1:6">
      <c r="A641" s="128" t="s">
        <v>4136</v>
      </c>
      <c r="B641" s="128" t="s">
        <v>3510</v>
      </c>
      <c r="C641" s="127">
        <v>248342</v>
      </c>
      <c r="D641" s="127">
        <v>22523</v>
      </c>
      <c r="E641" s="127">
        <v>270865</v>
      </c>
      <c r="F641" s="119"/>
    </row>
    <row r="642" spans="1:6">
      <c r="A642" s="128" t="s">
        <v>4137</v>
      </c>
      <c r="B642" s="128" t="s">
        <v>3510</v>
      </c>
      <c r="C642" s="127">
        <v>110019466</v>
      </c>
      <c r="D642" s="127">
        <v>9621997</v>
      </c>
      <c r="E642" s="127">
        <v>119641463</v>
      </c>
      <c r="F642" s="119"/>
    </row>
    <row r="643" spans="1:6">
      <c r="A643" s="128" t="s">
        <v>4138</v>
      </c>
      <c r="B643" s="128" t="s">
        <v>3510</v>
      </c>
      <c r="C643" s="127">
        <v>1407440</v>
      </c>
      <c r="D643" s="127">
        <v>108453</v>
      </c>
      <c r="E643" s="127">
        <v>1515893</v>
      </c>
      <c r="F643" s="119"/>
    </row>
    <row r="644" spans="1:6">
      <c r="A644" s="128" t="s">
        <v>4139</v>
      </c>
      <c r="B644" s="128" t="s">
        <v>3510</v>
      </c>
      <c r="C644" s="127">
        <v>328999</v>
      </c>
      <c r="D644" s="127">
        <v>61002</v>
      </c>
      <c r="E644" s="127">
        <v>390002</v>
      </c>
      <c r="F644" s="119"/>
    </row>
    <row r="645" spans="1:6">
      <c r="A645" s="128" t="s">
        <v>4140</v>
      </c>
      <c r="B645" s="128" t="s">
        <v>3510</v>
      </c>
      <c r="C645" s="127">
        <v>1447</v>
      </c>
      <c r="D645" s="127">
        <v>982</v>
      </c>
      <c r="E645" s="127">
        <v>2429</v>
      </c>
      <c r="F645" s="119"/>
    </row>
    <row r="646" spans="1:6">
      <c r="A646" s="128" t="s">
        <v>4141</v>
      </c>
      <c r="B646" s="128" t="s">
        <v>3510</v>
      </c>
      <c r="C646" s="127">
        <v>5653472</v>
      </c>
      <c r="D646" s="127">
        <v>574964</v>
      </c>
      <c r="E646" s="127">
        <v>6228436</v>
      </c>
      <c r="F646" s="119"/>
    </row>
    <row r="647" spans="1:6">
      <c r="A647" s="128" t="s">
        <v>4142</v>
      </c>
      <c r="B647" s="128" t="s">
        <v>3510</v>
      </c>
      <c r="C647" s="127">
        <v>714001</v>
      </c>
      <c r="D647" s="127">
        <v>13150</v>
      </c>
      <c r="E647" s="127">
        <v>727151</v>
      </c>
      <c r="F647" s="119"/>
    </row>
    <row r="648" spans="1:6">
      <c r="A648" s="128" t="s">
        <v>4143</v>
      </c>
      <c r="B648" s="128" t="s">
        <v>3510</v>
      </c>
      <c r="C648" s="127">
        <v>3195526</v>
      </c>
      <c r="D648" s="127">
        <v>286624</v>
      </c>
      <c r="E648" s="127">
        <v>3482150</v>
      </c>
      <c r="F648" s="119"/>
    </row>
    <row r="649" spans="1:6">
      <c r="A649" s="128" t="s">
        <v>4144</v>
      </c>
      <c r="B649" s="128" t="s">
        <v>3510</v>
      </c>
      <c r="C649" s="127">
        <v>6348920</v>
      </c>
      <c r="D649" s="127">
        <v>674490</v>
      </c>
      <c r="E649" s="127">
        <v>7023410</v>
      </c>
      <c r="F649" s="119"/>
    </row>
    <row r="650" spans="1:6">
      <c r="A650" s="128" t="s">
        <v>4145</v>
      </c>
      <c r="B650" s="128" t="s">
        <v>3510</v>
      </c>
      <c r="C650" s="127">
        <v>2991339</v>
      </c>
      <c r="D650" s="127">
        <v>438835</v>
      </c>
      <c r="E650" s="127">
        <v>3430174</v>
      </c>
      <c r="F650" s="119"/>
    </row>
    <row r="651" spans="1:6">
      <c r="A651" s="128" t="s">
        <v>4146</v>
      </c>
      <c r="B651" s="128" t="s">
        <v>3510</v>
      </c>
      <c r="C651" s="127">
        <v>21081471</v>
      </c>
      <c r="D651" s="127">
        <v>1772005</v>
      </c>
      <c r="E651" s="127">
        <v>22853475</v>
      </c>
      <c r="F651" s="119"/>
    </row>
    <row r="652" spans="1:6">
      <c r="A652" s="128" t="s">
        <v>4147</v>
      </c>
      <c r="B652" s="128" t="s">
        <v>3510</v>
      </c>
      <c r="C652" s="127">
        <v>814437</v>
      </c>
      <c r="D652" s="127">
        <v>227205</v>
      </c>
      <c r="E652" s="127">
        <v>1041642</v>
      </c>
      <c r="F652" s="119"/>
    </row>
    <row r="653" spans="1:6">
      <c r="A653" s="128" t="s">
        <v>4148</v>
      </c>
      <c r="B653" s="128" t="s">
        <v>3510</v>
      </c>
      <c r="C653" s="127">
        <v>4568082</v>
      </c>
      <c r="D653" s="127">
        <v>694714</v>
      </c>
      <c r="E653" s="127">
        <v>5262797</v>
      </c>
      <c r="F653" s="119"/>
    </row>
    <row r="654" spans="1:6">
      <c r="A654" s="128" t="s">
        <v>4149</v>
      </c>
      <c r="B654" s="128" t="s">
        <v>3510</v>
      </c>
      <c r="C654" s="127">
        <v>68521</v>
      </c>
      <c r="D654" s="127">
        <v>14128</v>
      </c>
      <c r="E654" s="127">
        <v>82649</v>
      </c>
      <c r="F654" s="119"/>
    </row>
    <row r="655" spans="1:6">
      <c r="A655" s="128" t="s">
        <v>4150</v>
      </c>
      <c r="B655" s="128" t="s">
        <v>3510</v>
      </c>
      <c r="C655" s="127">
        <v>0</v>
      </c>
      <c r="D655" s="127">
        <v>357618</v>
      </c>
      <c r="E655" s="127">
        <v>357618</v>
      </c>
      <c r="F655" s="119"/>
    </row>
    <row r="656" spans="1:6">
      <c r="A656" s="128" t="s">
        <v>4151</v>
      </c>
      <c r="B656" s="128" t="s">
        <v>3510</v>
      </c>
      <c r="C656" s="127">
        <v>47173655</v>
      </c>
      <c r="D656" s="127">
        <v>5224170</v>
      </c>
      <c r="E656" s="127">
        <v>52397825</v>
      </c>
      <c r="F656" s="119"/>
    </row>
    <row r="657" spans="1:6">
      <c r="A657" s="128" t="s">
        <v>4152</v>
      </c>
      <c r="B657" s="128" t="s">
        <v>3510</v>
      </c>
      <c r="C657" s="127">
        <v>-647131</v>
      </c>
      <c r="D657" s="127">
        <v>-5115222</v>
      </c>
      <c r="E657" s="127">
        <v>-5762353</v>
      </c>
      <c r="F657" s="119"/>
    </row>
    <row r="658" spans="1:6">
      <c r="A658" s="128" t="s">
        <v>4153</v>
      </c>
      <c r="B658" s="128" t="s">
        <v>3510</v>
      </c>
      <c r="C658" s="127">
        <v>-647131</v>
      </c>
      <c r="D658" s="127">
        <v>-5115222</v>
      </c>
      <c r="E658" s="127">
        <v>-5762353</v>
      </c>
      <c r="F658" s="119"/>
    </row>
    <row r="659" spans="1:6">
      <c r="A659" s="128" t="s">
        <v>4154</v>
      </c>
      <c r="B659" s="128" t="s">
        <v>3510</v>
      </c>
      <c r="C659" s="127">
        <v>-3039848</v>
      </c>
      <c r="D659" s="127">
        <v>723</v>
      </c>
      <c r="E659" s="127">
        <v>-3039125</v>
      </c>
      <c r="F659" s="119"/>
    </row>
    <row r="660" spans="1:6">
      <c r="A660" s="128" t="s">
        <v>4155</v>
      </c>
      <c r="B660" s="128" t="s">
        <v>3510</v>
      </c>
      <c r="C660" s="127">
        <v>1820641</v>
      </c>
      <c r="D660" s="127">
        <v>270204</v>
      </c>
      <c r="E660" s="127">
        <v>2090845</v>
      </c>
      <c r="F660" s="119"/>
    </row>
    <row r="661" spans="1:6">
      <c r="A661" s="128" t="s">
        <v>4156</v>
      </c>
      <c r="B661" s="128" t="s">
        <v>3510</v>
      </c>
      <c r="C661" s="127">
        <v>-1219207</v>
      </c>
      <c r="D661" s="127">
        <v>270927</v>
      </c>
      <c r="E661" s="127">
        <v>-948280</v>
      </c>
      <c r="F661" s="119"/>
    </row>
    <row r="662" spans="1:6">
      <c r="A662" s="128" t="s">
        <v>4157</v>
      </c>
      <c r="B662" s="128" t="s">
        <v>3510</v>
      </c>
      <c r="C662" s="127">
        <v>9534904</v>
      </c>
      <c r="D662" s="127">
        <v>1139600</v>
      </c>
      <c r="E662" s="127">
        <v>10674504</v>
      </c>
      <c r="F662" s="119"/>
    </row>
    <row r="663" spans="1:6">
      <c r="A663" s="128" t="s">
        <v>4158</v>
      </c>
      <c r="B663" s="128" t="s">
        <v>3510</v>
      </c>
      <c r="C663" s="127">
        <v>110319</v>
      </c>
      <c r="D663" s="127">
        <v>11292</v>
      </c>
      <c r="E663" s="127">
        <v>121611</v>
      </c>
      <c r="F663" s="119"/>
    </row>
    <row r="664" spans="1:6">
      <c r="A664" s="128" t="s">
        <v>4159</v>
      </c>
      <c r="B664" s="128" t="s">
        <v>3510</v>
      </c>
      <c r="C664" s="127">
        <v>280374</v>
      </c>
      <c r="D664" s="127">
        <v>13137</v>
      </c>
      <c r="E664" s="127">
        <v>293511</v>
      </c>
      <c r="F664" s="119"/>
    </row>
    <row r="665" spans="1:6">
      <c r="A665" s="128" t="s">
        <v>4160</v>
      </c>
      <c r="B665" s="128" t="s">
        <v>3510</v>
      </c>
      <c r="C665" s="127">
        <v>71</v>
      </c>
      <c r="D665" s="127">
        <v>0</v>
      </c>
      <c r="E665" s="127">
        <v>71</v>
      </c>
      <c r="F665" s="119"/>
    </row>
    <row r="666" spans="1:6">
      <c r="A666" s="128" t="s">
        <v>4161</v>
      </c>
      <c r="B666" s="128" t="s">
        <v>3510</v>
      </c>
      <c r="C666" s="127">
        <v>142626</v>
      </c>
      <c r="D666" s="127">
        <v>0</v>
      </c>
      <c r="E666" s="127">
        <v>142626</v>
      </c>
      <c r="F666" s="119"/>
    </row>
    <row r="667" spans="1:6">
      <c r="A667" s="128" t="s">
        <v>4162</v>
      </c>
      <c r="B667" s="128" t="s">
        <v>3510</v>
      </c>
      <c r="C667" s="127">
        <v>10068293</v>
      </c>
      <c r="D667" s="127">
        <v>1164030</v>
      </c>
      <c r="E667" s="127">
        <v>11232323</v>
      </c>
      <c r="F667" s="119"/>
    </row>
    <row r="668" spans="1:6">
      <c r="A668" s="128" t="s">
        <v>4163</v>
      </c>
      <c r="B668" s="128" t="s">
        <v>3510</v>
      </c>
      <c r="C668" s="127">
        <v>3884984</v>
      </c>
      <c r="D668" s="127">
        <v>19266</v>
      </c>
      <c r="E668" s="127">
        <v>3904251</v>
      </c>
      <c r="F668" s="119"/>
    </row>
    <row r="669" spans="1:6">
      <c r="A669" s="128" t="s">
        <v>4164</v>
      </c>
      <c r="B669" s="128" t="s">
        <v>3510</v>
      </c>
      <c r="C669" s="127">
        <v>558404</v>
      </c>
      <c r="D669" s="127">
        <v>48951</v>
      </c>
      <c r="E669" s="127">
        <v>607354</v>
      </c>
      <c r="F669" s="119"/>
    </row>
    <row r="670" spans="1:6">
      <c r="A670" s="128" t="s">
        <v>4165</v>
      </c>
      <c r="B670" s="128" t="s">
        <v>3510</v>
      </c>
      <c r="C670" s="127">
        <v>-2506539</v>
      </c>
      <c r="D670" s="127">
        <v>-59895</v>
      </c>
      <c r="E670" s="127">
        <v>-2566435</v>
      </c>
      <c r="F670" s="119"/>
    </row>
    <row r="671" spans="1:6">
      <c r="A671" s="128" t="s">
        <v>4166</v>
      </c>
      <c r="B671" s="128" t="s">
        <v>3510</v>
      </c>
      <c r="C671" s="127">
        <v>6809512</v>
      </c>
      <c r="D671" s="127">
        <v>155678</v>
      </c>
      <c r="E671" s="127">
        <v>6965190</v>
      </c>
      <c r="F671" s="119"/>
    </row>
    <row r="672" spans="1:6">
      <c r="A672" s="128" t="s">
        <v>4167</v>
      </c>
      <c r="B672" s="128" t="s">
        <v>3510</v>
      </c>
      <c r="C672" s="127">
        <v>407509</v>
      </c>
      <c r="D672" s="127">
        <v>31681</v>
      </c>
      <c r="E672" s="127">
        <v>439190</v>
      </c>
      <c r="F672" s="119"/>
    </row>
    <row r="673" spans="1:6">
      <c r="A673" s="128" t="s">
        <v>4168</v>
      </c>
      <c r="B673" s="128" t="s">
        <v>3510</v>
      </c>
      <c r="C673" s="127">
        <v>64332</v>
      </c>
      <c r="D673" s="127">
        <v>5237</v>
      </c>
      <c r="E673" s="127">
        <v>69568</v>
      </c>
      <c r="F673" s="119"/>
    </row>
    <row r="674" spans="1:6">
      <c r="A674" s="128" t="s">
        <v>4169</v>
      </c>
      <c r="B674" s="128" t="s">
        <v>3510</v>
      </c>
      <c r="C674" s="127">
        <v>3957291</v>
      </c>
      <c r="D674" s="127">
        <v>405582</v>
      </c>
      <c r="E674" s="127">
        <v>4362874</v>
      </c>
      <c r="F674" s="119"/>
    </row>
    <row r="675" spans="1:6">
      <c r="A675" s="128" t="s">
        <v>4170</v>
      </c>
      <c r="B675" s="128" t="s">
        <v>3510</v>
      </c>
      <c r="C675" s="127">
        <v>2265387</v>
      </c>
      <c r="D675" s="127">
        <v>38836</v>
      </c>
      <c r="E675" s="127">
        <v>2304222</v>
      </c>
      <c r="F675" s="119"/>
    </row>
    <row r="676" spans="1:6">
      <c r="A676" s="128" t="s">
        <v>4171</v>
      </c>
      <c r="B676" s="128" t="s">
        <v>3510</v>
      </c>
      <c r="C676" s="127">
        <v>-2786100</v>
      </c>
      <c r="D676" s="127">
        <v>-125425</v>
      </c>
      <c r="E676" s="127">
        <v>-2911525</v>
      </c>
      <c r="F676" s="119"/>
    </row>
    <row r="677" spans="1:6">
      <c r="A677" s="128" t="s">
        <v>4172</v>
      </c>
      <c r="B677" s="128" t="s">
        <v>3510</v>
      </c>
      <c r="C677" s="127">
        <v>903325</v>
      </c>
      <c r="D677" s="127">
        <v>91352</v>
      </c>
      <c r="E677" s="127">
        <v>994677</v>
      </c>
      <c r="F677" s="119"/>
    </row>
    <row r="678" spans="1:6">
      <c r="A678" s="128" t="s">
        <v>4173</v>
      </c>
      <c r="B678" s="128" t="s">
        <v>3510</v>
      </c>
      <c r="C678" s="127">
        <v>215940</v>
      </c>
      <c r="D678" s="127">
        <v>18084</v>
      </c>
      <c r="E678" s="127">
        <v>234024</v>
      </c>
      <c r="F678" s="119"/>
    </row>
    <row r="679" spans="1:6">
      <c r="A679" s="128" t="s">
        <v>4174</v>
      </c>
      <c r="B679" s="128" t="s">
        <v>3510</v>
      </c>
      <c r="C679" s="127">
        <v>-31055</v>
      </c>
      <c r="D679" s="127">
        <v>17536</v>
      </c>
      <c r="E679" s="127">
        <v>-13519</v>
      </c>
      <c r="F679" s="119"/>
    </row>
    <row r="680" spans="1:6">
      <c r="A680" s="128" t="s">
        <v>4175</v>
      </c>
      <c r="B680" s="128" t="s">
        <v>3510</v>
      </c>
      <c r="C680" s="127">
        <v>72904</v>
      </c>
      <c r="D680" s="127">
        <v>0</v>
      </c>
      <c r="E680" s="127">
        <v>72904</v>
      </c>
      <c r="F680" s="119"/>
    </row>
    <row r="681" spans="1:6">
      <c r="A681" s="128" t="s">
        <v>4176</v>
      </c>
      <c r="B681" s="128" t="s">
        <v>3510</v>
      </c>
      <c r="C681" s="127">
        <v>13815893</v>
      </c>
      <c r="D681" s="127">
        <v>646882</v>
      </c>
      <c r="E681" s="127">
        <v>14462775</v>
      </c>
      <c r="F681" s="119"/>
    </row>
    <row r="682" spans="1:6">
      <c r="A682" s="128" t="s">
        <v>4177</v>
      </c>
      <c r="B682" s="128" t="s">
        <v>3510</v>
      </c>
      <c r="C682" s="127">
        <v>42260</v>
      </c>
      <c r="D682" s="127">
        <v>2870</v>
      </c>
      <c r="E682" s="127">
        <v>45131</v>
      </c>
      <c r="F682" s="119"/>
    </row>
    <row r="683" spans="1:6">
      <c r="A683" s="128" t="s">
        <v>4178</v>
      </c>
      <c r="B683" s="128" t="s">
        <v>3510</v>
      </c>
      <c r="C683" s="127">
        <v>4403234</v>
      </c>
      <c r="D683" s="127">
        <v>810421</v>
      </c>
      <c r="E683" s="127">
        <v>5213655</v>
      </c>
      <c r="F683" s="119"/>
    </row>
    <row r="684" spans="1:6">
      <c r="A684" s="128" t="s">
        <v>4179</v>
      </c>
      <c r="B684" s="128" t="s">
        <v>3510</v>
      </c>
      <c r="C684" s="127">
        <v>2989643</v>
      </c>
      <c r="D684" s="127">
        <v>333681</v>
      </c>
      <c r="E684" s="127">
        <v>3323324</v>
      </c>
      <c r="F684" s="119"/>
    </row>
    <row r="685" spans="1:6">
      <c r="A685" s="128" t="s">
        <v>4180</v>
      </c>
      <c r="B685" s="128" t="s">
        <v>3510</v>
      </c>
      <c r="C685" s="127">
        <v>1108428</v>
      </c>
      <c r="D685" s="127">
        <v>153958</v>
      </c>
      <c r="E685" s="127">
        <v>1262387</v>
      </c>
      <c r="F685" s="119"/>
    </row>
    <row r="686" spans="1:6">
      <c r="A686" s="128" t="s">
        <v>4181</v>
      </c>
      <c r="B686" s="128" t="s">
        <v>3510</v>
      </c>
      <c r="C686" s="127">
        <v>211829</v>
      </c>
      <c r="D686" s="127">
        <v>25725</v>
      </c>
      <c r="E686" s="127">
        <v>237554</v>
      </c>
      <c r="F686" s="119"/>
    </row>
    <row r="687" spans="1:6">
      <c r="A687" s="128" t="s">
        <v>4182</v>
      </c>
      <c r="B687" s="128" t="s">
        <v>3510</v>
      </c>
      <c r="C687" s="127">
        <v>39213</v>
      </c>
      <c r="D687" s="127">
        <v>0</v>
      </c>
      <c r="E687" s="127">
        <v>39213</v>
      </c>
      <c r="F687" s="119"/>
    </row>
    <row r="688" spans="1:6">
      <c r="A688" s="128" t="s">
        <v>4183</v>
      </c>
      <c r="B688" s="128" t="s">
        <v>3510</v>
      </c>
      <c r="C688" s="127">
        <v>1207007</v>
      </c>
      <c r="D688" s="127">
        <v>248191</v>
      </c>
      <c r="E688" s="127">
        <v>1455199</v>
      </c>
      <c r="F688" s="119"/>
    </row>
    <row r="689" spans="1:6">
      <c r="A689" s="128" t="s">
        <v>4184</v>
      </c>
      <c r="B689" s="128" t="s">
        <v>3510</v>
      </c>
      <c r="C689" s="127">
        <v>1149388</v>
      </c>
      <c r="D689" s="127">
        <v>146309</v>
      </c>
      <c r="E689" s="127">
        <v>1295697</v>
      </c>
      <c r="F689" s="119"/>
    </row>
    <row r="690" spans="1:6">
      <c r="A690" s="128" t="s">
        <v>4185</v>
      </c>
      <c r="B690" s="128" t="s">
        <v>3510</v>
      </c>
      <c r="C690" s="127">
        <v>466860</v>
      </c>
      <c r="D690" s="127">
        <v>48324</v>
      </c>
      <c r="E690" s="127">
        <v>515184</v>
      </c>
      <c r="F690" s="119"/>
    </row>
    <row r="691" spans="1:6">
      <c r="A691" s="128" t="s">
        <v>4186</v>
      </c>
      <c r="B691" s="128" t="s">
        <v>3510</v>
      </c>
      <c r="C691" s="127">
        <v>6927415</v>
      </c>
      <c r="D691" s="127">
        <v>361795</v>
      </c>
      <c r="E691" s="127">
        <v>7289210</v>
      </c>
      <c r="F691" s="119"/>
    </row>
    <row r="692" spans="1:6">
      <c r="A692" s="128" t="s">
        <v>4187</v>
      </c>
      <c r="B692" s="128" t="s">
        <v>3510</v>
      </c>
      <c r="C692" s="127">
        <v>4522924</v>
      </c>
      <c r="D692" s="127">
        <v>510134</v>
      </c>
      <c r="E692" s="127">
        <v>5033059</v>
      </c>
      <c r="F692" s="119"/>
    </row>
    <row r="693" spans="1:6">
      <c r="A693" s="128" t="s">
        <v>4188</v>
      </c>
      <c r="B693" s="128" t="s">
        <v>3510</v>
      </c>
      <c r="C693" s="127">
        <v>74521</v>
      </c>
      <c r="D693" s="127">
        <v>3484</v>
      </c>
      <c r="E693" s="127">
        <v>78005</v>
      </c>
      <c r="F693" s="119"/>
    </row>
    <row r="694" spans="1:6">
      <c r="A694" s="128" t="s">
        <v>4189</v>
      </c>
      <c r="B694" s="128" t="s">
        <v>3510</v>
      </c>
      <c r="C694" s="127">
        <v>1301571</v>
      </c>
      <c r="D694" s="127">
        <v>-23733</v>
      </c>
      <c r="E694" s="127">
        <v>1277838</v>
      </c>
      <c r="F694" s="119"/>
    </row>
    <row r="695" spans="1:6">
      <c r="A695" s="128" t="s">
        <v>4190</v>
      </c>
      <c r="B695" s="128" t="s">
        <v>3510</v>
      </c>
      <c r="C695" s="127">
        <v>-42099</v>
      </c>
      <c r="D695" s="127">
        <v>0</v>
      </c>
      <c r="E695" s="127">
        <v>-42099</v>
      </c>
      <c r="F695" s="119"/>
    </row>
    <row r="696" spans="1:6">
      <c r="A696" s="128" t="s">
        <v>4191</v>
      </c>
      <c r="B696" s="128" t="s">
        <v>3510</v>
      </c>
      <c r="C696" s="127">
        <v>-1211484</v>
      </c>
      <c r="D696" s="127">
        <v>-110006</v>
      </c>
      <c r="E696" s="127">
        <v>-1321490</v>
      </c>
      <c r="F696" s="119"/>
    </row>
    <row r="697" spans="1:6">
      <c r="A697" s="128" t="s">
        <v>4192</v>
      </c>
      <c r="B697" s="128" t="s">
        <v>3510</v>
      </c>
      <c r="C697" s="127">
        <v>23190711</v>
      </c>
      <c r="D697" s="127">
        <v>2511154</v>
      </c>
      <c r="E697" s="127">
        <v>25701865</v>
      </c>
      <c r="F697" s="119"/>
    </row>
    <row r="698" spans="1:6">
      <c r="A698" s="128" t="s">
        <v>4193</v>
      </c>
      <c r="B698" s="128" t="s">
        <v>3510</v>
      </c>
      <c r="C698" s="127">
        <v>643194583</v>
      </c>
      <c r="D698" s="127">
        <v>76826142</v>
      </c>
      <c r="E698" s="127">
        <v>720020725</v>
      </c>
      <c r="F698" s="119"/>
    </row>
    <row r="699" spans="1:6">
      <c r="A699" s="128" t="s">
        <v>4194</v>
      </c>
      <c r="B699" s="128" t="s">
        <v>3510</v>
      </c>
      <c r="C699" s="127">
        <v>352</v>
      </c>
      <c r="D699" s="127">
        <v>0</v>
      </c>
      <c r="E699" s="127">
        <v>352</v>
      </c>
      <c r="F699" s="119"/>
    </row>
    <row r="700" spans="1:6">
      <c r="A700" s="128" t="s">
        <v>4195</v>
      </c>
      <c r="B700" s="128" t="s">
        <v>3510</v>
      </c>
      <c r="C700" s="127">
        <v>352</v>
      </c>
      <c r="D700" s="127">
        <v>0</v>
      </c>
      <c r="E700" s="127">
        <v>352</v>
      </c>
      <c r="F700" s="119"/>
    </row>
    <row r="701" spans="1:6">
      <c r="A701" s="128" t="s">
        <v>4196</v>
      </c>
      <c r="B701" s="128" t="s">
        <v>3510</v>
      </c>
      <c r="C701" s="127">
        <v>2684785695</v>
      </c>
      <c r="D701" s="127">
        <v>275865297</v>
      </c>
      <c r="E701" s="127">
        <v>2960650992</v>
      </c>
      <c r="F701" s="119"/>
    </row>
    <row r="702" spans="1:6">
      <c r="A702" s="128" t="s">
        <v>4197</v>
      </c>
      <c r="B702" s="128" t="s">
        <v>3510</v>
      </c>
      <c r="C702" s="127">
        <v>536320878</v>
      </c>
      <c r="D702" s="127">
        <v>50639850</v>
      </c>
      <c r="E702" s="127">
        <v>586960728</v>
      </c>
      <c r="F702" s="119"/>
    </row>
    <row r="703" spans="1:6">
      <c r="A703" s="128" t="s">
        <v>4198</v>
      </c>
      <c r="B703" s="128" t="s">
        <v>3510</v>
      </c>
      <c r="C703" s="127">
        <v>-46596</v>
      </c>
      <c r="D703" s="127">
        <v>-3883</v>
      </c>
      <c r="E703" s="127">
        <v>-50479</v>
      </c>
      <c r="F703" s="119"/>
    </row>
    <row r="704" spans="1:6">
      <c r="A704" s="128" t="s">
        <v>4199</v>
      </c>
      <c r="B704" s="128" t="s">
        <v>3510</v>
      </c>
      <c r="C704" s="127">
        <v>536274282</v>
      </c>
      <c r="D704" s="127">
        <v>50635967</v>
      </c>
      <c r="E704" s="127">
        <v>586910249</v>
      </c>
      <c r="F704" s="119"/>
    </row>
    <row r="705" spans="1:6">
      <c r="A705" s="128" t="s">
        <v>4200</v>
      </c>
      <c r="B705" s="128" t="s">
        <v>3510</v>
      </c>
      <c r="C705" s="127">
        <v>536274282</v>
      </c>
      <c r="D705" s="127">
        <v>50635967</v>
      </c>
      <c r="E705" s="127">
        <v>586910249</v>
      </c>
      <c r="F705" s="119"/>
    </row>
    <row r="706" spans="1:6">
      <c r="A706" s="128" t="s">
        <v>4201</v>
      </c>
      <c r="B706" s="128" t="s">
        <v>3510</v>
      </c>
      <c r="C706" s="127">
        <v>32278218</v>
      </c>
      <c r="D706" s="127">
        <v>3011981</v>
      </c>
      <c r="E706" s="127">
        <v>35290199</v>
      </c>
      <c r="F706" s="119"/>
    </row>
    <row r="707" spans="1:6">
      <c r="A707" s="128" t="s">
        <v>4202</v>
      </c>
      <c r="B707" s="128" t="s">
        <v>3510</v>
      </c>
      <c r="C707" s="127">
        <v>32278218</v>
      </c>
      <c r="D707" s="127">
        <v>3011981</v>
      </c>
      <c r="E707" s="127">
        <v>35290199</v>
      </c>
      <c r="F707" s="119"/>
    </row>
    <row r="708" spans="1:6">
      <c r="A708" s="128" t="s">
        <v>4203</v>
      </c>
      <c r="B708" s="128" t="s">
        <v>3510</v>
      </c>
      <c r="C708" s="127">
        <v>32278218</v>
      </c>
      <c r="D708" s="127">
        <v>3011981</v>
      </c>
      <c r="E708" s="127">
        <v>35290199</v>
      </c>
      <c r="F708" s="119"/>
    </row>
    <row r="709" spans="1:6">
      <c r="A709" s="128" t="s">
        <v>4204</v>
      </c>
      <c r="B709" s="128" t="s">
        <v>3510</v>
      </c>
      <c r="C709" s="127">
        <v>148935</v>
      </c>
      <c r="D709" s="127">
        <v>0</v>
      </c>
      <c r="E709" s="127">
        <v>148935</v>
      </c>
      <c r="F709" s="119"/>
    </row>
    <row r="710" spans="1:6">
      <c r="A710" s="128" t="s">
        <v>4205</v>
      </c>
      <c r="B710" s="128" t="s">
        <v>3510</v>
      </c>
      <c r="C710" s="127">
        <v>-158431</v>
      </c>
      <c r="D710" s="127">
        <v>-342752</v>
      </c>
      <c r="E710" s="127">
        <v>-501184</v>
      </c>
      <c r="F710" s="119"/>
    </row>
    <row r="711" spans="1:6">
      <c r="A711" s="128" t="s">
        <v>4206</v>
      </c>
      <c r="B711" s="128" t="s">
        <v>3510</v>
      </c>
      <c r="C711" s="127">
        <v>-386295763</v>
      </c>
      <c r="D711" s="127">
        <v>-47716622</v>
      </c>
      <c r="E711" s="127">
        <v>-434012385</v>
      </c>
      <c r="F711" s="119"/>
    </row>
    <row r="712" spans="1:6">
      <c r="A712" s="128" t="s">
        <v>4207</v>
      </c>
      <c r="B712" s="128" t="s">
        <v>3510</v>
      </c>
      <c r="C712" s="127">
        <v>-4207781</v>
      </c>
      <c r="D712" s="127">
        <v>-144713</v>
      </c>
      <c r="E712" s="127">
        <v>-4352494</v>
      </c>
      <c r="F712" s="119"/>
    </row>
    <row r="713" spans="1:6">
      <c r="A713" s="128" t="s">
        <v>4208</v>
      </c>
      <c r="B713" s="128" t="s">
        <v>3510</v>
      </c>
      <c r="C713" s="127">
        <v>3623637</v>
      </c>
      <c r="D713" s="127">
        <v>-218085</v>
      </c>
      <c r="E713" s="127">
        <v>3405552</v>
      </c>
      <c r="F713" s="119"/>
    </row>
    <row r="714" spans="1:6">
      <c r="A714" s="128" t="s">
        <v>4209</v>
      </c>
      <c r="B714" s="128" t="s">
        <v>3510</v>
      </c>
      <c r="C714" s="127">
        <v>59725</v>
      </c>
      <c r="D714" s="127">
        <v>5430</v>
      </c>
      <c r="E714" s="127">
        <v>65155</v>
      </c>
      <c r="F714" s="119"/>
    </row>
    <row r="715" spans="1:6">
      <c r="A715" s="128" t="s">
        <v>4210</v>
      </c>
      <c r="B715" s="128" t="s">
        <v>3510</v>
      </c>
      <c r="C715" s="127">
        <v>11979946</v>
      </c>
      <c r="D715" s="127">
        <v>1089086</v>
      </c>
      <c r="E715" s="127">
        <v>13069032</v>
      </c>
      <c r="F715" s="119"/>
    </row>
    <row r="716" spans="1:6">
      <c r="A716" s="128" t="s">
        <v>4211</v>
      </c>
      <c r="B716" s="128" t="s">
        <v>3510</v>
      </c>
      <c r="C716" s="127">
        <v>1498570</v>
      </c>
      <c r="D716" s="127">
        <v>41857</v>
      </c>
      <c r="E716" s="127">
        <v>1540427</v>
      </c>
      <c r="F716" s="119"/>
    </row>
    <row r="717" spans="1:6">
      <c r="A717" s="128" t="s">
        <v>4212</v>
      </c>
      <c r="B717" s="128" t="s">
        <v>3510</v>
      </c>
      <c r="C717" s="127">
        <v>45833333</v>
      </c>
      <c r="D717" s="127">
        <v>4166667</v>
      </c>
      <c r="E717" s="127">
        <v>50000000</v>
      </c>
      <c r="F717" s="119"/>
    </row>
    <row r="718" spans="1:6">
      <c r="A718" s="128" t="s">
        <v>4213</v>
      </c>
      <c r="B718" s="128" t="s">
        <v>3510</v>
      </c>
      <c r="C718" s="127">
        <v>4843594</v>
      </c>
      <c r="D718" s="127">
        <v>1655827</v>
      </c>
      <c r="E718" s="127">
        <v>6499421</v>
      </c>
      <c r="F718" s="119"/>
    </row>
    <row r="719" spans="1:6">
      <c r="A719" s="128" t="s">
        <v>4214</v>
      </c>
      <c r="B719" s="128" t="s">
        <v>3510</v>
      </c>
      <c r="C719" s="127">
        <v>54669</v>
      </c>
      <c r="D719" s="127">
        <v>6562</v>
      </c>
      <c r="E719" s="127">
        <v>61231</v>
      </c>
      <c r="F719" s="119"/>
    </row>
    <row r="720" spans="1:6">
      <c r="A720" s="128" t="s">
        <v>4215</v>
      </c>
      <c r="B720" s="128" t="s">
        <v>3510</v>
      </c>
      <c r="C720" s="127">
        <v>73876395</v>
      </c>
      <c r="D720" s="127">
        <v>6716036</v>
      </c>
      <c r="E720" s="127">
        <v>80592431</v>
      </c>
      <c r="F720" s="119"/>
    </row>
    <row r="721" spans="1:6">
      <c r="A721" s="128" t="s">
        <v>4216</v>
      </c>
      <c r="B721" s="128" t="s">
        <v>3510</v>
      </c>
      <c r="C721" s="127">
        <v>-248743170</v>
      </c>
      <c r="D721" s="127">
        <v>-34740708</v>
      </c>
      <c r="E721" s="127">
        <v>-283483878</v>
      </c>
      <c r="F721" s="119"/>
    </row>
    <row r="722" spans="1:6">
      <c r="A722" s="128" t="s">
        <v>4217</v>
      </c>
      <c r="B722" s="128" t="s">
        <v>3510</v>
      </c>
      <c r="C722" s="127">
        <v>570357</v>
      </c>
      <c r="D722" s="127">
        <v>183764</v>
      </c>
      <c r="E722" s="127">
        <v>754121</v>
      </c>
      <c r="F722" s="119"/>
    </row>
    <row r="723" spans="1:6">
      <c r="A723" s="128" t="s">
        <v>4218</v>
      </c>
      <c r="B723" s="128" t="s">
        <v>3510</v>
      </c>
      <c r="C723" s="127">
        <v>-570357</v>
      </c>
      <c r="D723" s="127">
        <v>-183764</v>
      </c>
      <c r="E723" s="127">
        <v>-754121</v>
      </c>
      <c r="F723" s="119"/>
    </row>
    <row r="724" spans="1:6">
      <c r="A724" s="128" t="s">
        <v>4219</v>
      </c>
      <c r="B724" s="128" t="s">
        <v>3510</v>
      </c>
      <c r="C724" s="127">
        <v>3</v>
      </c>
      <c r="D724" s="127">
        <v>0</v>
      </c>
      <c r="E724" s="127">
        <v>3</v>
      </c>
      <c r="F724" s="119"/>
    </row>
    <row r="725" spans="1:6">
      <c r="A725" s="128" t="s">
        <v>4220</v>
      </c>
      <c r="B725" s="128" t="s">
        <v>3510</v>
      </c>
      <c r="C725" s="127">
        <v>3</v>
      </c>
      <c r="D725" s="127">
        <v>0</v>
      </c>
      <c r="E725" s="127">
        <v>3</v>
      </c>
      <c r="F725" s="119"/>
    </row>
    <row r="726" spans="1:6">
      <c r="A726" s="128" t="s">
        <v>4221</v>
      </c>
      <c r="B726" s="128" t="s">
        <v>3510</v>
      </c>
      <c r="C726" s="127">
        <v>84009</v>
      </c>
      <c r="D726" s="127">
        <v>7637</v>
      </c>
      <c r="E726" s="127">
        <v>91646</v>
      </c>
      <c r="F726" s="119"/>
    </row>
    <row r="727" spans="1:6">
      <c r="A727" s="128" t="s">
        <v>4222</v>
      </c>
      <c r="B727" s="128" t="s">
        <v>3510</v>
      </c>
      <c r="C727" s="127">
        <v>84009</v>
      </c>
      <c r="D727" s="127">
        <v>7637</v>
      </c>
      <c r="E727" s="127">
        <v>91646</v>
      </c>
      <c r="F727" s="119"/>
    </row>
    <row r="728" spans="1:6">
      <c r="A728" s="128" t="s">
        <v>4223</v>
      </c>
      <c r="B728" s="128" t="s">
        <v>3510</v>
      </c>
      <c r="C728" s="127">
        <v>1138098</v>
      </c>
      <c r="D728" s="127">
        <v>90389</v>
      </c>
      <c r="E728" s="127">
        <v>1228487</v>
      </c>
      <c r="F728" s="119"/>
    </row>
    <row r="729" spans="1:6">
      <c r="A729" s="128" t="s">
        <v>4224</v>
      </c>
      <c r="B729" s="128" t="s">
        <v>3510</v>
      </c>
      <c r="C729" s="127">
        <v>1138098</v>
      </c>
      <c r="D729" s="127">
        <v>90389</v>
      </c>
      <c r="E729" s="127">
        <v>1228487</v>
      </c>
      <c r="F729" s="119"/>
    </row>
    <row r="730" spans="1:6">
      <c r="A730" s="128" t="s">
        <v>4225</v>
      </c>
      <c r="B730" s="128" t="s">
        <v>3510</v>
      </c>
      <c r="C730" s="127">
        <v>320461083</v>
      </c>
      <c r="D730" s="127">
        <v>18821501</v>
      </c>
      <c r="E730" s="127">
        <v>339282584</v>
      </c>
      <c r="F730" s="119"/>
    </row>
    <row r="731" spans="1:6">
      <c r="A731" s="128" t="s">
        <v>4226</v>
      </c>
      <c r="B731" s="128" t="s">
        <v>3510</v>
      </c>
      <c r="C731" s="127">
        <v>5690879</v>
      </c>
      <c r="D731" s="127">
        <v>296916</v>
      </c>
      <c r="E731" s="127">
        <v>5987794</v>
      </c>
      <c r="F731" s="119"/>
    </row>
    <row r="732" spans="1:6">
      <c r="A732" s="128" t="s">
        <v>4227</v>
      </c>
      <c r="B732" s="128" t="s">
        <v>3510</v>
      </c>
      <c r="C732" s="127">
        <v>17464161</v>
      </c>
      <c r="D732" s="127">
        <v>2329173</v>
      </c>
      <c r="E732" s="127">
        <v>19793334</v>
      </c>
      <c r="F732" s="119"/>
    </row>
    <row r="733" spans="1:6">
      <c r="A733" s="128" t="s">
        <v>4228</v>
      </c>
      <c r="B733" s="128" t="s">
        <v>3510</v>
      </c>
      <c r="C733" s="127">
        <v>6528147</v>
      </c>
      <c r="D733" s="127">
        <v>515454</v>
      </c>
      <c r="E733" s="127">
        <v>7043600</v>
      </c>
      <c r="F733" s="119"/>
    </row>
    <row r="734" spans="1:6">
      <c r="A734" s="128" t="s">
        <v>4229</v>
      </c>
      <c r="B734" s="128" t="s">
        <v>3510</v>
      </c>
      <c r="C734" s="127">
        <v>3554065</v>
      </c>
      <c r="D734" s="127">
        <v>885984</v>
      </c>
      <c r="E734" s="127">
        <v>4440049</v>
      </c>
      <c r="F734" s="119"/>
    </row>
    <row r="735" spans="1:6">
      <c r="A735" s="128" t="s">
        <v>4230</v>
      </c>
      <c r="B735" s="128" t="s">
        <v>3510</v>
      </c>
      <c r="C735" s="127">
        <v>1533703</v>
      </c>
      <c r="D735" s="127">
        <v>729910</v>
      </c>
      <c r="E735" s="127">
        <v>2263614</v>
      </c>
      <c r="F735" s="119"/>
    </row>
    <row r="736" spans="1:6">
      <c r="A736" s="128" t="s">
        <v>4231</v>
      </c>
      <c r="B736" s="128" t="s">
        <v>3510</v>
      </c>
      <c r="C736" s="127">
        <v>1788508</v>
      </c>
      <c r="D736" s="127">
        <v>133560</v>
      </c>
      <c r="E736" s="127">
        <v>1922068</v>
      </c>
      <c r="F736" s="119"/>
    </row>
    <row r="737" spans="1:6">
      <c r="A737" s="128" t="s">
        <v>4232</v>
      </c>
      <c r="B737" s="128" t="s">
        <v>3510</v>
      </c>
      <c r="C737" s="127">
        <v>2905414</v>
      </c>
      <c r="D737" s="127">
        <v>176767</v>
      </c>
      <c r="E737" s="127">
        <v>3082182</v>
      </c>
      <c r="F737" s="119"/>
    </row>
    <row r="738" spans="1:6">
      <c r="A738" s="128" t="s">
        <v>4233</v>
      </c>
      <c r="B738" s="128" t="s">
        <v>3510</v>
      </c>
      <c r="C738" s="127">
        <v>3733950</v>
      </c>
      <c r="D738" s="127">
        <v>451767</v>
      </c>
      <c r="E738" s="127">
        <v>4185717</v>
      </c>
      <c r="F738" s="119"/>
    </row>
    <row r="739" spans="1:6">
      <c r="A739" s="128" t="s">
        <v>4234</v>
      </c>
      <c r="B739" s="128" t="s">
        <v>3510</v>
      </c>
      <c r="C739" s="127">
        <v>53599</v>
      </c>
      <c r="D739" s="127">
        <v>13251</v>
      </c>
      <c r="E739" s="127">
        <v>66850</v>
      </c>
      <c r="F739" s="119"/>
    </row>
    <row r="740" spans="1:6">
      <c r="A740" s="128" t="s">
        <v>4235</v>
      </c>
      <c r="B740" s="128" t="s">
        <v>3510</v>
      </c>
      <c r="C740" s="127">
        <v>1158007</v>
      </c>
      <c r="D740" s="127">
        <v>169528</v>
      </c>
      <c r="E740" s="127">
        <v>1327535</v>
      </c>
      <c r="F740" s="119"/>
    </row>
    <row r="741" spans="1:6">
      <c r="A741" s="128" t="s">
        <v>4236</v>
      </c>
      <c r="B741" s="128" t="s">
        <v>3510</v>
      </c>
      <c r="C741" s="127">
        <v>44410432</v>
      </c>
      <c r="D741" s="127">
        <v>5702310</v>
      </c>
      <c r="E741" s="127">
        <v>50112742</v>
      </c>
      <c r="F741" s="119"/>
    </row>
    <row r="742" spans="1:6">
      <c r="A742" s="128" t="s">
        <v>4237</v>
      </c>
      <c r="B742" s="128" t="s">
        <v>3510</v>
      </c>
      <c r="C742" s="127">
        <v>3994</v>
      </c>
      <c r="D742" s="127">
        <v>543</v>
      </c>
      <c r="E742" s="127">
        <v>4538</v>
      </c>
      <c r="F742" s="119"/>
    </row>
    <row r="743" spans="1:6">
      <c r="A743" s="128" t="s">
        <v>4238</v>
      </c>
      <c r="B743" s="128" t="s">
        <v>3510</v>
      </c>
      <c r="C743" s="127">
        <v>717146</v>
      </c>
      <c r="D743" s="127">
        <v>67550</v>
      </c>
      <c r="E743" s="127">
        <v>784696</v>
      </c>
      <c r="F743" s="119"/>
    </row>
    <row r="744" spans="1:6">
      <c r="A744" s="128" t="s">
        <v>4239</v>
      </c>
      <c r="B744" s="128" t="s">
        <v>3510</v>
      </c>
      <c r="C744" s="127">
        <v>1690296</v>
      </c>
      <c r="D744" s="127">
        <v>186823</v>
      </c>
      <c r="E744" s="127">
        <v>1877119</v>
      </c>
      <c r="F744" s="119"/>
    </row>
    <row r="745" spans="1:6">
      <c r="A745" s="128" t="s">
        <v>4240</v>
      </c>
      <c r="B745" s="128" t="s">
        <v>3510</v>
      </c>
      <c r="C745" s="127">
        <v>403508</v>
      </c>
      <c r="D745" s="127">
        <v>54598</v>
      </c>
      <c r="E745" s="127">
        <v>458106</v>
      </c>
      <c r="F745" s="119"/>
    </row>
    <row r="746" spans="1:6">
      <c r="A746" s="128" t="s">
        <v>4241</v>
      </c>
      <c r="B746" s="128" t="s">
        <v>3510</v>
      </c>
      <c r="C746" s="127">
        <v>2913317</v>
      </c>
      <c r="D746" s="127">
        <v>276721</v>
      </c>
      <c r="E746" s="127">
        <v>3190038</v>
      </c>
      <c r="F746" s="119"/>
    </row>
    <row r="747" spans="1:6">
      <c r="A747" s="128" t="s">
        <v>4242</v>
      </c>
      <c r="B747" s="128" t="s">
        <v>3510</v>
      </c>
      <c r="C747" s="127">
        <v>10789019</v>
      </c>
      <c r="D747" s="127">
        <v>1097758</v>
      </c>
      <c r="E747" s="127">
        <v>11886777</v>
      </c>
      <c r="F747" s="119"/>
    </row>
    <row r="748" spans="1:6">
      <c r="A748" s="128" t="s">
        <v>4243</v>
      </c>
      <c r="B748" s="128" t="s">
        <v>3510</v>
      </c>
      <c r="C748" s="127">
        <v>-95417</v>
      </c>
      <c r="D748" s="127">
        <v>-22287</v>
      </c>
      <c r="E748" s="127">
        <v>-117704</v>
      </c>
      <c r="F748" s="119"/>
    </row>
    <row r="749" spans="1:6">
      <c r="A749" s="128" t="s">
        <v>4244</v>
      </c>
      <c r="B749" s="128" t="s">
        <v>3510</v>
      </c>
      <c r="C749" s="127">
        <v>286109</v>
      </c>
      <c r="D749" s="127">
        <v>317823</v>
      </c>
      <c r="E749" s="127">
        <v>603932</v>
      </c>
      <c r="F749" s="119"/>
    </row>
    <row r="750" spans="1:6">
      <c r="A750" s="128" t="s">
        <v>4245</v>
      </c>
      <c r="B750" s="128" t="s">
        <v>3510</v>
      </c>
      <c r="C750" s="127">
        <v>234</v>
      </c>
      <c r="D750" s="127">
        <v>0</v>
      </c>
      <c r="E750" s="127">
        <v>234</v>
      </c>
      <c r="F750" s="119"/>
    </row>
    <row r="751" spans="1:6">
      <c r="A751" s="128" t="s">
        <v>4246</v>
      </c>
      <c r="B751" s="128" t="s">
        <v>3510</v>
      </c>
      <c r="C751" s="127">
        <v>16708207</v>
      </c>
      <c r="D751" s="127">
        <v>1979528</v>
      </c>
      <c r="E751" s="127">
        <v>18687736</v>
      </c>
      <c r="F751" s="119"/>
    </row>
    <row r="752" spans="1:6">
      <c r="A752" s="128" t="s">
        <v>4247</v>
      </c>
      <c r="B752" s="128" t="s">
        <v>3510</v>
      </c>
      <c r="C752" s="127">
        <v>685865</v>
      </c>
      <c r="D752" s="127">
        <v>160252</v>
      </c>
      <c r="E752" s="127">
        <v>846117</v>
      </c>
      <c r="F752" s="119"/>
    </row>
    <row r="753" spans="1:6">
      <c r="A753" s="128" t="s">
        <v>4248</v>
      </c>
      <c r="B753" s="128" t="s">
        <v>3510</v>
      </c>
      <c r="C753" s="127">
        <v>416414</v>
      </c>
      <c r="D753" s="127">
        <v>16798</v>
      </c>
      <c r="E753" s="127">
        <v>433212</v>
      </c>
      <c r="F753" s="119"/>
    </row>
    <row r="754" spans="1:6">
      <c r="A754" s="128" t="s">
        <v>4249</v>
      </c>
      <c r="B754" s="128" t="s">
        <v>3510</v>
      </c>
      <c r="C754" s="127">
        <v>2050213</v>
      </c>
      <c r="D754" s="127">
        <v>348546</v>
      </c>
      <c r="E754" s="127">
        <v>2398759</v>
      </c>
      <c r="F754" s="119"/>
    </row>
    <row r="755" spans="1:6">
      <c r="A755" s="128" t="s">
        <v>4250</v>
      </c>
      <c r="B755" s="128" t="s">
        <v>3510</v>
      </c>
      <c r="C755" s="127">
        <v>28217323</v>
      </c>
      <c r="D755" s="127">
        <v>3470243</v>
      </c>
      <c r="E755" s="127">
        <v>31687566</v>
      </c>
      <c r="F755" s="119"/>
    </row>
    <row r="756" spans="1:6">
      <c r="A756" s="128" t="s">
        <v>4251</v>
      </c>
      <c r="B756" s="128" t="s">
        <v>3510</v>
      </c>
      <c r="C756" s="127">
        <v>36981166</v>
      </c>
      <c r="D756" s="127">
        <v>3967648</v>
      </c>
      <c r="E756" s="127">
        <v>40948814</v>
      </c>
      <c r="F756" s="119"/>
    </row>
    <row r="757" spans="1:6">
      <c r="A757" s="128" t="s">
        <v>4252</v>
      </c>
      <c r="B757" s="128" t="s">
        <v>3510</v>
      </c>
      <c r="C757" s="127">
        <v>6123789</v>
      </c>
      <c r="D757" s="127">
        <v>700298</v>
      </c>
      <c r="E757" s="127">
        <v>6824087</v>
      </c>
      <c r="F757" s="119"/>
    </row>
    <row r="758" spans="1:6">
      <c r="A758" s="128" t="s">
        <v>4253</v>
      </c>
      <c r="B758" s="128" t="s">
        <v>3510</v>
      </c>
      <c r="C758" s="127">
        <v>1568492</v>
      </c>
      <c r="D758" s="127">
        <v>148436</v>
      </c>
      <c r="E758" s="127">
        <v>1716928</v>
      </c>
      <c r="F758" s="119"/>
    </row>
    <row r="759" spans="1:6">
      <c r="A759" s="128" t="s">
        <v>4254</v>
      </c>
      <c r="B759" s="128" t="s">
        <v>3510</v>
      </c>
      <c r="C759" s="127">
        <v>-9089</v>
      </c>
      <c r="D759" s="127">
        <v>245</v>
      </c>
      <c r="E759" s="127">
        <v>-8844</v>
      </c>
      <c r="F759" s="119"/>
    </row>
    <row r="760" spans="1:6">
      <c r="A760" s="128" t="s">
        <v>4255</v>
      </c>
      <c r="B760" s="128" t="s">
        <v>3510</v>
      </c>
      <c r="C760" s="127">
        <v>8658290</v>
      </c>
      <c r="D760" s="127">
        <v>454848</v>
      </c>
      <c r="E760" s="127">
        <v>9113138</v>
      </c>
      <c r="F760" s="119"/>
    </row>
    <row r="761" spans="1:6">
      <c r="A761" s="128" t="s">
        <v>4256</v>
      </c>
      <c r="B761" s="128" t="s">
        <v>3510</v>
      </c>
      <c r="C761" s="127">
        <v>1715969</v>
      </c>
      <c r="D761" s="127">
        <v>245265</v>
      </c>
      <c r="E761" s="127">
        <v>1961234</v>
      </c>
      <c r="F761" s="119"/>
    </row>
    <row r="762" spans="1:6">
      <c r="A762" s="128" t="s">
        <v>4257</v>
      </c>
      <c r="B762" s="128" t="s">
        <v>3510</v>
      </c>
      <c r="C762" s="127">
        <v>886365</v>
      </c>
      <c r="D762" s="127">
        <v>130170</v>
      </c>
      <c r="E762" s="127">
        <v>1016535</v>
      </c>
      <c r="F762" s="119"/>
    </row>
    <row r="763" spans="1:6">
      <c r="A763" s="128" t="s">
        <v>4258</v>
      </c>
      <c r="B763" s="128" t="s">
        <v>3510</v>
      </c>
      <c r="C763" s="127">
        <v>87294797</v>
      </c>
      <c r="D763" s="127">
        <v>9642750</v>
      </c>
      <c r="E763" s="127">
        <v>96937547</v>
      </c>
      <c r="F763" s="119"/>
    </row>
    <row r="764" spans="1:6">
      <c r="A764" s="128" t="s">
        <v>4259</v>
      </c>
      <c r="B764" s="128" t="s">
        <v>3510</v>
      </c>
      <c r="C764" s="127">
        <v>8376784</v>
      </c>
      <c r="D764" s="127">
        <v>438719</v>
      </c>
      <c r="E764" s="127">
        <v>8815502</v>
      </c>
      <c r="F764" s="119"/>
    </row>
    <row r="765" spans="1:6">
      <c r="A765" s="128" t="s">
        <v>4260</v>
      </c>
      <c r="B765" s="128" t="s">
        <v>3510</v>
      </c>
      <c r="C765" s="127">
        <v>4901645</v>
      </c>
      <c r="D765" s="127">
        <v>1083769</v>
      </c>
      <c r="E765" s="127">
        <v>5985414</v>
      </c>
      <c r="F765" s="119"/>
    </row>
    <row r="766" spans="1:6">
      <c r="A766" s="128" t="s">
        <v>4261</v>
      </c>
      <c r="B766" s="128" t="s">
        <v>3510</v>
      </c>
      <c r="C766" s="127">
        <v>21455177</v>
      </c>
      <c r="D766" s="127">
        <v>895580</v>
      </c>
      <c r="E766" s="127">
        <v>22350757</v>
      </c>
      <c r="F766" s="119"/>
    </row>
    <row r="767" spans="1:6">
      <c r="A767" s="128" t="s">
        <v>4262</v>
      </c>
      <c r="B767" s="128" t="s">
        <v>3510</v>
      </c>
      <c r="C767" s="127">
        <v>35976669</v>
      </c>
      <c r="D767" s="127">
        <v>4036854</v>
      </c>
      <c r="E767" s="127">
        <v>40013523</v>
      </c>
      <c r="F767" s="119"/>
    </row>
    <row r="768" spans="1:6">
      <c r="A768" s="128" t="s">
        <v>4263</v>
      </c>
      <c r="B768" s="128" t="s">
        <v>3510</v>
      </c>
      <c r="C768" s="127">
        <v>70710275</v>
      </c>
      <c r="D768" s="127">
        <v>6454922</v>
      </c>
      <c r="E768" s="127">
        <v>77165197</v>
      </c>
      <c r="F768" s="119"/>
    </row>
    <row r="769" spans="1:6">
      <c r="A769" s="128" t="s">
        <v>4264</v>
      </c>
      <c r="B769" s="128" t="s">
        <v>3510</v>
      </c>
      <c r="C769" s="127">
        <v>-35</v>
      </c>
      <c r="D769" s="127">
        <v>0</v>
      </c>
      <c r="E769" s="127">
        <v>-35</v>
      </c>
      <c r="F769" s="119"/>
    </row>
    <row r="770" spans="1:6">
      <c r="A770" s="128" t="s">
        <v>4265</v>
      </c>
      <c r="B770" s="128" t="s">
        <v>3510</v>
      </c>
      <c r="C770" s="127">
        <v>195</v>
      </c>
      <c r="D770" s="127">
        <v>0</v>
      </c>
      <c r="E770" s="127">
        <v>195</v>
      </c>
      <c r="F770" s="119"/>
    </row>
    <row r="771" spans="1:6">
      <c r="A771" s="128" t="s">
        <v>4266</v>
      </c>
      <c r="B771" s="128" t="s">
        <v>3510</v>
      </c>
      <c r="C771" s="127">
        <v>160</v>
      </c>
      <c r="D771" s="127">
        <v>0</v>
      </c>
      <c r="E771" s="127">
        <v>160</v>
      </c>
      <c r="F771" s="119"/>
    </row>
    <row r="772" spans="1:6">
      <c r="A772" s="128" t="s">
        <v>4267</v>
      </c>
      <c r="B772" s="128" t="s">
        <v>3510</v>
      </c>
      <c r="C772" s="127">
        <v>133574</v>
      </c>
      <c r="D772" s="127">
        <v>375659</v>
      </c>
      <c r="E772" s="127">
        <v>509234</v>
      </c>
      <c r="F772" s="119"/>
    </row>
    <row r="773" spans="1:6">
      <c r="A773" s="128" t="s">
        <v>4268</v>
      </c>
      <c r="B773" s="128" t="s">
        <v>3510</v>
      </c>
      <c r="C773" s="127">
        <v>9018</v>
      </c>
      <c r="D773" s="127">
        <v>-1349</v>
      </c>
      <c r="E773" s="127">
        <v>7670</v>
      </c>
      <c r="F773" s="119"/>
    </row>
    <row r="774" spans="1:6">
      <c r="A774" s="128" t="s">
        <v>4269</v>
      </c>
      <c r="B774" s="128" t="s">
        <v>3510</v>
      </c>
      <c r="C774" s="127">
        <v>142593</v>
      </c>
      <c r="D774" s="127">
        <v>374310</v>
      </c>
      <c r="E774" s="127">
        <v>516903</v>
      </c>
      <c r="F774" s="119"/>
    </row>
    <row r="775" spans="1:6">
      <c r="A775" s="128" t="s">
        <v>4270</v>
      </c>
      <c r="B775" s="128" t="s">
        <v>3510</v>
      </c>
      <c r="C775" s="127">
        <v>73093</v>
      </c>
      <c r="D775" s="127">
        <v>-72833</v>
      </c>
      <c r="E775" s="127">
        <v>260</v>
      </c>
      <c r="F775" s="119"/>
    </row>
    <row r="776" spans="1:6">
      <c r="A776" s="128" t="s">
        <v>4271</v>
      </c>
      <c r="B776" s="128" t="s">
        <v>3510</v>
      </c>
      <c r="C776" s="127">
        <v>73093</v>
      </c>
      <c r="D776" s="127">
        <v>-72833</v>
      </c>
      <c r="E776" s="127">
        <v>260</v>
      </c>
      <c r="F776" s="119"/>
    </row>
    <row r="777" spans="1:6">
      <c r="A777" s="128" t="s">
        <v>4272</v>
      </c>
      <c r="B777" s="128" t="s">
        <v>3510</v>
      </c>
      <c r="C777" s="127">
        <v>3386</v>
      </c>
      <c r="D777" s="127">
        <v>545</v>
      </c>
      <c r="E777" s="127">
        <v>3931</v>
      </c>
      <c r="F777" s="119"/>
    </row>
    <row r="778" spans="1:6">
      <c r="A778" s="128" t="s">
        <v>4273</v>
      </c>
      <c r="B778" s="128" t="s">
        <v>3510</v>
      </c>
      <c r="C778" s="127">
        <v>0</v>
      </c>
      <c r="D778" s="127">
        <v>40607</v>
      </c>
      <c r="E778" s="127">
        <v>40607</v>
      </c>
      <c r="F778" s="119"/>
    </row>
    <row r="779" spans="1:6">
      <c r="A779" s="128" t="s">
        <v>4274</v>
      </c>
      <c r="B779" s="128" t="s">
        <v>3510</v>
      </c>
      <c r="C779" s="127">
        <v>3386</v>
      </c>
      <c r="D779" s="127">
        <v>41152</v>
      </c>
      <c r="E779" s="127">
        <v>44538</v>
      </c>
      <c r="F779" s="119"/>
    </row>
    <row r="780" spans="1:6">
      <c r="A780" s="128" t="s">
        <v>4275</v>
      </c>
      <c r="B780" s="128" t="s">
        <v>3510</v>
      </c>
      <c r="C780" s="127">
        <v>219342942</v>
      </c>
      <c r="D780" s="127">
        <v>24122140</v>
      </c>
      <c r="E780" s="127">
        <v>243465082</v>
      </c>
      <c r="F780" s="119"/>
    </row>
    <row r="781" spans="1:6">
      <c r="A781" s="128" t="s">
        <v>4276</v>
      </c>
      <c r="B781" s="128" t="s">
        <v>3510</v>
      </c>
      <c r="C781" s="127">
        <v>1129920</v>
      </c>
      <c r="D781" s="127">
        <v>919842</v>
      </c>
      <c r="E781" s="127">
        <v>2049762</v>
      </c>
      <c r="F781" s="119"/>
    </row>
    <row r="782" spans="1:6">
      <c r="A782" s="128" t="s">
        <v>4277</v>
      </c>
      <c r="B782" s="128" t="s">
        <v>3510</v>
      </c>
      <c r="C782" s="127">
        <v>105284516</v>
      </c>
      <c r="D782" s="127">
        <v>9076876</v>
      </c>
      <c r="E782" s="127">
        <v>114361392</v>
      </c>
      <c r="F782" s="119"/>
    </row>
    <row r="783" spans="1:6">
      <c r="A783" s="128" t="s">
        <v>4278</v>
      </c>
      <c r="B783" s="128" t="s">
        <v>3510</v>
      </c>
      <c r="C783" s="127">
        <v>76975</v>
      </c>
      <c r="D783" s="127">
        <v>948</v>
      </c>
      <c r="E783" s="127">
        <v>77923</v>
      </c>
      <c r="F783" s="119"/>
    </row>
    <row r="784" spans="1:6">
      <c r="A784" s="128" t="s">
        <v>4279</v>
      </c>
      <c r="B784" s="128" t="s">
        <v>3510</v>
      </c>
      <c r="C784" s="127">
        <v>373081</v>
      </c>
      <c r="D784" s="127">
        <v>-257807</v>
      </c>
      <c r="E784" s="127">
        <v>115274</v>
      </c>
      <c r="F784" s="119"/>
    </row>
    <row r="785" spans="1:6">
      <c r="A785" s="128" t="s">
        <v>4280</v>
      </c>
      <c r="B785" s="128" t="s">
        <v>3510</v>
      </c>
      <c r="C785" s="127">
        <v>21109888</v>
      </c>
      <c r="D785" s="127">
        <v>1229607</v>
      </c>
      <c r="E785" s="127">
        <v>22339495</v>
      </c>
      <c r="F785" s="119"/>
    </row>
    <row r="786" spans="1:6">
      <c r="A786" s="128" t="s">
        <v>4281</v>
      </c>
      <c r="B786" s="128" t="s">
        <v>3510</v>
      </c>
      <c r="C786" s="127">
        <v>99353467</v>
      </c>
      <c r="D786" s="127">
        <v>8599560</v>
      </c>
      <c r="E786" s="127">
        <v>107953027</v>
      </c>
      <c r="F786" s="119"/>
    </row>
    <row r="787" spans="1:6">
      <c r="A787" s="128" t="s">
        <v>4282</v>
      </c>
      <c r="B787" s="128" t="s">
        <v>3510</v>
      </c>
      <c r="C787" s="127">
        <v>25</v>
      </c>
      <c r="D787" s="127">
        <v>0</v>
      </c>
      <c r="E787" s="127">
        <v>25</v>
      </c>
      <c r="F787" s="119"/>
    </row>
    <row r="788" spans="1:6">
      <c r="A788" s="128" t="s">
        <v>4283</v>
      </c>
      <c r="B788" s="128" t="s">
        <v>3510</v>
      </c>
      <c r="C788" s="127">
        <v>-7739659</v>
      </c>
      <c r="D788" s="127">
        <v>-133046</v>
      </c>
      <c r="E788" s="127">
        <v>-7872705</v>
      </c>
      <c r="F788" s="119"/>
    </row>
    <row r="789" spans="1:6">
      <c r="A789" s="128" t="s">
        <v>4284</v>
      </c>
      <c r="B789" s="128" t="s">
        <v>3510</v>
      </c>
      <c r="C789" s="127">
        <v>280</v>
      </c>
      <c r="D789" s="127">
        <v>0</v>
      </c>
      <c r="E789" s="127">
        <v>280</v>
      </c>
      <c r="F789" s="119"/>
    </row>
    <row r="790" spans="1:6">
      <c r="A790" s="128" t="s">
        <v>4285</v>
      </c>
      <c r="B790" s="128" t="s">
        <v>3510</v>
      </c>
      <c r="C790" s="127">
        <v>-353203</v>
      </c>
      <c r="D790" s="127">
        <v>-679568</v>
      </c>
      <c r="E790" s="127">
        <v>-1032771</v>
      </c>
      <c r="F790" s="119"/>
    </row>
    <row r="791" spans="1:6">
      <c r="A791" s="128" t="s">
        <v>4286</v>
      </c>
      <c r="B791" s="128" t="s">
        <v>3510</v>
      </c>
      <c r="C791" s="127">
        <v>139795796</v>
      </c>
      <c r="D791" s="127">
        <v>4642615</v>
      </c>
      <c r="E791" s="127">
        <v>144438410</v>
      </c>
      <c r="F791" s="119"/>
    </row>
    <row r="792" spans="1:6">
      <c r="A792" s="128" t="s">
        <v>4287</v>
      </c>
      <c r="B792" s="128" t="s">
        <v>3510</v>
      </c>
      <c r="C792" s="127">
        <v>149850</v>
      </c>
      <c r="D792" s="127">
        <v>74925</v>
      </c>
      <c r="E792" s="127">
        <v>224775</v>
      </c>
      <c r="F792" s="119"/>
    </row>
    <row r="793" spans="1:6">
      <c r="A793" s="128" t="s">
        <v>4288</v>
      </c>
      <c r="B793" s="128" t="s">
        <v>3510</v>
      </c>
      <c r="C793" s="127">
        <v>359180937</v>
      </c>
      <c r="D793" s="127">
        <v>23473951</v>
      </c>
      <c r="E793" s="127">
        <v>382654888</v>
      </c>
      <c r="F793" s="119"/>
    </row>
    <row r="794" spans="1:6">
      <c r="A794" s="128" t="s">
        <v>4289</v>
      </c>
      <c r="B794" s="128" t="s">
        <v>3510</v>
      </c>
      <c r="C794" s="127">
        <v>3583770658</v>
      </c>
      <c r="D794" s="127">
        <v>342282889</v>
      </c>
      <c r="E794" s="127">
        <v>3926053547</v>
      </c>
      <c r="F794" s="119"/>
    </row>
    <row r="795" spans="1:6">
      <c r="A795" s="128" t="s">
        <v>4290</v>
      </c>
      <c r="B795" s="128" t="s">
        <v>3510</v>
      </c>
      <c r="C795" s="127">
        <v>-74834750</v>
      </c>
      <c r="D795" s="127">
        <v>252522</v>
      </c>
      <c r="E795" s="127">
        <v>-74582228</v>
      </c>
      <c r="F795" s="119"/>
    </row>
    <row r="796" spans="1:6">
      <c r="A796" s="128" t="s">
        <v>4291</v>
      </c>
      <c r="B796" s="128" t="s">
        <v>3510</v>
      </c>
      <c r="C796" s="127">
        <v>-74834750</v>
      </c>
      <c r="D796" s="127">
        <v>252522</v>
      </c>
      <c r="E796" s="127">
        <v>-74582228</v>
      </c>
      <c r="F796" s="119"/>
    </row>
    <row r="797" spans="1:6">
      <c r="A797" s="128" t="s">
        <v>4292</v>
      </c>
      <c r="B797" s="128" t="s">
        <v>3510</v>
      </c>
      <c r="C797" s="127">
        <v>-5538674</v>
      </c>
      <c r="D797" s="127">
        <v>0</v>
      </c>
      <c r="E797" s="127">
        <v>-5538674</v>
      </c>
      <c r="F797" s="119"/>
    </row>
    <row r="798" spans="1:6">
      <c r="A798" s="128" t="s">
        <v>4293</v>
      </c>
      <c r="B798" s="128" t="s">
        <v>3510</v>
      </c>
      <c r="C798" s="127">
        <v>554906</v>
      </c>
      <c r="D798" s="127">
        <v>-554906</v>
      </c>
      <c r="E798" s="127">
        <v>0</v>
      </c>
      <c r="F798" s="119"/>
    </row>
    <row r="799" spans="1:6">
      <c r="A799" s="128" t="s">
        <v>4294</v>
      </c>
      <c r="B799" s="128" t="s">
        <v>3510</v>
      </c>
      <c r="C799" s="127">
        <v>-4983768</v>
      </c>
      <c r="D799" s="127">
        <v>-554906</v>
      </c>
      <c r="E799" s="127">
        <v>-5538674</v>
      </c>
      <c r="F799" s="119"/>
    </row>
    <row r="800" spans="1:6">
      <c r="A800" s="128" t="s">
        <v>4295</v>
      </c>
      <c r="B800" s="128" t="s">
        <v>3510</v>
      </c>
      <c r="C800" s="127">
        <v>-79818518</v>
      </c>
      <c r="D800" s="127">
        <v>-302384</v>
      </c>
      <c r="E800" s="127">
        <v>-80120902</v>
      </c>
      <c r="F800" s="119"/>
    </row>
    <row r="801" spans="1:6">
      <c r="A801" s="128" t="s">
        <v>4296</v>
      </c>
      <c r="B801" s="128" t="s">
        <v>3510</v>
      </c>
      <c r="C801" s="127">
        <v>-11559772</v>
      </c>
      <c r="D801" s="127">
        <v>-4835255</v>
      </c>
      <c r="E801" s="127">
        <v>-16395027</v>
      </c>
      <c r="F801" s="119"/>
    </row>
    <row r="802" spans="1:6">
      <c r="A802" s="128" t="s">
        <v>4297</v>
      </c>
      <c r="B802" s="128" t="s">
        <v>3510</v>
      </c>
      <c r="C802" s="127">
        <v>-1304468</v>
      </c>
      <c r="D802" s="127">
        <v>0</v>
      </c>
      <c r="E802" s="127">
        <v>-1304468</v>
      </c>
      <c r="F802" s="119"/>
    </row>
    <row r="803" spans="1:6">
      <c r="A803" s="128" t="s">
        <v>4298</v>
      </c>
      <c r="B803" s="128" t="s">
        <v>3510</v>
      </c>
      <c r="C803" s="127">
        <v>-12864239</v>
      </c>
      <c r="D803" s="127">
        <v>-4835255</v>
      </c>
      <c r="E803" s="127">
        <v>-17699495</v>
      </c>
      <c r="F803" s="119"/>
    </row>
    <row r="804" spans="1:6">
      <c r="A804" s="128" t="s">
        <v>4299</v>
      </c>
      <c r="B804" s="128" t="s">
        <v>3510</v>
      </c>
      <c r="C804" s="127">
        <v>562532943</v>
      </c>
      <c r="D804" s="127">
        <v>75441997</v>
      </c>
      <c r="E804" s="127">
        <v>637974941</v>
      </c>
      <c r="F804" s="119"/>
    </row>
    <row r="805" spans="1:6">
      <c r="A805" s="128" t="s">
        <v>4300</v>
      </c>
      <c r="B805" s="128" t="s">
        <v>3510</v>
      </c>
      <c r="C805" s="127">
        <v>137162454</v>
      </c>
      <c r="D805" s="127">
        <v>17465966</v>
      </c>
      <c r="E805" s="127">
        <v>154628420</v>
      </c>
      <c r="F805" s="119"/>
    </row>
    <row r="806" spans="1:6">
      <c r="A806" s="128" t="s">
        <v>4301</v>
      </c>
      <c r="B806" s="128" t="s">
        <v>3510</v>
      </c>
      <c r="C806" s="127">
        <v>17076088</v>
      </c>
      <c r="D806" s="127">
        <v>52317</v>
      </c>
      <c r="E806" s="127">
        <v>17128405</v>
      </c>
      <c r="F806" s="119"/>
    </row>
    <row r="807" spans="1:6">
      <c r="A807" s="128" t="s">
        <v>4302</v>
      </c>
      <c r="B807" s="128" t="s">
        <v>3510</v>
      </c>
      <c r="C807" s="127">
        <v>4772292</v>
      </c>
      <c r="D807" s="127">
        <v>-102101</v>
      </c>
      <c r="E807" s="127">
        <v>4670191</v>
      </c>
      <c r="F807" s="119"/>
    </row>
    <row r="808" spans="1:6">
      <c r="A808" s="128" t="s">
        <v>4303</v>
      </c>
      <c r="B808" s="128" t="s">
        <v>3510</v>
      </c>
      <c r="C808" s="127">
        <v>0</v>
      </c>
      <c r="D808" s="127">
        <v>554906</v>
      </c>
      <c r="E808" s="127">
        <v>554906</v>
      </c>
      <c r="F808" s="119"/>
    </row>
    <row r="809" spans="1:6">
      <c r="A809" s="128" t="s">
        <v>4304</v>
      </c>
      <c r="B809" s="128" t="s">
        <v>3510</v>
      </c>
      <c r="C809" s="127">
        <v>721543777</v>
      </c>
      <c r="D809" s="127">
        <v>93413086</v>
      </c>
      <c r="E809" s="127">
        <v>814956863</v>
      </c>
      <c r="F809" s="119"/>
    </row>
    <row r="810" spans="1:6">
      <c r="A810" s="128" t="s">
        <v>4305</v>
      </c>
      <c r="B810" s="128" t="s">
        <v>3510</v>
      </c>
      <c r="C810" s="127">
        <v>-311645458</v>
      </c>
      <c r="D810" s="127">
        <v>-70618531</v>
      </c>
      <c r="E810" s="127">
        <v>-382263988</v>
      </c>
      <c r="F810" s="119"/>
    </row>
    <row r="811" spans="1:6">
      <c r="A811" s="128" t="s">
        <v>4306</v>
      </c>
      <c r="B811" s="128" t="s">
        <v>3510</v>
      </c>
      <c r="C811" s="127">
        <v>-69977214</v>
      </c>
      <c r="D811" s="127">
        <v>-8369795</v>
      </c>
      <c r="E811" s="127">
        <v>-78347009</v>
      </c>
      <c r="F811" s="119"/>
    </row>
    <row r="812" spans="1:6">
      <c r="A812" s="128" t="s">
        <v>4307</v>
      </c>
      <c r="B812" s="128" t="s">
        <v>3510</v>
      </c>
      <c r="C812" s="127">
        <v>-14748359</v>
      </c>
      <c r="D812" s="127">
        <v>-52317</v>
      </c>
      <c r="E812" s="127">
        <v>-14800676</v>
      </c>
      <c r="F812" s="119"/>
    </row>
    <row r="813" spans="1:6">
      <c r="A813" s="128" t="s">
        <v>4308</v>
      </c>
      <c r="B813" s="128" t="s">
        <v>3510</v>
      </c>
      <c r="C813" s="127">
        <v>-3094584</v>
      </c>
      <c r="D813" s="127">
        <v>102101</v>
      </c>
      <c r="E813" s="127">
        <v>-2992483</v>
      </c>
      <c r="F813" s="119"/>
    </row>
    <row r="814" spans="1:6">
      <c r="A814" s="128" t="s">
        <v>4309</v>
      </c>
      <c r="B814" s="128" t="s">
        <v>3510</v>
      </c>
      <c r="C814" s="127">
        <v>-55662042</v>
      </c>
      <c r="D814" s="127">
        <v>2095880</v>
      </c>
      <c r="E814" s="127">
        <v>-53566162</v>
      </c>
      <c r="F814" s="119"/>
    </row>
    <row r="815" spans="1:6">
      <c r="A815" s="128" t="s">
        <v>4310</v>
      </c>
      <c r="B815" s="128" t="s">
        <v>3510</v>
      </c>
      <c r="C815" s="127">
        <v>-455127657</v>
      </c>
      <c r="D815" s="127">
        <v>-76842662</v>
      </c>
      <c r="E815" s="127">
        <v>-531970318</v>
      </c>
      <c r="F815" s="119"/>
    </row>
    <row r="816" spans="1:6">
      <c r="A816" s="128" t="s">
        <v>4311</v>
      </c>
      <c r="B816" s="128" t="s">
        <v>3510</v>
      </c>
      <c r="C816" s="127">
        <v>266416120</v>
      </c>
      <c r="D816" s="127">
        <v>16570424</v>
      </c>
      <c r="E816" s="127">
        <v>282986544</v>
      </c>
      <c r="F816" s="119"/>
    </row>
    <row r="817" spans="1:6">
      <c r="A817" s="128" t="s">
        <v>4312</v>
      </c>
      <c r="B817" s="128" t="s">
        <v>3510</v>
      </c>
      <c r="C817" s="127">
        <v>173733363</v>
      </c>
      <c r="D817" s="127">
        <v>11432785</v>
      </c>
      <c r="E817" s="127">
        <v>185166148</v>
      </c>
      <c r="F817" s="119"/>
    </row>
    <row r="818" spans="1:6">
      <c r="A818" s="128" t="s">
        <v>4313</v>
      </c>
      <c r="B818" s="128" t="s">
        <v>3510</v>
      </c>
      <c r="C818" s="127">
        <v>3757504021</v>
      </c>
      <c r="D818" s="127">
        <v>353715674</v>
      </c>
      <c r="E818" s="127">
        <v>4111219695</v>
      </c>
      <c r="F818" s="119"/>
    </row>
    <row r="819" spans="1:6">
      <c r="A819" s="128" t="s">
        <v>4314</v>
      </c>
      <c r="B819" s="128" t="s">
        <v>3510</v>
      </c>
      <c r="C819" s="127">
        <v>958025893</v>
      </c>
      <c r="D819" s="127">
        <v>42601892</v>
      </c>
      <c r="E819" s="127">
        <v>1000627785</v>
      </c>
      <c r="F819" s="119"/>
    </row>
    <row r="820" spans="1:6">
      <c r="A820" s="128" t="s">
        <v>4315</v>
      </c>
      <c r="B820" s="128" t="s">
        <v>3510</v>
      </c>
      <c r="C820" s="127">
        <v>0</v>
      </c>
      <c r="D820" s="127">
        <v>652</v>
      </c>
      <c r="E820" s="127">
        <v>652</v>
      </c>
      <c r="F820" s="119"/>
    </row>
    <row r="821" spans="1:6">
      <c r="A821" s="128" t="s">
        <v>4316</v>
      </c>
      <c r="B821" s="128" t="s">
        <v>3510</v>
      </c>
      <c r="C821" s="127">
        <v>0</v>
      </c>
      <c r="D821" s="127">
        <v>652</v>
      </c>
      <c r="E821" s="127">
        <v>652</v>
      </c>
      <c r="F821" s="119"/>
    </row>
    <row r="822" spans="1:6">
      <c r="A822" s="128" t="s">
        <v>4317</v>
      </c>
      <c r="B822" s="128" t="s">
        <v>3510</v>
      </c>
      <c r="C822" s="127">
        <v>-711086</v>
      </c>
      <c r="D822" s="127">
        <v>543491</v>
      </c>
      <c r="E822" s="127">
        <v>-167595</v>
      </c>
      <c r="F822" s="119"/>
    </row>
    <row r="823" spans="1:6">
      <c r="A823" s="128" t="s">
        <v>4318</v>
      </c>
      <c r="B823" s="128" t="s">
        <v>3510</v>
      </c>
      <c r="C823" s="127">
        <v>-711086</v>
      </c>
      <c r="D823" s="127">
        <v>543491</v>
      </c>
      <c r="E823" s="127">
        <v>-167595</v>
      </c>
      <c r="F823" s="119"/>
    </row>
    <row r="824" spans="1:6">
      <c r="A824" s="128" t="s">
        <v>4319</v>
      </c>
      <c r="B824" s="128" t="s">
        <v>3510</v>
      </c>
      <c r="C824" s="127">
        <v>931570</v>
      </c>
      <c r="D824" s="127">
        <v>16005</v>
      </c>
      <c r="E824" s="127">
        <v>947575</v>
      </c>
      <c r="F824" s="119"/>
    </row>
    <row r="825" spans="1:6">
      <c r="A825" s="128" t="s">
        <v>4320</v>
      </c>
      <c r="B825" s="128" t="s">
        <v>3510</v>
      </c>
      <c r="C825" s="127">
        <v>0</v>
      </c>
      <c r="D825" s="127">
        <v>2009</v>
      </c>
      <c r="E825" s="127">
        <v>2009</v>
      </c>
      <c r="F825" s="119"/>
    </row>
    <row r="826" spans="1:6">
      <c r="A826" s="128" t="s">
        <v>4321</v>
      </c>
      <c r="B826" s="128" t="s">
        <v>3510</v>
      </c>
      <c r="C826" s="127">
        <v>737991</v>
      </c>
      <c r="D826" s="127">
        <v>246609</v>
      </c>
      <c r="E826" s="127">
        <v>984601</v>
      </c>
      <c r="F826" s="119"/>
    </row>
    <row r="827" spans="1:6">
      <c r="A827" s="128" t="s">
        <v>4322</v>
      </c>
      <c r="B827" s="128" t="s">
        <v>3510</v>
      </c>
      <c r="C827" s="127">
        <v>184609</v>
      </c>
      <c r="D827" s="127">
        <v>16783</v>
      </c>
      <c r="E827" s="127">
        <v>201392</v>
      </c>
      <c r="F827" s="119"/>
    </row>
    <row r="828" spans="1:6">
      <c r="A828" s="128" t="s">
        <v>4323</v>
      </c>
      <c r="B828" s="128" t="s">
        <v>3510</v>
      </c>
      <c r="C828" s="127">
        <v>1854171</v>
      </c>
      <c r="D828" s="127">
        <v>281406</v>
      </c>
      <c r="E828" s="127">
        <v>2135577</v>
      </c>
      <c r="F828" s="119"/>
    </row>
    <row r="829" spans="1:6">
      <c r="A829" s="128" t="s">
        <v>4324</v>
      </c>
      <c r="B829" s="128" t="s">
        <v>3510</v>
      </c>
      <c r="C829" s="127">
        <v>14706310</v>
      </c>
      <c r="D829" s="127">
        <v>1433519</v>
      </c>
      <c r="E829" s="127">
        <v>16139829</v>
      </c>
      <c r="F829" s="119"/>
    </row>
    <row r="830" spans="1:6">
      <c r="A830" s="128" t="s">
        <v>4325</v>
      </c>
      <c r="B830" s="128" t="s">
        <v>3510</v>
      </c>
      <c r="C830" s="127">
        <v>14706310</v>
      </c>
      <c r="D830" s="127">
        <v>1433519</v>
      </c>
      <c r="E830" s="127">
        <v>16139829</v>
      </c>
      <c r="F830" s="119"/>
    </row>
    <row r="831" spans="1:6">
      <c r="A831" s="128" t="s">
        <v>4326</v>
      </c>
      <c r="B831" s="128" t="s">
        <v>3510</v>
      </c>
      <c r="C831" s="127">
        <v>684210</v>
      </c>
      <c r="D831" s="127">
        <v>43521</v>
      </c>
      <c r="E831" s="127">
        <v>727731</v>
      </c>
      <c r="F831" s="119"/>
    </row>
    <row r="832" spans="1:6">
      <c r="A832" s="128" t="s">
        <v>4327</v>
      </c>
      <c r="B832" s="128" t="s">
        <v>3510</v>
      </c>
      <c r="C832" s="127">
        <v>-684210</v>
      </c>
      <c r="D832" s="127">
        <v>-43521</v>
      </c>
      <c r="E832" s="127">
        <v>-727731</v>
      </c>
      <c r="F832" s="119"/>
    </row>
    <row r="833" spans="1:6">
      <c r="A833" s="128" t="s">
        <v>4328</v>
      </c>
      <c r="B833" s="128" t="s">
        <v>3510</v>
      </c>
      <c r="C833" s="127">
        <v>780799</v>
      </c>
      <c r="D833" s="127">
        <v>54909</v>
      </c>
      <c r="E833" s="127">
        <v>835708</v>
      </c>
      <c r="F833" s="119"/>
    </row>
    <row r="834" spans="1:6">
      <c r="A834" s="128" t="s">
        <v>4329</v>
      </c>
      <c r="B834" s="128" t="s">
        <v>3510</v>
      </c>
      <c r="C834" s="127">
        <v>2385184</v>
      </c>
      <c r="D834" s="127">
        <v>216835</v>
      </c>
      <c r="E834" s="127">
        <v>2602018</v>
      </c>
      <c r="F834" s="119"/>
    </row>
    <row r="835" spans="1:6">
      <c r="A835" s="128" t="s">
        <v>4330</v>
      </c>
      <c r="B835" s="128" t="s">
        <v>3510</v>
      </c>
      <c r="C835" s="127">
        <v>341668</v>
      </c>
      <c r="D835" s="127">
        <v>33777</v>
      </c>
      <c r="E835" s="127">
        <v>375445</v>
      </c>
      <c r="F835" s="119"/>
    </row>
    <row r="836" spans="1:6">
      <c r="A836" s="128" t="s">
        <v>4331</v>
      </c>
      <c r="B836" s="128" t="s">
        <v>3510</v>
      </c>
      <c r="C836" s="127">
        <v>-19169</v>
      </c>
      <c r="D836" s="127">
        <v>-30433</v>
      </c>
      <c r="E836" s="127">
        <v>-49602</v>
      </c>
      <c r="F836" s="119"/>
    </row>
    <row r="837" spans="1:6">
      <c r="A837" s="128" t="s">
        <v>4332</v>
      </c>
      <c r="B837" s="128" t="s">
        <v>3510</v>
      </c>
      <c r="C837" s="127">
        <v>184164</v>
      </c>
      <c r="D837" s="127">
        <v>0</v>
      </c>
      <c r="E837" s="127">
        <v>184164</v>
      </c>
      <c r="F837" s="119"/>
    </row>
    <row r="838" spans="1:6">
      <c r="A838" s="128" t="s">
        <v>4333</v>
      </c>
      <c r="B838" s="128" t="s">
        <v>3510</v>
      </c>
      <c r="C838" s="127">
        <v>104561</v>
      </c>
      <c r="D838" s="127">
        <v>30956</v>
      </c>
      <c r="E838" s="127">
        <v>135517</v>
      </c>
      <c r="F838" s="119"/>
    </row>
    <row r="839" spans="1:6">
      <c r="A839" s="128" t="s">
        <v>4334</v>
      </c>
      <c r="B839" s="128" t="s">
        <v>3510</v>
      </c>
      <c r="C839" s="127">
        <v>1666536</v>
      </c>
      <c r="D839" s="127">
        <v>272651</v>
      </c>
      <c r="E839" s="127">
        <v>1939186</v>
      </c>
      <c r="F839" s="119"/>
    </row>
    <row r="840" spans="1:6">
      <c r="A840" s="128" t="s">
        <v>4335</v>
      </c>
      <c r="B840" s="128" t="s">
        <v>3510</v>
      </c>
      <c r="C840" s="127">
        <v>5443743</v>
      </c>
      <c r="D840" s="127">
        <v>578694</v>
      </c>
      <c r="E840" s="127">
        <v>6022437</v>
      </c>
      <c r="F840" s="119"/>
    </row>
    <row r="841" spans="1:6">
      <c r="A841" s="128" t="s">
        <v>4336</v>
      </c>
      <c r="B841" s="128" t="s">
        <v>3510</v>
      </c>
      <c r="C841" s="127">
        <v>704153</v>
      </c>
      <c r="D841" s="127">
        <v>29929</v>
      </c>
      <c r="E841" s="127">
        <v>734082</v>
      </c>
      <c r="F841" s="119"/>
    </row>
    <row r="842" spans="1:6">
      <c r="A842" s="128" t="s">
        <v>4337</v>
      </c>
      <c r="B842" s="128" t="s">
        <v>3510</v>
      </c>
      <c r="C842" s="127">
        <v>704153</v>
      </c>
      <c r="D842" s="127">
        <v>29929</v>
      </c>
      <c r="E842" s="127">
        <v>734082</v>
      </c>
      <c r="F842" s="119"/>
    </row>
    <row r="843" spans="1:6">
      <c r="A843" s="128" t="s">
        <v>4338</v>
      </c>
      <c r="B843" s="128" t="s">
        <v>3510</v>
      </c>
      <c r="C843" s="127">
        <v>-51224691</v>
      </c>
      <c r="D843" s="127">
        <v>-5500909</v>
      </c>
      <c r="E843" s="127">
        <v>-56725600</v>
      </c>
      <c r="F843" s="119"/>
    </row>
    <row r="844" spans="1:6">
      <c r="A844" s="128" t="s">
        <v>4339</v>
      </c>
      <c r="B844" s="128" t="s">
        <v>3510</v>
      </c>
      <c r="C844" s="127">
        <v>154002</v>
      </c>
      <c r="D844" s="127">
        <v>-409913</v>
      </c>
      <c r="E844" s="127">
        <v>-255911</v>
      </c>
      <c r="F844" s="119"/>
    </row>
    <row r="845" spans="1:6">
      <c r="A845" s="128" t="s">
        <v>4340</v>
      </c>
      <c r="B845" s="128" t="s">
        <v>3510</v>
      </c>
      <c r="C845" s="127">
        <v>73399</v>
      </c>
      <c r="D845" s="127">
        <v>29625</v>
      </c>
      <c r="E845" s="127">
        <v>103024</v>
      </c>
      <c r="F845" s="119"/>
    </row>
    <row r="846" spans="1:6">
      <c r="A846" s="128" t="s">
        <v>4341</v>
      </c>
      <c r="B846" s="128" t="s">
        <v>3510</v>
      </c>
      <c r="C846" s="127">
        <v>80550</v>
      </c>
      <c r="D846" s="127">
        <v>100000</v>
      </c>
      <c r="E846" s="127">
        <v>180550</v>
      </c>
      <c r="F846" s="119"/>
    </row>
    <row r="847" spans="1:6">
      <c r="A847" s="128" t="s">
        <v>4342</v>
      </c>
      <c r="B847" s="128" t="s">
        <v>3510</v>
      </c>
      <c r="C847" s="127">
        <v>51532643</v>
      </c>
      <c r="D847" s="127">
        <v>5220621</v>
      </c>
      <c r="E847" s="127">
        <v>56753264</v>
      </c>
      <c r="F847" s="119"/>
    </row>
    <row r="848" spans="1:6">
      <c r="A848" s="128" t="s">
        <v>4343</v>
      </c>
      <c r="B848" s="128" t="s">
        <v>3510</v>
      </c>
      <c r="C848" s="127">
        <v>22619095</v>
      </c>
      <c r="D848" s="127">
        <v>2668940</v>
      </c>
      <c r="E848" s="127">
        <v>25288035</v>
      </c>
      <c r="F848" s="119"/>
    </row>
    <row r="849" spans="1:6">
      <c r="A849" s="128" t="s">
        <v>4344</v>
      </c>
      <c r="B849" s="128" t="s">
        <v>3510</v>
      </c>
      <c r="C849" s="127">
        <v>12380</v>
      </c>
      <c r="D849" s="127">
        <v>583</v>
      </c>
      <c r="E849" s="127">
        <v>12963</v>
      </c>
      <c r="F849" s="119"/>
    </row>
    <row r="850" spans="1:6">
      <c r="A850" s="128" t="s">
        <v>4345</v>
      </c>
      <c r="B850" s="128" t="s">
        <v>3510</v>
      </c>
      <c r="C850" s="127">
        <v>22631475</v>
      </c>
      <c r="D850" s="127">
        <v>2669523</v>
      </c>
      <c r="E850" s="127">
        <v>25300998</v>
      </c>
      <c r="F850" s="119"/>
    </row>
    <row r="851" spans="1:6">
      <c r="A851" s="128" t="s">
        <v>4346</v>
      </c>
      <c r="B851" s="128" t="s">
        <v>3510</v>
      </c>
      <c r="C851" s="127">
        <v>-28901167</v>
      </c>
      <c r="D851" s="127">
        <v>-2551098</v>
      </c>
      <c r="E851" s="127">
        <v>-31452265</v>
      </c>
      <c r="F851" s="119"/>
    </row>
    <row r="852" spans="1:6">
      <c r="A852" s="128" t="s">
        <v>4347</v>
      </c>
      <c r="B852" s="128" t="s">
        <v>3510</v>
      </c>
      <c r="C852" s="127">
        <v>34364853</v>
      </c>
      <c r="D852" s="127">
        <v>3116200</v>
      </c>
      <c r="E852" s="127">
        <v>37481053</v>
      </c>
      <c r="F852" s="119"/>
    </row>
    <row r="853" spans="1:6">
      <c r="A853" s="128" t="s">
        <v>4348</v>
      </c>
      <c r="B853" s="128" t="s">
        <v>3510</v>
      </c>
      <c r="C853" s="127">
        <v>2143455</v>
      </c>
      <c r="D853" s="127">
        <v>1114761</v>
      </c>
      <c r="E853" s="127">
        <v>3258216</v>
      </c>
      <c r="F853" s="119"/>
    </row>
    <row r="854" spans="1:6">
      <c r="A854" s="128" t="s">
        <v>4349</v>
      </c>
      <c r="B854" s="128" t="s">
        <v>3510</v>
      </c>
      <c r="C854" s="127">
        <v>2143455</v>
      </c>
      <c r="D854" s="127">
        <v>1114761</v>
      </c>
      <c r="E854" s="127">
        <v>3258216</v>
      </c>
      <c r="F854" s="119"/>
    </row>
    <row r="855" spans="1:6">
      <c r="A855" s="128" t="s">
        <v>4350</v>
      </c>
      <c r="B855" s="128" t="s">
        <v>3510</v>
      </c>
      <c r="C855" s="127">
        <v>52357702</v>
      </c>
      <c r="D855" s="127">
        <v>6488725</v>
      </c>
      <c r="E855" s="127">
        <v>58846427</v>
      </c>
      <c r="F855" s="119"/>
    </row>
    <row r="856" spans="1:6">
      <c r="A856" s="128" t="s">
        <v>4351</v>
      </c>
      <c r="B856" s="128" t="s">
        <v>3510</v>
      </c>
      <c r="C856" s="127">
        <v>-892448</v>
      </c>
      <c r="D856" s="127">
        <v>0</v>
      </c>
      <c r="E856" s="127">
        <v>-892448</v>
      </c>
      <c r="F856" s="119"/>
    </row>
    <row r="857" spans="1:6">
      <c r="A857" s="128" t="s">
        <v>4352</v>
      </c>
      <c r="B857" s="128" t="s">
        <v>3510</v>
      </c>
      <c r="C857" s="127">
        <v>892448</v>
      </c>
      <c r="D857" s="127">
        <v>0</v>
      </c>
      <c r="E857" s="127">
        <v>892448</v>
      </c>
      <c r="F857" s="119"/>
    </row>
    <row r="858" spans="1:6">
      <c r="A858" s="128" t="s">
        <v>4353</v>
      </c>
      <c r="B858" s="128" t="s">
        <v>3510</v>
      </c>
      <c r="C858" s="127">
        <v>9152</v>
      </c>
      <c r="D858" s="127">
        <v>832</v>
      </c>
      <c r="E858" s="127">
        <v>9984</v>
      </c>
      <c r="F858" s="119"/>
    </row>
    <row r="859" spans="1:6">
      <c r="A859" s="128" t="s">
        <v>4354</v>
      </c>
      <c r="B859" s="128" t="s">
        <v>3510</v>
      </c>
      <c r="C859" s="127">
        <v>713815</v>
      </c>
      <c r="D859" s="127">
        <v>64892</v>
      </c>
      <c r="E859" s="127">
        <v>778707</v>
      </c>
      <c r="F859" s="119"/>
    </row>
    <row r="860" spans="1:6">
      <c r="A860" s="128" t="s">
        <v>4355</v>
      </c>
      <c r="B860" s="128" t="s">
        <v>3510</v>
      </c>
      <c r="C860" s="127">
        <v>722967</v>
      </c>
      <c r="D860" s="127">
        <v>65724</v>
      </c>
      <c r="E860" s="127">
        <v>788692</v>
      </c>
      <c r="F860" s="119"/>
    </row>
    <row r="861" spans="1:6">
      <c r="A861" s="128" t="s">
        <v>4356</v>
      </c>
      <c r="B861" s="128" t="s">
        <v>3510</v>
      </c>
      <c r="C861" s="127">
        <v>3639353</v>
      </c>
      <c r="D861" s="127">
        <v>1513096</v>
      </c>
      <c r="E861" s="127">
        <v>5152449</v>
      </c>
      <c r="F861" s="119"/>
    </row>
    <row r="862" spans="1:6">
      <c r="A862" s="128" t="s">
        <v>4357</v>
      </c>
      <c r="B862" s="128" t="s">
        <v>3510</v>
      </c>
      <c r="C862" s="127">
        <v>3639353</v>
      </c>
      <c r="D862" s="127">
        <v>1513096</v>
      </c>
      <c r="E862" s="127">
        <v>5152449</v>
      </c>
      <c r="F862" s="119"/>
    </row>
    <row r="863" spans="1:6">
      <c r="A863" s="128" t="s">
        <v>4358</v>
      </c>
      <c r="B863" s="128" t="s">
        <v>3510</v>
      </c>
      <c r="C863" s="127">
        <v>-3340908</v>
      </c>
      <c r="D863" s="127">
        <v>761315</v>
      </c>
      <c r="E863" s="127">
        <v>-2579593</v>
      </c>
      <c r="F863" s="119"/>
    </row>
    <row r="864" spans="1:6">
      <c r="A864" s="128" t="s">
        <v>4359</v>
      </c>
      <c r="B864" s="128" t="s">
        <v>3510</v>
      </c>
      <c r="C864" s="127">
        <v>-3340908</v>
      </c>
      <c r="D864" s="127">
        <v>761315</v>
      </c>
      <c r="E864" s="127">
        <v>-2579593</v>
      </c>
      <c r="F864" s="119"/>
    </row>
    <row r="865" spans="1:6">
      <c r="A865" s="128" t="s">
        <v>4360</v>
      </c>
      <c r="B865" s="128" t="s">
        <v>3510</v>
      </c>
      <c r="C865" s="127">
        <v>500000</v>
      </c>
      <c r="D865" s="127">
        <v>0</v>
      </c>
      <c r="E865" s="127">
        <v>500000</v>
      </c>
      <c r="F865" s="119"/>
    </row>
    <row r="866" spans="1:6">
      <c r="A866" s="128" t="s">
        <v>4361</v>
      </c>
      <c r="B866" s="128" t="s">
        <v>3510</v>
      </c>
      <c r="C866" s="127">
        <v>500000</v>
      </c>
      <c r="D866" s="127">
        <v>0</v>
      </c>
      <c r="E866" s="127">
        <v>500000</v>
      </c>
      <c r="F866" s="119"/>
    </row>
    <row r="867" spans="1:6">
      <c r="A867" s="128" t="s">
        <v>4362</v>
      </c>
      <c r="B867" s="128" t="s">
        <v>3510</v>
      </c>
      <c r="C867" s="127">
        <v>2810409</v>
      </c>
      <c r="D867" s="127">
        <v>578044</v>
      </c>
      <c r="E867" s="127">
        <v>3388454</v>
      </c>
      <c r="F867" s="119"/>
    </row>
    <row r="868" spans="1:6">
      <c r="A868" s="128" t="s">
        <v>4363</v>
      </c>
      <c r="B868" s="128" t="s">
        <v>3510</v>
      </c>
      <c r="C868" s="127">
        <v>2810409</v>
      </c>
      <c r="D868" s="127">
        <v>578044</v>
      </c>
      <c r="E868" s="127">
        <v>3388454</v>
      </c>
      <c r="F868" s="119"/>
    </row>
    <row r="869" spans="1:6">
      <c r="A869" s="128" t="s">
        <v>4364</v>
      </c>
      <c r="B869" s="128" t="s">
        <v>3510</v>
      </c>
      <c r="C869" s="127">
        <v>247759</v>
      </c>
      <c r="D869" s="127">
        <v>1192801</v>
      </c>
      <c r="E869" s="127">
        <v>1440560</v>
      </c>
      <c r="F869" s="119"/>
    </row>
    <row r="870" spans="1:6">
      <c r="A870" s="128" t="s">
        <v>4365</v>
      </c>
      <c r="B870" s="128" t="s">
        <v>3510</v>
      </c>
      <c r="C870" s="127">
        <v>4646</v>
      </c>
      <c r="D870" s="127">
        <v>0</v>
      </c>
      <c r="E870" s="127">
        <v>4646</v>
      </c>
      <c r="F870" s="119"/>
    </row>
    <row r="871" spans="1:6">
      <c r="A871" s="128" t="s">
        <v>4366</v>
      </c>
      <c r="B871" s="128" t="s">
        <v>3510</v>
      </c>
      <c r="C871" s="127">
        <v>252405</v>
      </c>
      <c r="D871" s="127">
        <v>1192801</v>
      </c>
      <c r="E871" s="127">
        <v>1445206</v>
      </c>
      <c r="F871" s="119"/>
    </row>
    <row r="872" spans="1:6">
      <c r="A872" s="128" t="s">
        <v>4367</v>
      </c>
      <c r="B872" s="128" t="s">
        <v>3510</v>
      </c>
      <c r="C872" s="127">
        <v>3728</v>
      </c>
      <c r="D872" s="127">
        <v>231</v>
      </c>
      <c r="E872" s="127">
        <v>3959</v>
      </c>
      <c r="F872" s="119"/>
    </row>
    <row r="873" spans="1:6">
      <c r="A873" s="128" t="s">
        <v>4368</v>
      </c>
      <c r="B873" s="128" t="s">
        <v>3510</v>
      </c>
      <c r="C873" s="127">
        <v>3728</v>
      </c>
      <c r="D873" s="127">
        <v>231</v>
      </c>
      <c r="E873" s="127">
        <v>3959</v>
      </c>
      <c r="F873" s="119"/>
    </row>
    <row r="874" spans="1:6">
      <c r="A874" s="128" t="s">
        <v>4369</v>
      </c>
      <c r="B874" s="128" t="s">
        <v>3510</v>
      </c>
      <c r="C874" s="127">
        <v>1929</v>
      </c>
      <c r="D874" s="127">
        <v>0</v>
      </c>
      <c r="E874" s="127">
        <v>1929</v>
      </c>
      <c r="F874" s="119"/>
    </row>
    <row r="875" spans="1:6">
      <c r="A875" s="128" t="s">
        <v>4370</v>
      </c>
      <c r="B875" s="128" t="s">
        <v>3510</v>
      </c>
      <c r="C875" s="127">
        <v>1929</v>
      </c>
      <c r="D875" s="127">
        <v>0</v>
      </c>
      <c r="E875" s="127">
        <v>1929</v>
      </c>
      <c r="F875" s="119"/>
    </row>
    <row r="876" spans="1:6">
      <c r="A876" s="128" t="s">
        <v>4371</v>
      </c>
      <c r="B876" s="128" t="s">
        <v>3510</v>
      </c>
      <c r="C876" s="127">
        <v>19339303</v>
      </c>
      <c r="D876" s="127">
        <v>-195334</v>
      </c>
      <c r="E876" s="127">
        <v>19143969</v>
      </c>
      <c r="F876" s="119"/>
    </row>
    <row r="877" spans="1:6">
      <c r="A877" s="128" t="s">
        <v>4372</v>
      </c>
      <c r="B877" s="128" t="s">
        <v>3510</v>
      </c>
      <c r="C877" s="127">
        <v>19597365</v>
      </c>
      <c r="D877" s="127">
        <v>997698</v>
      </c>
      <c r="E877" s="127">
        <v>20595063</v>
      </c>
      <c r="F877" s="119"/>
    </row>
    <row r="878" spans="1:6">
      <c r="A878" s="128" t="s">
        <v>4373</v>
      </c>
      <c r="B878" s="128" t="s">
        <v>3510</v>
      </c>
      <c r="C878" s="127">
        <v>23929186</v>
      </c>
      <c r="D878" s="127">
        <v>3915879</v>
      </c>
      <c r="E878" s="127">
        <v>27845065</v>
      </c>
      <c r="F878" s="119"/>
    </row>
    <row r="879" spans="1:6">
      <c r="A879" s="128" t="s">
        <v>4374</v>
      </c>
      <c r="B879" s="128" t="s">
        <v>3510</v>
      </c>
      <c r="C879" s="127">
        <v>24821634</v>
      </c>
      <c r="D879" s="127">
        <v>3915879</v>
      </c>
      <c r="E879" s="127">
        <v>28737512</v>
      </c>
      <c r="F879" s="119"/>
    </row>
    <row r="880" spans="1:6">
      <c r="A880" s="128" t="s">
        <v>4375</v>
      </c>
      <c r="B880" s="128" t="s">
        <v>3510</v>
      </c>
      <c r="C880" s="127">
        <v>216469</v>
      </c>
      <c r="D880" s="127">
        <v>19679</v>
      </c>
      <c r="E880" s="127">
        <v>236148</v>
      </c>
      <c r="F880" s="119"/>
    </row>
    <row r="881" spans="1:6">
      <c r="A881" s="128" t="s">
        <v>4376</v>
      </c>
      <c r="B881" s="128" t="s">
        <v>3510</v>
      </c>
      <c r="C881" s="127">
        <v>216469</v>
      </c>
      <c r="D881" s="127">
        <v>19679</v>
      </c>
      <c r="E881" s="127">
        <v>236148</v>
      </c>
      <c r="F881" s="119"/>
    </row>
    <row r="882" spans="1:6">
      <c r="A882" s="128" t="s">
        <v>4377</v>
      </c>
      <c r="B882" s="128" t="s">
        <v>3510</v>
      </c>
      <c r="C882" s="127">
        <v>5230409</v>
      </c>
      <c r="D882" s="127">
        <v>125380</v>
      </c>
      <c r="E882" s="127">
        <v>5355789</v>
      </c>
      <c r="F882" s="119"/>
    </row>
    <row r="883" spans="1:6">
      <c r="A883" s="128" t="s">
        <v>4378</v>
      </c>
      <c r="B883" s="128" t="s">
        <v>3510</v>
      </c>
      <c r="C883" s="127">
        <v>-485938</v>
      </c>
      <c r="D883" s="127">
        <v>0</v>
      </c>
      <c r="E883" s="127">
        <v>-485938</v>
      </c>
      <c r="F883" s="119"/>
    </row>
    <row r="884" spans="1:6">
      <c r="A884" s="128" t="s">
        <v>4379</v>
      </c>
      <c r="B884" s="128" t="s">
        <v>3510</v>
      </c>
      <c r="C884" s="127">
        <v>4744471</v>
      </c>
      <c r="D884" s="127">
        <v>125380</v>
      </c>
      <c r="E884" s="127">
        <v>4869851</v>
      </c>
      <c r="F884" s="119"/>
    </row>
    <row r="885" spans="1:6">
      <c r="A885" s="128" t="s">
        <v>4380</v>
      </c>
      <c r="B885" s="128" t="s">
        <v>3510</v>
      </c>
      <c r="C885" s="127">
        <v>-103158</v>
      </c>
      <c r="D885" s="127">
        <v>0</v>
      </c>
      <c r="E885" s="127">
        <v>-103158</v>
      </c>
      <c r="F885" s="119"/>
    </row>
    <row r="886" spans="1:6">
      <c r="A886" s="128" t="s">
        <v>4381</v>
      </c>
      <c r="B886" s="128" t="s">
        <v>3510</v>
      </c>
      <c r="C886" s="127">
        <v>-103158</v>
      </c>
      <c r="D886" s="127">
        <v>0</v>
      </c>
      <c r="E886" s="127">
        <v>-103158</v>
      </c>
      <c r="F886" s="119"/>
    </row>
    <row r="887" spans="1:6">
      <c r="A887" s="128" t="s">
        <v>4382</v>
      </c>
      <c r="B887" s="128" t="s">
        <v>3510</v>
      </c>
      <c r="C887" s="127">
        <v>908937</v>
      </c>
      <c r="D887" s="127">
        <v>21879</v>
      </c>
      <c r="E887" s="127">
        <v>930816</v>
      </c>
      <c r="F887" s="119"/>
    </row>
    <row r="888" spans="1:6">
      <c r="A888" s="128" t="s">
        <v>4383</v>
      </c>
      <c r="B888" s="128" t="s">
        <v>3510</v>
      </c>
      <c r="C888" s="127">
        <v>908937</v>
      </c>
      <c r="D888" s="127">
        <v>21879</v>
      </c>
      <c r="E888" s="127">
        <v>930816</v>
      </c>
      <c r="F888" s="119"/>
    </row>
    <row r="889" spans="1:6">
      <c r="A889" s="128" t="s">
        <v>4384</v>
      </c>
      <c r="B889" s="128" t="s">
        <v>3510</v>
      </c>
      <c r="C889" s="127">
        <v>805779</v>
      </c>
      <c r="D889" s="127">
        <v>21879</v>
      </c>
      <c r="E889" s="127">
        <v>827658</v>
      </c>
      <c r="F889" s="119"/>
    </row>
    <row r="890" spans="1:6">
      <c r="A890" s="128" t="s">
        <v>4385</v>
      </c>
      <c r="B890" s="128" t="s">
        <v>3510</v>
      </c>
      <c r="C890" s="127">
        <v>5550250</v>
      </c>
      <c r="D890" s="127">
        <v>147259</v>
      </c>
      <c r="E890" s="127">
        <v>5697509</v>
      </c>
      <c r="F890" s="119"/>
    </row>
    <row r="891" spans="1:6">
      <c r="A891" s="128" t="s">
        <v>4386</v>
      </c>
      <c r="B891" s="128" t="s">
        <v>3510</v>
      </c>
      <c r="C891" s="127">
        <v>1142146</v>
      </c>
      <c r="D891" s="127">
        <v>111489</v>
      </c>
      <c r="E891" s="127">
        <v>1253636</v>
      </c>
      <c r="F891" s="119"/>
    </row>
    <row r="892" spans="1:6">
      <c r="A892" s="128" t="s">
        <v>4387</v>
      </c>
      <c r="B892" s="128" t="s">
        <v>3510</v>
      </c>
      <c r="C892" s="127">
        <v>49121</v>
      </c>
      <c r="D892" s="127">
        <v>0</v>
      </c>
      <c r="E892" s="127">
        <v>49121</v>
      </c>
      <c r="F892" s="119"/>
    </row>
    <row r="893" spans="1:6">
      <c r="A893" s="128" t="s">
        <v>4388</v>
      </c>
      <c r="B893" s="128" t="s">
        <v>3510</v>
      </c>
      <c r="C893" s="127">
        <v>316543</v>
      </c>
      <c r="D893" s="127">
        <v>30899</v>
      </c>
      <c r="E893" s="127">
        <v>347442</v>
      </c>
      <c r="F893" s="119"/>
    </row>
    <row r="894" spans="1:6">
      <c r="A894" s="128" t="s">
        <v>4389</v>
      </c>
      <c r="B894" s="128" t="s">
        <v>3510</v>
      </c>
      <c r="C894" s="127">
        <v>13614</v>
      </c>
      <c r="D894" s="127">
        <v>0</v>
      </c>
      <c r="E894" s="127">
        <v>13614</v>
      </c>
      <c r="F894" s="119"/>
    </row>
    <row r="895" spans="1:6">
      <c r="A895" s="128" t="s">
        <v>4390</v>
      </c>
      <c r="B895" s="128" t="s">
        <v>3510</v>
      </c>
      <c r="C895" s="127">
        <v>1521425</v>
      </c>
      <c r="D895" s="127">
        <v>142388</v>
      </c>
      <c r="E895" s="127">
        <v>1663813</v>
      </c>
      <c r="F895" s="119"/>
    </row>
    <row r="896" spans="1:6">
      <c r="A896" s="128" t="s">
        <v>4391</v>
      </c>
      <c r="B896" s="128" t="s">
        <v>3510</v>
      </c>
      <c r="C896" s="127">
        <v>-4084588</v>
      </c>
      <c r="D896" s="127">
        <v>29019</v>
      </c>
      <c r="E896" s="127">
        <v>-4055569</v>
      </c>
      <c r="F896" s="119"/>
    </row>
    <row r="897" spans="1:6">
      <c r="A897" s="128" t="s">
        <v>4392</v>
      </c>
      <c r="B897" s="128" t="s">
        <v>3510</v>
      </c>
      <c r="C897" s="127">
        <v>-43464</v>
      </c>
      <c r="D897" s="127">
        <v>0</v>
      </c>
      <c r="E897" s="127">
        <v>-43464</v>
      </c>
      <c r="F897" s="119"/>
    </row>
    <row r="898" spans="1:6">
      <c r="A898" s="128" t="s">
        <v>4393</v>
      </c>
      <c r="B898" s="128" t="s">
        <v>3510</v>
      </c>
      <c r="C898" s="127">
        <v>-1132035</v>
      </c>
      <c r="D898" s="127">
        <v>8042</v>
      </c>
      <c r="E898" s="127">
        <v>-1123993</v>
      </c>
      <c r="F898" s="119"/>
    </row>
    <row r="899" spans="1:6">
      <c r="A899" s="128" t="s">
        <v>4394</v>
      </c>
      <c r="B899" s="128" t="s">
        <v>3510</v>
      </c>
      <c r="C899" s="127">
        <v>-12046</v>
      </c>
      <c r="D899" s="127">
        <v>0</v>
      </c>
      <c r="E899" s="127">
        <v>-12046</v>
      </c>
      <c r="F899" s="119"/>
    </row>
    <row r="900" spans="1:6">
      <c r="A900" s="128" t="s">
        <v>4395</v>
      </c>
      <c r="B900" s="128" t="s">
        <v>3510</v>
      </c>
      <c r="C900" s="127">
        <v>-5272133</v>
      </c>
      <c r="D900" s="127">
        <v>37061</v>
      </c>
      <c r="E900" s="127">
        <v>-5235072</v>
      </c>
      <c r="F900" s="119"/>
    </row>
    <row r="901" spans="1:6">
      <c r="A901" s="128" t="s">
        <v>4396</v>
      </c>
      <c r="B901" s="128" t="s">
        <v>3510</v>
      </c>
      <c r="C901" s="127">
        <v>-3750708</v>
      </c>
      <c r="D901" s="127">
        <v>179450</v>
      </c>
      <c r="E901" s="127">
        <v>-3571258</v>
      </c>
      <c r="F901" s="119"/>
    </row>
    <row r="902" spans="1:6">
      <c r="A902" s="128" t="s">
        <v>4397</v>
      </c>
      <c r="B902" s="128" t="s">
        <v>3510</v>
      </c>
      <c r="C902" s="127">
        <v>2016012</v>
      </c>
      <c r="D902" s="127">
        <v>346387</v>
      </c>
      <c r="E902" s="127">
        <v>2362399</v>
      </c>
      <c r="F902" s="119"/>
    </row>
    <row r="903" spans="1:6">
      <c r="A903" s="128" t="s">
        <v>4398</v>
      </c>
      <c r="B903" s="128" t="s">
        <v>3510</v>
      </c>
      <c r="C903" s="127">
        <v>25520057</v>
      </c>
      <c r="D903" s="127">
        <v>2226459</v>
      </c>
      <c r="E903" s="127">
        <v>27746516</v>
      </c>
      <c r="F903" s="119"/>
    </row>
    <row r="904" spans="1:6">
      <c r="A904" s="128" t="s">
        <v>4399</v>
      </c>
      <c r="B904" s="128" t="s">
        <v>3510</v>
      </c>
      <c r="C904" s="127">
        <v>983545950</v>
      </c>
      <c r="D904" s="127">
        <v>44828351</v>
      </c>
      <c r="E904" s="127">
        <v>1028374301</v>
      </c>
      <c r="F904" s="119"/>
    </row>
    <row r="905" spans="1:6">
      <c r="A905" s="128" t="s">
        <v>4400</v>
      </c>
      <c r="B905" s="128" t="s">
        <v>3510</v>
      </c>
      <c r="C905" s="127">
        <v>654559</v>
      </c>
      <c r="D905" s="127">
        <v>71562</v>
      </c>
      <c r="E905" s="127">
        <v>726122</v>
      </c>
      <c r="F905" s="119"/>
    </row>
    <row r="906" spans="1:6">
      <c r="A906" s="128" t="s">
        <v>4401</v>
      </c>
      <c r="B906" s="128" t="s">
        <v>3510</v>
      </c>
      <c r="C906" s="127">
        <v>4628850</v>
      </c>
      <c r="D906" s="127">
        <v>335440</v>
      </c>
      <c r="E906" s="127">
        <v>4964290</v>
      </c>
      <c r="F906" s="119"/>
    </row>
    <row r="907" spans="1:6">
      <c r="A907" s="128" t="s">
        <v>4402</v>
      </c>
      <c r="B907" s="128" t="s">
        <v>3510</v>
      </c>
      <c r="C907" s="127">
        <v>483318</v>
      </c>
      <c r="D907" s="127">
        <v>43607</v>
      </c>
      <c r="E907" s="127">
        <v>526924</v>
      </c>
      <c r="F907" s="119"/>
    </row>
    <row r="908" spans="1:6">
      <c r="A908" s="128" t="s">
        <v>4403</v>
      </c>
      <c r="B908" s="128" t="s">
        <v>3510</v>
      </c>
      <c r="C908" s="127">
        <v>5766727</v>
      </c>
      <c r="D908" s="127">
        <v>450609</v>
      </c>
      <c r="E908" s="127">
        <v>6217336</v>
      </c>
      <c r="F908" s="119"/>
    </row>
    <row r="909" spans="1:6">
      <c r="A909" s="128" t="s">
        <v>4404</v>
      </c>
      <c r="B909" s="128" t="s">
        <v>3510</v>
      </c>
      <c r="C909" s="127">
        <v>1089936</v>
      </c>
      <c r="D909" s="127">
        <v>99085</v>
      </c>
      <c r="E909" s="127">
        <v>1189021</v>
      </c>
      <c r="F909" s="119"/>
    </row>
    <row r="910" spans="1:6">
      <c r="A910" s="128" t="s">
        <v>4405</v>
      </c>
      <c r="B910" s="128" t="s">
        <v>3510</v>
      </c>
      <c r="C910" s="127">
        <v>1089936</v>
      </c>
      <c r="D910" s="127">
        <v>99085</v>
      </c>
      <c r="E910" s="127">
        <v>1189021</v>
      </c>
      <c r="F910" s="119"/>
    </row>
    <row r="911" spans="1:6">
      <c r="A911" s="128" t="s">
        <v>4406</v>
      </c>
      <c r="B911" s="128" t="s">
        <v>3510</v>
      </c>
      <c r="C911" s="127">
        <v>6856663</v>
      </c>
      <c r="D911" s="127">
        <v>549694</v>
      </c>
      <c r="E911" s="127">
        <v>7406357</v>
      </c>
      <c r="F911" s="119"/>
    </row>
    <row r="912" spans="1:6">
      <c r="A912" s="128" t="s">
        <v>4407</v>
      </c>
      <c r="B912" s="128" t="s">
        <v>3510</v>
      </c>
      <c r="C912" s="127">
        <v>508192</v>
      </c>
      <c r="D912" s="127">
        <v>13272</v>
      </c>
      <c r="E912" s="127">
        <v>521464</v>
      </c>
      <c r="F912" s="119"/>
    </row>
    <row r="913" spans="1:6">
      <c r="A913" s="128" t="s">
        <v>4408</v>
      </c>
      <c r="B913" s="128" t="s">
        <v>3510</v>
      </c>
      <c r="C913" s="127">
        <v>508192</v>
      </c>
      <c r="D913" s="127">
        <v>13272</v>
      </c>
      <c r="E913" s="127">
        <v>521464</v>
      </c>
      <c r="F913" s="119"/>
    </row>
    <row r="914" spans="1:6">
      <c r="A914" s="128" t="s">
        <v>4409</v>
      </c>
      <c r="B914" s="128" t="s">
        <v>3510</v>
      </c>
      <c r="C914" s="127">
        <v>16911</v>
      </c>
      <c r="D914" s="127">
        <v>0</v>
      </c>
      <c r="E914" s="127">
        <v>16911</v>
      </c>
      <c r="F914" s="119"/>
    </row>
    <row r="915" spans="1:6">
      <c r="A915" s="128" t="s">
        <v>4410</v>
      </c>
      <c r="B915" s="128" t="s">
        <v>3510</v>
      </c>
      <c r="C915" s="127">
        <v>733999</v>
      </c>
      <c r="D915" s="127">
        <v>323680</v>
      </c>
      <c r="E915" s="127">
        <v>1057680</v>
      </c>
      <c r="F915" s="119"/>
    </row>
    <row r="916" spans="1:6">
      <c r="A916" s="128" t="s">
        <v>4411</v>
      </c>
      <c r="B916" s="128" t="s">
        <v>3510</v>
      </c>
      <c r="C916" s="127">
        <v>108681</v>
      </c>
      <c r="D916" s="127">
        <v>9037</v>
      </c>
      <c r="E916" s="127">
        <v>117718</v>
      </c>
      <c r="F916" s="119"/>
    </row>
    <row r="917" spans="1:6">
      <c r="A917" s="128" t="s">
        <v>4412</v>
      </c>
      <c r="B917" s="128" t="s">
        <v>3510</v>
      </c>
      <c r="C917" s="127">
        <v>38</v>
      </c>
      <c r="D917" s="127">
        <v>0</v>
      </c>
      <c r="E917" s="127">
        <v>38</v>
      </c>
      <c r="F917" s="119"/>
    </row>
    <row r="918" spans="1:6">
      <c r="A918" s="128" t="s">
        <v>4413</v>
      </c>
      <c r="B918" s="128" t="s">
        <v>3510</v>
      </c>
      <c r="C918" s="127">
        <v>3875653</v>
      </c>
      <c r="D918" s="127">
        <v>1182033</v>
      </c>
      <c r="E918" s="127">
        <v>5057686</v>
      </c>
      <c r="F918" s="119"/>
    </row>
    <row r="919" spans="1:6">
      <c r="A919" s="128" t="s">
        <v>4414</v>
      </c>
      <c r="B919" s="128" t="s">
        <v>3510</v>
      </c>
      <c r="C919" s="127">
        <v>4735283</v>
      </c>
      <c r="D919" s="127">
        <v>1514750</v>
      </c>
      <c r="E919" s="127">
        <v>6250033</v>
      </c>
      <c r="F919" s="119"/>
    </row>
    <row r="920" spans="1:6">
      <c r="A920" s="128" t="s">
        <v>4415</v>
      </c>
      <c r="B920" s="128" t="s">
        <v>3510</v>
      </c>
      <c r="C920" s="127">
        <v>5243475</v>
      </c>
      <c r="D920" s="127">
        <v>1528023</v>
      </c>
      <c r="E920" s="127">
        <v>6771497</v>
      </c>
      <c r="F920" s="119"/>
    </row>
    <row r="921" spans="1:6">
      <c r="A921" s="128" t="s">
        <v>4416</v>
      </c>
      <c r="B921" s="128" t="s">
        <v>3510</v>
      </c>
      <c r="C921" s="127">
        <v>-5755336</v>
      </c>
      <c r="D921" s="127">
        <v>-561800</v>
      </c>
      <c r="E921" s="127">
        <v>-6317136</v>
      </c>
      <c r="F921" s="119"/>
    </row>
    <row r="922" spans="1:6">
      <c r="A922" s="128" t="s">
        <v>4417</v>
      </c>
      <c r="B922" s="128" t="s">
        <v>3510</v>
      </c>
      <c r="C922" s="127">
        <v>-5755336</v>
      </c>
      <c r="D922" s="127">
        <v>-561800</v>
      </c>
      <c r="E922" s="127">
        <v>-6317136</v>
      </c>
      <c r="F922" s="119"/>
    </row>
    <row r="923" spans="1:6">
      <c r="A923" s="128" t="s">
        <v>4418</v>
      </c>
      <c r="B923" s="128" t="s">
        <v>3510</v>
      </c>
      <c r="C923" s="127">
        <v>2226108</v>
      </c>
      <c r="D923" s="127">
        <v>217193</v>
      </c>
      <c r="E923" s="127">
        <v>2443300</v>
      </c>
      <c r="F923" s="119"/>
    </row>
    <row r="924" spans="1:6">
      <c r="A924" s="128" t="s">
        <v>4419</v>
      </c>
      <c r="B924" s="128" t="s">
        <v>3510</v>
      </c>
      <c r="C924" s="127">
        <v>254741177</v>
      </c>
      <c r="D924" s="127">
        <v>24954047</v>
      </c>
      <c r="E924" s="127">
        <v>279695224</v>
      </c>
      <c r="F924" s="119"/>
    </row>
    <row r="925" spans="1:6">
      <c r="A925" s="128" t="s">
        <v>4420</v>
      </c>
      <c r="B925" s="128" t="s">
        <v>3510</v>
      </c>
      <c r="C925" s="127">
        <v>256967284</v>
      </c>
      <c r="D925" s="127">
        <v>25171240</v>
      </c>
      <c r="E925" s="127">
        <v>282138524</v>
      </c>
      <c r="F925" s="119"/>
    </row>
    <row r="926" spans="1:6">
      <c r="A926" s="128" t="s">
        <v>4421</v>
      </c>
      <c r="B926" s="128" t="s">
        <v>3510</v>
      </c>
      <c r="C926" s="127">
        <v>256967284</v>
      </c>
      <c r="D926" s="127">
        <v>25171240</v>
      </c>
      <c r="E926" s="127">
        <v>282138524</v>
      </c>
      <c r="F926" s="119"/>
    </row>
    <row r="927" spans="1:6">
      <c r="A927" s="128" t="s">
        <v>4422</v>
      </c>
      <c r="B927" s="128" t="s">
        <v>3510</v>
      </c>
      <c r="C927" s="127">
        <v>263312086</v>
      </c>
      <c r="D927" s="127">
        <v>26687156</v>
      </c>
      <c r="E927" s="127">
        <v>289999242</v>
      </c>
      <c r="F927" s="119"/>
    </row>
    <row r="928" spans="1:6">
      <c r="A928" s="128" t="s">
        <v>4423</v>
      </c>
      <c r="B928" s="128" t="s">
        <v>3510</v>
      </c>
      <c r="C928" s="127">
        <v>720233864</v>
      </c>
      <c r="D928" s="127">
        <v>18141195</v>
      </c>
      <c r="E928" s="127">
        <v>738375059</v>
      </c>
      <c r="F928" s="119"/>
    </row>
    <row r="929" spans="1:6">
      <c r="A929" s="128" t="s">
        <v>4424</v>
      </c>
      <c r="B929" s="128" t="s">
        <v>3510</v>
      </c>
      <c r="C929" s="127">
        <v>0</v>
      </c>
      <c r="D929" s="127">
        <v>500000</v>
      </c>
      <c r="E929" s="127">
        <v>500000</v>
      </c>
      <c r="F929" s="119"/>
    </row>
    <row r="930" spans="1:6">
      <c r="A930" s="128" t="s">
        <v>4425</v>
      </c>
      <c r="B930" s="128" t="s">
        <v>3510</v>
      </c>
      <c r="C930" s="127">
        <v>0</v>
      </c>
      <c r="D930" s="127">
        <v>500000</v>
      </c>
      <c r="E930" s="127">
        <v>500000</v>
      </c>
      <c r="F930" s="119"/>
    </row>
    <row r="931" spans="1:6">
      <c r="A931" s="128" t="s">
        <v>4426</v>
      </c>
      <c r="B931" s="128" t="s">
        <v>3510</v>
      </c>
      <c r="C931" s="127">
        <v>0</v>
      </c>
      <c r="D931" s="127">
        <v>-1214</v>
      </c>
      <c r="E931" s="127">
        <v>-1214</v>
      </c>
      <c r="F931" s="119"/>
    </row>
    <row r="932" spans="1:6">
      <c r="A932" s="128" t="s">
        <v>4425</v>
      </c>
      <c r="B932" s="128" t="s">
        <v>3510</v>
      </c>
      <c r="C932" s="127">
        <v>0</v>
      </c>
      <c r="D932" s="127">
        <v>-1214</v>
      </c>
      <c r="E932" s="127">
        <v>-1214</v>
      </c>
      <c r="F932" s="119"/>
    </row>
    <row r="933" spans="1:6" ht="15" thickBot="1">
      <c r="A933" s="128" t="s">
        <v>4427</v>
      </c>
      <c r="B933" s="128" t="s">
        <v>3510</v>
      </c>
      <c r="C933" s="127">
        <v>0</v>
      </c>
      <c r="D933" s="127">
        <v>498786</v>
      </c>
      <c r="E933" s="127">
        <v>498786</v>
      </c>
      <c r="F933" s="119"/>
    </row>
    <row r="934" spans="1:6" ht="15" thickBot="1">
      <c r="A934" s="131" t="s">
        <v>4428</v>
      </c>
      <c r="B934" s="131" t="s">
        <v>3770</v>
      </c>
      <c r="C934" s="132">
        <v>720233864</v>
      </c>
      <c r="D934" s="132">
        <v>17642409</v>
      </c>
      <c r="E934" s="132">
        <v>737876273</v>
      </c>
      <c r="F934" s="119"/>
    </row>
    <row r="935" spans="1:6" ht="15" thickTop="1">
      <c r="A935" s="134"/>
      <c r="B935" s="119"/>
      <c r="C935" s="119"/>
      <c r="D935" s="119"/>
      <c r="E935" s="119"/>
      <c r="F935" s="119"/>
    </row>
    <row r="936" spans="1:6">
      <c r="A936" s="197"/>
      <c r="B936" s="197"/>
      <c r="C936" s="197"/>
      <c r="D936" s="197"/>
      <c r="E936" s="197"/>
      <c r="F936" s="119"/>
    </row>
    <row r="937" spans="1:6">
      <c r="A937" s="195"/>
      <c r="B937" s="195"/>
      <c r="C937" s="195"/>
      <c r="D937" s="195"/>
      <c r="E937" s="195"/>
      <c r="F937" s="196"/>
    </row>
    <row r="938" spans="1:6">
      <c r="A938" s="195"/>
      <c r="B938" s="195"/>
      <c r="C938" s="195"/>
      <c r="D938" s="195"/>
      <c r="E938" s="195"/>
      <c r="F938" s="196"/>
    </row>
    <row r="939" spans="1:6">
      <c r="A939" s="195"/>
      <c r="B939" s="195"/>
      <c r="C939" s="195"/>
      <c r="D939" s="195"/>
      <c r="E939" s="195"/>
      <c r="F939" s="196"/>
    </row>
    <row r="940" spans="1:6">
      <c r="A940" s="197"/>
      <c r="B940" s="197"/>
      <c r="C940" s="197"/>
      <c r="D940" s="197"/>
      <c r="E940" s="197"/>
      <c r="F940" s="119"/>
    </row>
    <row r="941" spans="1:6">
      <c r="A941" s="198"/>
      <c r="B941" s="198"/>
      <c r="C941" s="198"/>
      <c r="D941" s="198"/>
      <c r="E941" s="198"/>
      <c r="F941" s="119"/>
    </row>
    <row r="942" spans="1:6">
      <c r="A942" s="197"/>
      <c r="B942" s="197"/>
      <c r="C942" s="197"/>
      <c r="D942" s="197"/>
      <c r="E942" s="197"/>
      <c r="F942" s="119"/>
    </row>
    <row r="943" spans="1:6">
      <c r="A943" s="135"/>
    </row>
  </sheetData>
  <mergeCells count="11">
    <mergeCell ref="A936:E936"/>
    <mergeCell ref="A2:E6"/>
    <mergeCell ref="A7:E7"/>
    <mergeCell ref="A8:E8"/>
    <mergeCell ref="A9:E9"/>
    <mergeCell ref="D10:D11"/>
    <mergeCell ref="A937:E939"/>
    <mergeCell ref="F937:F939"/>
    <mergeCell ref="A940:E940"/>
    <mergeCell ref="A941:E941"/>
    <mergeCell ref="A942:E942"/>
  </mergeCells>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drawing r:id="rId2"/>
  <legacyDrawing r:id="rId3"/>
  <controls>
    <mc:AlternateContent xmlns:mc="http://schemas.openxmlformats.org/markup-compatibility/2006">
      <mc:Choice Requires="x14">
        <control shapeId="62466" r:id="rId4" name="Control 2">
          <controlPr defaultSize="0" r:id="rId5">
            <anchor moveWithCells="1">
              <from>
                <xdr:col>0</xdr:col>
                <xdr:colOff>632460</xdr:colOff>
                <xdr:row>0</xdr:row>
                <xdr:rowOff>0</xdr:rowOff>
              </from>
              <to>
                <xdr:col>0</xdr:col>
                <xdr:colOff>1546860</xdr:colOff>
                <xdr:row>1</xdr:row>
                <xdr:rowOff>45720</xdr:rowOff>
              </to>
            </anchor>
          </controlPr>
        </control>
      </mc:Choice>
      <mc:Fallback>
        <control shapeId="62466" r:id="rId4" name="Control 2"/>
      </mc:Fallback>
    </mc:AlternateContent>
    <mc:AlternateContent xmlns:mc="http://schemas.openxmlformats.org/markup-compatibility/2006">
      <mc:Choice Requires="x14">
        <control shapeId="62465" r:id="rId6" name="Control 1">
          <controlPr defaultSize="0" r:id="rId7">
            <anchor moveWithCells="1">
              <from>
                <xdr:col>0</xdr:col>
                <xdr:colOff>0</xdr:colOff>
                <xdr:row>0</xdr:row>
                <xdr:rowOff>0</xdr:rowOff>
              </from>
              <to>
                <xdr:col>0</xdr:col>
                <xdr:colOff>914400</xdr:colOff>
                <xdr:row>1</xdr:row>
                <xdr:rowOff>45720</xdr:rowOff>
              </to>
            </anchor>
          </controlPr>
        </control>
      </mc:Choice>
      <mc:Fallback>
        <control shapeId="62465" r:id="rId6" name="Control 1"/>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E6FAC-1AB6-406D-B77F-8BAE84AFFF76}">
  <sheetPr codeName="Sheet6"/>
  <dimension ref="A2:F949"/>
  <sheetViews>
    <sheetView tabSelected="1" workbookViewId="0">
      <selection activeCell="F29" sqref="F29"/>
    </sheetView>
  </sheetViews>
  <sheetFormatPr defaultColWidth="8.77734375" defaultRowHeight="14.4"/>
  <cols>
    <col min="1" max="1" width="61.44140625" style="85" customWidth="1"/>
    <col min="2" max="2" width="33.6640625" style="85" customWidth="1"/>
    <col min="3" max="3" width="24.44140625" style="85" customWidth="1"/>
    <col min="4" max="4" width="19.44140625" style="85" customWidth="1"/>
    <col min="5" max="5" width="24.44140625" style="85" customWidth="1"/>
    <col min="6" max="6" width="15.6640625" style="85" customWidth="1"/>
    <col min="7" max="16384" width="8.77734375" style="85"/>
  </cols>
  <sheetData>
    <row r="2" spans="1:6">
      <c r="A2" s="206"/>
      <c r="B2" s="206"/>
      <c r="C2" s="206"/>
      <c r="D2" s="206"/>
      <c r="E2" s="206"/>
      <c r="F2" s="84"/>
    </row>
    <row r="3" spans="1:6">
      <c r="A3" s="206"/>
      <c r="B3" s="206"/>
      <c r="C3" s="206"/>
      <c r="D3" s="206"/>
      <c r="E3" s="206"/>
      <c r="F3" s="84"/>
    </row>
    <row r="4" spans="1:6">
      <c r="A4" s="206"/>
      <c r="B4" s="206"/>
      <c r="C4" s="206"/>
      <c r="D4" s="206"/>
      <c r="E4" s="206"/>
      <c r="F4" s="84"/>
    </row>
    <row r="5" spans="1:6">
      <c r="A5" s="206"/>
      <c r="B5" s="206"/>
      <c r="C5" s="206"/>
      <c r="D5" s="206"/>
      <c r="E5" s="206"/>
      <c r="F5" s="84"/>
    </row>
    <row r="6" spans="1:6">
      <c r="A6" s="206"/>
      <c r="B6" s="206"/>
      <c r="C6" s="206"/>
      <c r="D6" s="206"/>
      <c r="E6" s="206"/>
      <c r="F6" s="84"/>
    </row>
    <row r="7" spans="1:6">
      <c r="A7" s="204"/>
      <c r="B7" s="204"/>
      <c r="C7" s="204"/>
      <c r="D7" s="204"/>
      <c r="E7" s="204"/>
      <c r="F7" s="84"/>
    </row>
    <row r="8" spans="1:6">
      <c r="A8" s="204"/>
      <c r="B8" s="204"/>
      <c r="C8" s="204"/>
      <c r="D8" s="204"/>
      <c r="E8" s="204"/>
      <c r="F8" s="84"/>
    </row>
    <row r="9" spans="1:6">
      <c r="A9" s="207" t="s">
        <v>3504</v>
      </c>
      <c r="B9" s="207"/>
      <c r="C9" s="207"/>
      <c r="D9" s="207"/>
      <c r="E9" s="207"/>
      <c r="F9" s="84"/>
    </row>
    <row r="10" spans="1:6">
      <c r="A10" s="86"/>
      <c r="B10" s="86"/>
      <c r="C10" s="87" t="s">
        <v>3505</v>
      </c>
      <c r="D10" s="208" t="s">
        <v>3506</v>
      </c>
      <c r="E10" s="87" t="s">
        <v>3507</v>
      </c>
      <c r="F10" s="84"/>
    </row>
    <row r="11" spans="1:6">
      <c r="A11" s="86"/>
      <c r="B11" s="86"/>
      <c r="C11" s="87" t="s">
        <v>4429</v>
      </c>
      <c r="D11" s="208"/>
      <c r="E11" s="87" t="s">
        <v>4429</v>
      </c>
      <c r="F11" s="84"/>
    </row>
    <row r="12" spans="1:6" ht="15" thickBot="1">
      <c r="A12" s="88"/>
      <c r="B12" s="88"/>
      <c r="C12" s="89" t="s">
        <v>2397</v>
      </c>
      <c r="D12" s="90"/>
      <c r="E12" s="89" t="s">
        <v>2397</v>
      </c>
      <c r="F12" s="84"/>
    </row>
    <row r="13" spans="1:6">
      <c r="A13" s="91" t="s">
        <v>2403</v>
      </c>
      <c r="B13" s="88"/>
      <c r="C13" s="92"/>
      <c r="D13" s="92"/>
      <c r="E13" s="92"/>
      <c r="F13" s="84"/>
    </row>
    <row r="14" spans="1:6">
      <c r="A14" s="93" t="s">
        <v>3509</v>
      </c>
      <c r="B14" s="93" t="s">
        <v>3510</v>
      </c>
      <c r="C14" s="92">
        <v>16880226036</v>
      </c>
      <c r="D14" s="92">
        <v>235030004</v>
      </c>
      <c r="E14" s="92">
        <v>17115256040</v>
      </c>
      <c r="F14" s="84"/>
    </row>
    <row r="15" spans="1:6">
      <c r="A15" s="93" t="s">
        <v>3511</v>
      </c>
      <c r="B15" s="93" t="s">
        <v>3510</v>
      </c>
      <c r="C15" s="92">
        <v>19286455</v>
      </c>
      <c r="D15" s="92">
        <v>0</v>
      </c>
      <c r="E15" s="92">
        <v>19286455</v>
      </c>
      <c r="F15" s="84"/>
    </row>
    <row r="16" spans="1:6">
      <c r="A16" s="93" t="s">
        <v>3512</v>
      </c>
      <c r="B16" s="93" t="s">
        <v>3510</v>
      </c>
      <c r="C16" s="92">
        <v>-2489592</v>
      </c>
      <c r="D16" s="92">
        <v>0</v>
      </c>
      <c r="E16" s="92">
        <v>-2489592</v>
      </c>
      <c r="F16" s="84"/>
    </row>
    <row r="17" spans="1:6">
      <c r="A17" s="93" t="s">
        <v>3513</v>
      </c>
      <c r="B17" s="93" t="s">
        <v>3510</v>
      </c>
      <c r="C17" s="92">
        <v>18172788</v>
      </c>
      <c r="D17" s="92">
        <v>1785187</v>
      </c>
      <c r="E17" s="92">
        <v>19957976</v>
      </c>
      <c r="F17" s="84"/>
    </row>
    <row r="18" spans="1:6">
      <c r="A18" s="93" t="s">
        <v>3514</v>
      </c>
      <c r="B18" s="93" t="s">
        <v>3510</v>
      </c>
      <c r="C18" s="92">
        <v>16915195687</v>
      </c>
      <c r="D18" s="92">
        <v>236815191</v>
      </c>
      <c r="E18" s="92">
        <v>17152010879</v>
      </c>
      <c r="F18" s="84"/>
    </row>
    <row r="19" spans="1:6">
      <c r="A19" s="93" t="s">
        <v>3515</v>
      </c>
      <c r="B19" s="93" t="s">
        <v>3510</v>
      </c>
      <c r="C19" s="92">
        <v>20325435</v>
      </c>
      <c r="D19" s="92">
        <v>0</v>
      </c>
      <c r="E19" s="92">
        <v>20325435</v>
      </c>
      <c r="F19" s="84"/>
    </row>
    <row r="20" spans="1:6">
      <c r="A20" s="93" t="s">
        <v>3516</v>
      </c>
      <c r="B20" s="93" t="s">
        <v>3510</v>
      </c>
      <c r="C20" s="92">
        <v>20325435</v>
      </c>
      <c r="D20" s="92">
        <v>0</v>
      </c>
      <c r="E20" s="92">
        <v>20325435</v>
      </c>
      <c r="F20" s="84"/>
    </row>
    <row r="21" spans="1:6">
      <c r="A21" s="93" t="s">
        <v>3517</v>
      </c>
      <c r="B21" s="93" t="s">
        <v>3510</v>
      </c>
      <c r="C21" s="92">
        <v>2531240</v>
      </c>
      <c r="D21" s="92">
        <v>0</v>
      </c>
      <c r="E21" s="92">
        <v>2531240</v>
      </c>
      <c r="F21" s="84"/>
    </row>
    <row r="22" spans="1:6">
      <c r="A22" s="93" t="s">
        <v>3518</v>
      </c>
      <c r="B22" s="93" t="s">
        <v>3510</v>
      </c>
      <c r="C22" s="92">
        <v>2531240</v>
      </c>
      <c r="D22" s="92">
        <v>0</v>
      </c>
      <c r="E22" s="92">
        <v>2531240</v>
      </c>
      <c r="F22" s="84"/>
    </row>
    <row r="23" spans="1:6">
      <c r="A23" s="93" t="s">
        <v>3519</v>
      </c>
      <c r="B23" s="93" t="s">
        <v>3510</v>
      </c>
      <c r="C23" s="92">
        <v>235771035</v>
      </c>
      <c r="D23" s="92">
        <v>0</v>
      </c>
      <c r="E23" s="92">
        <v>235771035</v>
      </c>
      <c r="F23" s="84"/>
    </row>
    <row r="24" spans="1:6">
      <c r="A24" s="93" t="s">
        <v>3520</v>
      </c>
      <c r="B24" s="93" t="s">
        <v>3510</v>
      </c>
      <c r="C24" s="92">
        <v>422921526</v>
      </c>
      <c r="D24" s="92">
        <v>0</v>
      </c>
      <c r="E24" s="92">
        <v>422921526</v>
      </c>
      <c r="F24" s="84"/>
    </row>
    <row r="25" spans="1:6">
      <c r="A25" s="93" t="s">
        <v>3521</v>
      </c>
      <c r="B25" s="93" t="s">
        <v>3510</v>
      </c>
      <c r="C25" s="92">
        <v>-115187658</v>
      </c>
      <c r="D25" s="92">
        <v>-1345709</v>
      </c>
      <c r="E25" s="92">
        <v>-116533368</v>
      </c>
      <c r="F25" s="84"/>
    </row>
    <row r="26" spans="1:6">
      <c r="A26" s="93" t="s">
        <v>3522</v>
      </c>
      <c r="B26" s="93" t="s">
        <v>3510</v>
      </c>
      <c r="C26" s="92">
        <v>-75817719</v>
      </c>
      <c r="D26" s="92">
        <v>-3425175</v>
      </c>
      <c r="E26" s="92">
        <v>-79242894</v>
      </c>
      <c r="F26" s="84"/>
    </row>
    <row r="27" spans="1:6">
      <c r="A27" s="93" t="s">
        <v>3523</v>
      </c>
      <c r="B27" s="93" t="s">
        <v>3510</v>
      </c>
      <c r="C27" s="92">
        <v>467687184</v>
      </c>
      <c r="D27" s="92">
        <v>-4770884</v>
      </c>
      <c r="E27" s="92">
        <v>462916300</v>
      </c>
      <c r="F27" s="84"/>
    </row>
    <row r="28" spans="1:6">
      <c r="A28" s="93" t="s">
        <v>3524</v>
      </c>
      <c r="B28" s="93" t="s">
        <v>3510</v>
      </c>
      <c r="C28" s="92">
        <v>201554</v>
      </c>
      <c r="D28" s="92">
        <v>0</v>
      </c>
      <c r="E28" s="92">
        <v>201554</v>
      </c>
      <c r="F28" s="84"/>
    </row>
    <row r="29" spans="1:6">
      <c r="A29" s="93" t="s">
        <v>3525</v>
      </c>
      <c r="B29" s="93" t="s">
        <v>3510</v>
      </c>
      <c r="C29" s="92">
        <v>135383723</v>
      </c>
      <c r="D29" s="92">
        <v>0</v>
      </c>
      <c r="E29" s="92">
        <v>135383723</v>
      </c>
      <c r="F29" s="84"/>
    </row>
    <row r="30" spans="1:6">
      <c r="A30" s="93" t="s">
        <v>4430</v>
      </c>
      <c r="B30" s="93" t="s">
        <v>3510</v>
      </c>
      <c r="C30" s="92">
        <v>194670</v>
      </c>
      <c r="D30" s="92">
        <v>0</v>
      </c>
      <c r="E30" s="92">
        <v>194670</v>
      </c>
      <c r="F30" s="84"/>
    </row>
    <row r="31" spans="1:6">
      <c r="A31" s="93" t="s">
        <v>3526</v>
      </c>
      <c r="B31" s="93" t="s">
        <v>3510</v>
      </c>
      <c r="C31" s="92">
        <v>135779946</v>
      </c>
      <c r="D31" s="92">
        <v>0</v>
      </c>
      <c r="E31" s="92">
        <v>135779946</v>
      </c>
      <c r="F31" s="84"/>
    </row>
    <row r="32" spans="1:6">
      <c r="A32" s="93" t="s">
        <v>3527</v>
      </c>
      <c r="B32" s="93" t="s">
        <v>3510</v>
      </c>
      <c r="C32" s="92">
        <v>3407368458</v>
      </c>
      <c r="D32" s="92">
        <v>-33514880</v>
      </c>
      <c r="E32" s="92">
        <v>3373853578</v>
      </c>
      <c r="F32" s="84"/>
    </row>
    <row r="33" spans="1:6">
      <c r="A33" s="93" t="s">
        <v>3528</v>
      </c>
      <c r="B33" s="93" t="s">
        <v>3510</v>
      </c>
      <c r="C33" s="92">
        <v>-87</v>
      </c>
      <c r="D33" s="92">
        <v>0</v>
      </c>
      <c r="E33" s="92">
        <v>-87</v>
      </c>
      <c r="F33" s="84"/>
    </row>
    <row r="34" spans="1:6">
      <c r="A34" s="93" t="s">
        <v>3529</v>
      </c>
      <c r="B34" s="93" t="s">
        <v>3510</v>
      </c>
      <c r="C34" s="92">
        <v>3407368371</v>
      </c>
      <c r="D34" s="92">
        <v>-33514880</v>
      </c>
      <c r="E34" s="92">
        <v>3373853491</v>
      </c>
      <c r="F34" s="84"/>
    </row>
    <row r="35" spans="1:6">
      <c r="A35" s="93" t="s">
        <v>3530</v>
      </c>
      <c r="B35" s="93" t="s">
        <v>3510</v>
      </c>
      <c r="C35" s="92">
        <v>4033692176</v>
      </c>
      <c r="D35" s="92">
        <v>-38285764</v>
      </c>
      <c r="E35" s="92">
        <v>3995406412</v>
      </c>
      <c r="F35" s="84"/>
    </row>
    <row r="36" spans="1:6">
      <c r="A36" s="93" t="s">
        <v>3531</v>
      </c>
      <c r="B36" s="93" t="s">
        <v>3510</v>
      </c>
      <c r="C36" s="92">
        <v>20948887863</v>
      </c>
      <c r="D36" s="92">
        <v>198529427</v>
      </c>
      <c r="E36" s="92">
        <v>21147417291</v>
      </c>
      <c r="F36" s="84"/>
    </row>
    <row r="37" spans="1:6">
      <c r="A37" s="93" t="s">
        <v>3532</v>
      </c>
      <c r="B37" s="93" t="s">
        <v>3510</v>
      </c>
      <c r="C37" s="92">
        <v>1280415470</v>
      </c>
      <c r="D37" s="92">
        <v>2568098</v>
      </c>
      <c r="E37" s="92">
        <v>1282983568</v>
      </c>
      <c r="F37" s="84"/>
    </row>
    <row r="38" spans="1:6">
      <c r="A38" s="93" t="s">
        <v>3533</v>
      </c>
      <c r="B38" s="93" t="s">
        <v>3510</v>
      </c>
      <c r="C38" s="92">
        <v>18193552</v>
      </c>
      <c r="D38" s="92">
        <v>2640229</v>
      </c>
      <c r="E38" s="92">
        <v>20833781</v>
      </c>
      <c r="F38" s="84"/>
    </row>
    <row r="39" spans="1:6">
      <c r="A39" s="93" t="s">
        <v>3534</v>
      </c>
      <c r="B39" s="93" t="s">
        <v>3510</v>
      </c>
      <c r="C39" s="92">
        <v>1298609023</v>
      </c>
      <c r="D39" s="92">
        <v>5208326</v>
      </c>
      <c r="E39" s="92">
        <v>1303817349</v>
      </c>
      <c r="F39" s="84"/>
    </row>
    <row r="40" spans="1:6">
      <c r="A40" s="93" t="s">
        <v>3535</v>
      </c>
      <c r="B40" s="93" t="s">
        <v>3510</v>
      </c>
      <c r="C40" s="92">
        <v>22247496886</v>
      </c>
      <c r="D40" s="92">
        <v>203737753</v>
      </c>
      <c r="E40" s="92">
        <v>22451234639</v>
      </c>
      <c r="F40" s="84"/>
    </row>
    <row r="41" spans="1:6">
      <c r="A41" s="93" t="s">
        <v>3536</v>
      </c>
      <c r="B41" s="93" t="s">
        <v>3510</v>
      </c>
      <c r="C41" s="92">
        <v>-242438780</v>
      </c>
      <c r="D41" s="92">
        <v>-2821410</v>
      </c>
      <c r="E41" s="92">
        <v>-245260190</v>
      </c>
      <c r="F41" s="84"/>
    </row>
    <row r="42" spans="1:6">
      <c r="A42" s="93" t="s">
        <v>3537</v>
      </c>
      <c r="B42" s="93" t="s">
        <v>3510</v>
      </c>
      <c r="C42" s="92">
        <v>-5417577</v>
      </c>
      <c r="D42" s="92">
        <v>-73361</v>
      </c>
      <c r="E42" s="92">
        <v>-5490938</v>
      </c>
      <c r="F42" s="84"/>
    </row>
    <row r="43" spans="1:6">
      <c r="A43" s="93" t="s">
        <v>3538</v>
      </c>
      <c r="B43" s="93" t="s">
        <v>3510</v>
      </c>
      <c r="C43" s="92">
        <v>-247856357</v>
      </c>
      <c r="D43" s="92">
        <v>-2894772</v>
      </c>
      <c r="E43" s="92">
        <v>-250751128</v>
      </c>
      <c r="F43" s="84"/>
    </row>
    <row r="44" spans="1:6">
      <c r="A44" s="93" t="s">
        <v>3539</v>
      </c>
      <c r="B44" s="93" t="s">
        <v>3510</v>
      </c>
      <c r="C44" s="92">
        <v>-61269318</v>
      </c>
      <c r="D44" s="92">
        <v>7225350</v>
      </c>
      <c r="E44" s="92">
        <v>-54043968</v>
      </c>
      <c r="F44" s="84"/>
    </row>
    <row r="45" spans="1:6">
      <c r="A45" s="93" t="s">
        <v>3540</v>
      </c>
      <c r="B45" s="93" t="s">
        <v>3510</v>
      </c>
      <c r="C45" s="92">
        <v>-5</v>
      </c>
      <c r="D45" s="92">
        <v>0</v>
      </c>
      <c r="E45" s="92">
        <v>-5</v>
      </c>
      <c r="F45" s="84"/>
    </row>
    <row r="46" spans="1:6">
      <c r="A46" s="93" t="s">
        <v>3541</v>
      </c>
      <c r="B46" s="93" t="s">
        <v>3510</v>
      </c>
      <c r="C46" s="92">
        <v>-61269324</v>
      </c>
      <c r="D46" s="92">
        <v>7225350</v>
      </c>
      <c r="E46" s="92">
        <v>-54043974</v>
      </c>
      <c r="F46" s="84"/>
    </row>
    <row r="47" spans="1:6">
      <c r="A47" s="93" t="s">
        <v>3542</v>
      </c>
      <c r="B47" s="93" t="s">
        <v>3510</v>
      </c>
      <c r="C47" s="92">
        <v>-2411857</v>
      </c>
      <c r="D47" s="92">
        <v>-58360</v>
      </c>
      <c r="E47" s="92">
        <v>-2470218</v>
      </c>
      <c r="F47" s="84"/>
    </row>
    <row r="48" spans="1:6">
      <c r="A48" s="93" t="s">
        <v>3543</v>
      </c>
      <c r="B48" s="93" t="s">
        <v>3510</v>
      </c>
      <c r="C48" s="92">
        <v>-5037394504</v>
      </c>
      <c r="D48" s="92">
        <v>-55246241</v>
      </c>
      <c r="E48" s="92">
        <v>-5092640745</v>
      </c>
      <c r="F48" s="84"/>
    </row>
    <row r="49" spans="1:6">
      <c r="A49" s="93" t="s">
        <v>3544</v>
      </c>
      <c r="B49" s="93" t="s">
        <v>3510</v>
      </c>
      <c r="C49" s="92">
        <v>533193470</v>
      </c>
      <c r="D49" s="92">
        <v>-489811</v>
      </c>
      <c r="E49" s="92">
        <v>532703659</v>
      </c>
      <c r="F49" s="84"/>
    </row>
    <row r="50" spans="1:6">
      <c r="A50" s="93" t="s">
        <v>3545</v>
      </c>
      <c r="B50" s="93" t="s">
        <v>3510</v>
      </c>
      <c r="C50" s="92">
        <v>-406334053</v>
      </c>
      <c r="D50" s="92">
        <v>-7824753</v>
      </c>
      <c r="E50" s="92">
        <v>-414158806</v>
      </c>
      <c r="F50" s="84"/>
    </row>
    <row r="51" spans="1:6">
      <c r="A51" s="93" t="s">
        <v>3546</v>
      </c>
      <c r="B51" s="93" t="s">
        <v>3510</v>
      </c>
      <c r="C51" s="92">
        <v>-2376848</v>
      </c>
      <c r="D51" s="92">
        <v>-5349</v>
      </c>
      <c r="E51" s="92">
        <v>-2382198</v>
      </c>
      <c r="F51" s="84"/>
    </row>
    <row r="52" spans="1:6">
      <c r="A52" s="93" t="s">
        <v>3547</v>
      </c>
      <c r="B52" s="93" t="s">
        <v>3510</v>
      </c>
      <c r="C52" s="92">
        <v>490423</v>
      </c>
      <c r="D52" s="92">
        <v>3883</v>
      </c>
      <c r="E52" s="92">
        <v>494306</v>
      </c>
      <c r="F52" s="84"/>
    </row>
    <row r="53" spans="1:6">
      <c r="A53" s="93" t="s">
        <v>3548</v>
      </c>
      <c r="B53" s="93" t="s">
        <v>3510</v>
      </c>
      <c r="C53" s="92">
        <v>1682762</v>
      </c>
      <c r="D53" s="92">
        <v>0</v>
      </c>
      <c r="E53" s="92">
        <v>1682762</v>
      </c>
      <c r="F53" s="84"/>
    </row>
    <row r="54" spans="1:6">
      <c r="A54" s="93" t="s">
        <v>3549</v>
      </c>
      <c r="B54" s="93" t="s">
        <v>3510</v>
      </c>
      <c r="C54" s="92">
        <v>27966332</v>
      </c>
      <c r="D54" s="92">
        <v>-15774</v>
      </c>
      <c r="E54" s="92">
        <v>27950558</v>
      </c>
      <c r="F54" s="84"/>
    </row>
    <row r="55" spans="1:6">
      <c r="A55" s="93" t="s">
        <v>3550</v>
      </c>
      <c r="B55" s="93" t="s">
        <v>3510</v>
      </c>
      <c r="C55" s="92">
        <v>23354011</v>
      </c>
      <c r="D55" s="92">
        <v>0</v>
      </c>
      <c r="E55" s="92">
        <v>23354011</v>
      </c>
      <c r="F55" s="84"/>
    </row>
    <row r="56" spans="1:6">
      <c r="A56" s="93" t="s">
        <v>3551</v>
      </c>
      <c r="B56" s="93" t="s">
        <v>3510</v>
      </c>
      <c r="C56" s="92">
        <v>406957</v>
      </c>
      <c r="D56" s="92">
        <v>0</v>
      </c>
      <c r="E56" s="92">
        <v>406957</v>
      </c>
      <c r="F56" s="84"/>
    </row>
    <row r="57" spans="1:6">
      <c r="A57" s="93" t="s">
        <v>3552</v>
      </c>
      <c r="B57" s="93" t="s">
        <v>3510</v>
      </c>
      <c r="C57" s="92">
        <v>173752585</v>
      </c>
      <c r="D57" s="92">
        <v>362210</v>
      </c>
      <c r="E57" s="92">
        <v>174114796</v>
      </c>
      <c r="F57" s="84"/>
    </row>
    <row r="58" spans="1:6">
      <c r="A58" s="93" t="s">
        <v>3553</v>
      </c>
      <c r="B58" s="93" t="s">
        <v>3510</v>
      </c>
      <c r="C58" s="92">
        <v>-5731144</v>
      </c>
      <c r="D58" s="92">
        <v>-46906</v>
      </c>
      <c r="E58" s="92">
        <v>-5778050</v>
      </c>
      <c r="F58" s="84"/>
    </row>
    <row r="59" spans="1:6">
      <c r="A59" s="93" t="s">
        <v>4431</v>
      </c>
      <c r="B59" s="93" t="s">
        <v>3510</v>
      </c>
      <c r="C59" s="92">
        <v>-717722</v>
      </c>
      <c r="D59" s="92">
        <v>717722</v>
      </c>
      <c r="E59" s="92">
        <v>0</v>
      </c>
      <c r="F59" s="84"/>
    </row>
    <row r="60" spans="1:6">
      <c r="A60" s="93" t="s">
        <v>3554</v>
      </c>
      <c r="B60" s="93" t="s">
        <v>3510</v>
      </c>
      <c r="C60" s="92">
        <v>-5400728273</v>
      </c>
      <c r="D60" s="92">
        <v>-48102569</v>
      </c>
      <c r="E60" s="92">
        <v>-5448830842</v>
      </c>
      <c r="F60" s="84"/>
    </row>
    <row r="61" spans="1:6">
      <c r="A61" s="93" t="s">
        <v>3555</v>
      </c>
      <c r="B61" s="93" t="s">
        <v>3510</v>
      </c>
      <c r="C61" s="92">
        <v>-5709853954</v>
      </c>
      <c r="D61" s="92">
        <v>-43771990</v>
      </c>
      <c r="E61" s="92">
        <v>-5753625944</v>
      </c>
      <c r="F61" s="84"/>
    </row>
    <row r="62" spans="1:6" ht="15" thickBot="1">
      <c r="A62" s="93" t="s">
        <v>3556</v>
      </c>
      <c r="B62" s="93" t="s">
        <v>3510</v>
      </c>
      <c r="C62" s="92">
        <v>16537642932</v>
      </c>
      <c r="D62" s="92">
        <v>159965763</v>
      </c>
      <c r="E62" s="92">
        <v>16697608695</v>
      </c>
      <c r="F62" s="84"/>
    </row>
    <row r="63" spans="1:6" ht="15" thickBot="1">
      <c r="A63" s="94" t="s">
        <v>3557</v>
      </c>
      <c r="B63" s="94" t="s">
        <v>3558</v>
      </c>
      <c r="C63" s="95">
        <v>16537642932</v>
      </c>
      <c r="D63" s="95">
        <v>159965763</v>
      </c>
      <c r="E63" s="95">
        <v>16697608695</v>
      </c>
      <c r="F63" s="84"/>
    </row>
    <row r="64" spans="1:6">
      <c r="A64" s="93" t="s">
        <v>3559</v>
      </c>
      <c r="B64" s="93" t="s">
        <v>3510</v>
      </c>
      <c r="C64" s="92">
        <v>79</v>
      </c>
      <c r="D64" s="92">
        <v>132833</v>
      </c>
      <c r="E64" s="92">
        <v>132912</v>
      </c>
      <c r="F64" s="84"/>
    </row>
    <row r="65" spans="1:6">
      <c r="A65" s="93" t="s">
        <v>3560</v>
      </c>
      <c r="B65" s="93" t="s">
        <v>3510</v>
      </c>
      <c r="C65" s="92">
        <v>2481579</v>
      </c>
      <c r="D65" s="92">
        <v>0</v>
      </c>
      <c r="E65" s="92">
        <v>2481579</v>
      </c>
      <c r="F65" s="84"/>
    </row>
    <row r="66" spans="1:6">
      <c r="A66" s="93" t="s">
        <v>3561</v>
      </c>
      <c r="B66" s="93" t="s">
        <v>3510</v>
      </c>
      <c r="C66" s="92">
        <v>21033039</v>
      </c>
      <c r="D66" s="92">
        <v>0</v>
      </c>
      <c r="E66" s="92">
        <v>21033039</v>
      </c>
      <c r="F66" s="84"/>
    </row>
    <row r="67" spans="1:6">
      <c r="A67" s="93" t="s">
        <v>3562</v>
      </c>
      <c r="B67" s="93" t="s">
        <v>3510</v>
      </c>
      <c r="C67" s="92">
        <v>23514698</v>
      </c>
      <c r="D67" s="92">
        <v>132833</v>
      </c>
      <c r="E67" s="92">
        <v>23647531</v>
      </c>
      <c r="F67" s="84"/>
    </row>
    <row r="68" spans="1:6">
      <c r="A68" s="93" t="s">
        <v>4432</v>
      </c>
      <c r="B68" s="93" t="s">
        <v>3510</v>
      </c>
      <c r="C68" s="92">
        <v>-500</v>
      </c>
      <c r="D68" s="92">
        <v>0</v>
      </c>
      <c r="E68" s="92">
        <v>-500</v>
      </c>
      <c r="F68" s="84"/>
    </row>
    <row r="69" spans="1:6">
      <c r="A69" s="93" t="s">
        <v>3563</v>
      </c>
      <c r="B69" s="93" t="s">
        <v>3510</v>
      </c>
      <c r="C69" s="92">
        <v>-9154953</v>
      </c>
      <c r="D69" s="92">
        <v>-71484</v>
      </c>
      <c r="E69" s="92">
        <v>-9226437</v>
      </c>
      <c r="F69" s="84"/>
    </row>
    <row r="70" spans="1:6">
      <c r="A70" s="93" t="s">
        <v>3564</v>
      </c>
      <c r="B70" s="93" t="s">
        <v>3510</v>
      </c>
      <c r="C70" s="92">
        <v>-9155453</v>
      </c>
      <c r="D70" s="92">
        <v>-71484</v>
      </c>
      <c r="E70" s="92">
        <v>-9226937</v>
      </c>
      <c r="F70" s="84"/>
    </row>
    <row r="71" spans="1:6">
      <c r="A71" s="93" t="s">
        <v>3565</v>
      </c>
      <c r="B71" s="93" t="s">
        <v>3510</v>
      </c>
      <c r="C71" s="92">
        <v>14359245</v>
      </c>
      <c r="D71" s="92">
        <v>61349</v>
      </c>
      <c r="E71" s="92">
        <v>14420594</v>
      </c>
      <c r="F71" s="84"/>
    </row>
    <row r="72" spans="1:6">
      <c r="A72" s="93" t="s">
        <v>3566</v>
      </c>
      <c r="B72" s="93" t="s">
        <v>3510</v>
      </c>
      <c r="C72" s="92">
        <v>7009161</v>
      </c>
      <c r="D72" s="92">
        <v>0</v>
      </c>
      <c r="E72" s="92">
        <v>7009161</v>
      </c>
      <c r="F72" s="84"/>
    </row>
    <row r="73" spans="1:6">
      <c r="A73" s="93" t="s">
        <v>3567</v>
      </c>
      <c r="B73" s="93" t="s">
        <v>3510</v>
      </c>
      <c r="C73" s="92">
        <v>-139333</v>
      </c>
      <c r="D73" s="92">
        <v>-4669</v>
      </c>
      <c r="E73" s="92">
        <v>-144002</v>
      </c>
      <c r="F73" s="84"/>
    </row>
    <row r="74" spans="1:6">
      <c r="A74" s="93" t="s">
        <v>3568</v>
      </c>
      <c r="B74" s="93" t="s">
        <v>3510</v>
      </c>
      <c r="C74" s="92">
        <v>6869829</v>
      </c>
      <c r="D74" s="92">
        <v>-4669</v>
      </c>
      <c r="E74" s="92">
        <v>6865160</v>
      </c>
      <c r="F74" s="84"/>
    </row>
    <row r="75" spans="1:6">
      <c r="A75" s="93" t="s">
        <v>3569</v>
      </c>
      <c r="B75" s="93" t="s">
        <v>3510</v>
      </c>
      <c r="C75" s="92">
        <v>580759</v>
      </c>
      <c r="D75" s="92">
        <v>0</v>
      </c>
      <c r="E75" s="92">
        <v>580759</v>
      </c>
      <c r="F75" s="84"/>
    </row>
    <row r="76" spans="1:6">
      <c r="A76" s="93" t="s">
        <v>3570</v>
      </c>
      <c r="B76" s="93" t="s">
        <v>3510</v>
      </c>
      <c r="C76" s="92">
        <v>580759</v>
      </c>
      <c r="D76" s="92">
        <v>0</v>
      </c>
      <c r="E76" s="92">
        <v>580759</v>
      </c>
      <c r="F76" s="84"/>
    </row>
    <row r="77" spans="1:6">
      <c r="A77" s="93" t="s">
        <v>3571</v>
      </c>
      <c r="B77" s="93" t="s">
        <v>3510</v>
      </c>
      <c r="C77" s="92">
        <v>48399769</v>
      </c>
      <c r="D77" s="92">
        <v>2252331</v>
      </c>
      <c r="E77" s="92">
        <v>50652100</v>
      </c>
      <c r="F77" s="84"/>
    </row>
    <row r="78" spans="1:6">
      <c r="A78" s="93" t="s">
        <v>3572</v>
      </c>
      <c r="B78" s="93" t="s">
        <v>3510</v>
      </c>
      <c r="C78" s="92">
        <v>66364100</v>
      </c>
      <c r="D78" s="92">
        <v>12954105</v>
      </c>
      <c r="E78" s="92">
        <v>79318205</v>
      </c>
      <c r="F78" s="84"/>
    </row>
    <row r="79" spans="1:6">
      <c r="A79" s="93" t="s">
        <v>3573</v>
      </c>
      <c r="B79" s="93" t="s">
        <v>3510</v>
      </c>
      <c r="C79" s="92">
        <v>300458</v>
      </c>
      <c r="D79" s="92">
        <v>23354013</v>
      </c>
      <c r="E79" s="92">
        <v>23654471</v>
      </c>
      <c r="F79" s="84"/>
    </row>
    <row r="80" spans="1:6">
      <c r="A80" s="93" t="s">
        <v>3575</v>
      </c>
      <c r="B80" s="93" t="s">
        <v>3510</v>
      </c>
      <c r="C80" s="92">
        <v>63439812</v>
      </c>
      <c r="D80" s="92">
        <v>-7549182</v>
      </c>
      <c r="E80" s="92">
        <v>55890631</v>
      </c>
      <c r="F80" s="84"/>
    </row>
    <row r="81" spans="1:6">
      <c r="A81" s="93" t="s">
        <v>3576</v>
      </c>
      <c r="B81" s="93" t="s">
        <v>3510</v>
      </c>
      <c r="C81" s="92">
        <v>493306584</v>
      </c>
      <c r="D81" s="92">
        <v>-14422761</v>
      </c>
      <c r="E81" s="92">
        <v>478883824</v>
      </c>
      <c r="F81" s="84"/>
    </row>
    <row r="82" spans="1:6">
      <c r="A82" s="93" t="s">
        <v>3577</v>
      </c>
      <c r="B82" s="93" t="s">
        <v>3510</v>
      </c>
      <c r="C82" s="92">
        <v>-976259</v>
      </c>
      <c r="D82" s="92">
        <v>607040</v>
      </c>
      <c r="E82" s="92">
        <v>-369219</v>
      </c>
      <c r="F82" s="84"/>
    </row>
    <row r="83" spans="1:6">
      <c r="A83" s="93" t="s">
        <v>3578</v>
      </c>
      <c r="B83" s="93" t="s">
        <v>3510</v>
      </c>
      <c r="C83" s="92">
        <v>670834465</v>
      </c>
      <c r="D83" s="92">
        <v>17195546</v>
      </c>
      <c r="E83" s="92">
        <v>688030011</v>
      </c>
      <c r="F83" s="84"/>
    </row>
    <row r="84" spans="1:6">
      <c r="A84" s="93" t="s">
        <v>4433</v>
      </c>
      <c r="B84" s="93" t="s">
        <v>3510</v>
      </c>
      <c r="C84" s="92">
        <v>47749426</v>
      </c>
      <c r="D84" s="92">
        <v>-2234961</v>
      </c>
      <c r="E84" s="92">
        <v>45514465</v>
      </c>
      <c r="F84" s="84"/>
    </row>
    <row r="85" spans="1:6">
      <c r="A85" s="93" t="s">
        <v>3579</v>
      </c>
      <c r="B85" s="93" t="s">
        <v>3510</v>
      </c>
      <c r="C85" s="92">
        <v>26336537</v>
      </c>
      <c r="D85" s="92">
        <v>191611</v>
      </c>
      <c r="E85" s="92">
        <v>26528148</v>
      </c>
      <c r="F85" s="84"/>
    </row>
    <row r="86" spans="1:6">
      <c r="A86" s="93" t="s">
        <v>3580</v>
      </c>
      <c r="B86" s="93" t="s">
        <v>3510</v>
      </c>
      <c r="C86" s="92">
        <v>94474625</v>
      </c>
      <c r="D86" s="92">
        <v>3135896</v>
      </c>
      <c r="E86" s="92">
        <v>97610521</v>
      </c>
      <c r="F86" s="84"/>
    </row>
    <row r="87" spans="1:6">
      <c r="A87" s="93" t="s">
        <v>3581</v>
      </c>
      <c r="B87" s="93" t="s">
        <v>3510</v>
      </c>
      <c r="C87" s="92">
        <v>168560588</v>
      </c>
      <c r="D87" s="92">
        <v>1092546</v>
      </c>
      <c r="E87" s="92">
        <v>169653135</v>
      </c>
      <c r="F87" s="84"/>
    </row>
    <row r="88" spans="1:6">
      <c r="A88" s="93" t="s">
        <v>3582</v>
      </c>
      <c r="B88" s="93" t="s">
        <v>3510</v>
      </c>
      <c r="C88" s="92">
        <v>839395054</v>
      </c>
      <c r="D88" s="92">
        <v>18288092</v>
      </c>
      <c r="E88" s="92">
        <v>857683146</v>
      </c>
      <c r="F88" s="84"/>
    </row>
    <row r="89" spans="1:6" ht="15" thickBot="1">
      <c r="A89" s="93" t="s">
        <v>3583</v>
      </c>
      <c r="B89" s="93" t="s">
        <v>3510</v>
      </c>
      <c r="C89" s="92">
        <v>846845641</v>
      </c>
      <c r="D89" s="92">
        <v>18283423</v>
      </c>
      <c r="E89" s="92">
        <v>865129064</v>
      </c>
      <c r="F89" s="84"/>
    </row>
    <row r="90" spans="1:6" ht="15" thickBot="1">
      <c r="A90" s="94" t="s">
        <v>3584</v>
      </c>
      <c r="B90" s="94" t="s">
        <v>3558</v>
      </c>
      <c r="C90" s="95">
        <v>861204886</v>
      </c>
      <c r="D90" s="95">
        <v>18344772</v>
      </c>
      <c r="E90" s="95">
        <v>879549658</v>
      </c>
      <c r="F90" s="84"/>
    </row>
    <row r="91" spans="1:6">
      <c r="A91" s="93" t="s">
        <v>3585</v>
      </c>
      <c r="B91" s="93" t="s">
        <v>3510</v>
      </c>
      <c r="C91" s="92">
        <v>125639960</v>
      </c>
      <c r="D91" s="92">
        <v>-96690710</v>
      </c>
      <c r="E91" s="92">
        <v>28949250</v>
      </c>
      <c r="F91" s="84"/>
    </row>
    <row r="92" spans="1:6">
      <c r="A92" s="93" t="s">
        <v>3586</v>
      </c>
      <c r="B92" s="93" t="s">
        <v>3510</v>
      </c>
      <c r="C92" s="92">
        <v>7156449</v>
      </c>
      <c r="D92" s="92">
        <v>-2979135</v>
      </c>
      <c r="E92" s="92">
        <v>4177314</v>
      </c>
      <c r="F92" s="84"/>
    </row>
    <row r="93" spans="1:6">
      <c r="A93" s="93" t="s">
        <v>3587</v>
      </c>
      <c r="B93" s="93" t="s">
        <v>3510</v>
      </c>
      <c r="C93" s="92">
        <v>4399892</v>
      </c>
      <c r="D93" s="92">
        <v>2185850</v>
      </c>
      <c r="E93" s="92">
        <v>6585741</v>
      </c>
      <c r="F93" s="84"/>
    </row>
    <row r="94" spans="1:6">
      <c r="A94" s="93" t="s">
        <v>3588</v>
      </c>
      <c r="B94" s="93" t="s">
        <v>3510</v>
      </c>
      <c r="C94" s="92">
        <v>-2591581</v>
      </c>
      <c r="D94" s="92">
        <v>670540</v>
      </c>
      <c r="E94" s="92">
        <v>-1921041</v>
      </c>
      <c r="F94" s="84"/>
    </row>
    <row r="95" spans="1:6">
      <c r="A95" s="93" t="s">
        <v>3589</v>
      </c>
      <c r="B95" s="93" t="s">
        <v>3510</v>
      </c>
      <c r="C95" s="92">
        <v>20481261</v>
      </c>
      <c r="D95" s="92">
        <v>-7173410</v>
      </c>
      <c r="E95" s="92">
        <v>13307850</v>
      </c>
      <c r="F95" s="84"/>
    </row>
    <row r="96" spans="1:6">
      <c r="A96" s="93" t="s">
        <v>3590</v>
      </c>
      <c r="B96" s="93" t="s">
        <v>3510</v>
      </c>
      <c r="C96" s="92">
        <v>-1006790</v>
      </c>
      <c r="D96" s="92">
        <v>-35575553</v>
      </c>
      <c r="E96" s="92">
        <v>-36582343</v>
      </c>
      <c r="F96" s="84"/>
    </row>
    <row r="97" spans="1:6">
      <c r="A97" s="93" t="s">
        <v>3591</v>
      </c>
      <c r="B97" s="93" t="s">
        <v>3510</v>
      </c>
      <c r="C97" s="92">
        <v>42567</v>
      </c>
      <c r="D97" s="92">
        <v>4645</v>
      </c>
      <c r="E97" s="92">
        <v>47211</v>
      </c>
      <c r="F97" s="84"/>
    </row>
    <row r="98" spans="1:6">
      <c r="A98" s="93" t="s">
        <v>3592</v>
      </c>
      <c r="B98" s="93" t="s">
        <v>3510</v>
      </c>
      <c r="C98" s="92">
        <v>-142522850</v>
      </c>
      <c r="D98" s="92">
        <v>138769134</v>
      </c>
      <c r="E98" s="92">
        <v>-3753716</v>
      </c>
      <c r="F98" s="84"/>
    </row>
    <row r="99" spans="1:6">
      <c r="A99" s="93" t="s">
        <v>3595</v>
      </c>
      <c r="B99" s="93" t="s">
        <v>3510</v>
      </c>
      <c r="C99" s="92">
        <v>11598907</v>
      </c>
      <c r="D99" s="92">
        <v>-788641</v>
      </c>
      <c r="E99" s="92">
        <v>10810267</v>
      </c>
      <c r="F99" s="84"/>
    </row>
    <row r="100" spans="1:6">
      <c r="A100" s="93" t="s">
        <v>3596</v>
      </c>
      <c r="B100" s="93" t="s">
        <v>3510</v>
      </c>
      <c r="C100" s="92">
        <v>11598907</v>
      </c>
      <c r="D100" s="92">
        <v>-788641</v>
      </c>
      <c r="E100" s="92">
        <v>10810267</v>
      </c>
      <c r="F100" s="84"/>
    </row>
    <row r="101" spans="1:6">
      <c r="A101" s="93" t="s">
        <v>3597</v>
      </c>
      <c r="B101" s="93" t="s">
        <v>3510</v>
      </c>
      <c r="C101" s="92">
        <v>2474618</v>
      </c>
      <c r="D101" s="92">
        <v>8716</v>
      </c>
      <c r="E101" s="92">
        <v>2483334</v>
      </c>
      <c r="F101" s="84"/>
    </row>
    <row r="102" spans="1:6">
      <c r="A102" s="93" t="s">
        <v>3598</v>
      </c>
      <c r="B102" s="93" t="s">
        <v>3510</v>
      </c>
      <c r="C102" s="92">
        <v>351680549</v>
      </c>
      <c r="D102" s="92">
        <v>-50381130</v>
      </c>
      <c r="E102" s="92">
        <v>301299419</v>
      </c>
      <c r="F102" s="84"/>
    </row>
    <row r="103" spans="1:6">
      <c r="A103" s="93" t="s">
        <v>3600</v>
      </c>
      <c r="B103" s="93" t="s">
        <v>3510</v>
      </c>
      <c r="C103" s="92">
        <v>13900138</v>
      </c>
      <c r="D103" s="92">
        <v>397525</v>
      </c>
      <c r="E103" s="92">
        <v>14297663</v>
      </c>
      <c r="F103" s="84"/>
    </row>
    <row r="104" spans="1:6">
      <c r="A104" s="93" t="s">
        <v>3601</v>
      </c>
      <c r="B104" s="93" t="s">
        <v>3510</v>
      </c>
      <c r="C104" s="92">
        <v>4579032</v>
      </c>
      <c r="D104" s="92">
        <v>318523</v>
      </c>
      <c r="E104" s="92">
        <v>4897555</v>
      </c>
      <c r="F104" s="84"/>
    </row>
    <row r="105" spans="1:6">
      <c r="A105" s="93" t="s">
        <v>3602</v>
      </c>
      <c r="B105" s="93" t="s">
        <v>3510</v>
      </c>
      <c r="C105" s="92">
        <v>4044606</v>
      </c>
      <c r="D105" s="92">
        <v>-298461</v>
      </c>
      <c r="E105" s="92">
        <v>3746146</v>
      </c>
      <c r="F105" s="84"/>
    </row>
    <row r="106" spans="1:6">
      <c r="A106" s="93" t="s">
        <v>3603</v>
      </c>
      <c r="B106" s="93" t="s">
        <v>3510</v>
      </c>
      <c r="C106" s="92">
        <v>353126</v>
      </c>
      <c r="D106" s="92">
        <v>-8057</v>
      </c>
      <c r="E106" s="92">
        <v>345068</v>
      </c>
      <c r="F106" s="84"/>
    </row>
    <row r="107" spans="1:6">
      <c r="A107" s="93" t="s">
        <v>3604</v>
      </c>
      <c r="B107" s="93" t="s">
        <v>3510</v>
      </c>
      <c r="C107" s="92">
        <v>9677730</v>
      </c>
      <c r="D107" s="92">
        <v>-303495</v>
      </c>
      <c r="E107" s="92">
        <v>9374235</v>
      </c>
      <c r="F107" s="84"/>
    </row>
    <row r="108" spans="1:6">
      <c r="A108" s="93" t="s">
        <v>3605</v>
      </c>
      <c r="B108" s="93" t="s">
        <v>3510</v>
      </c>
      <c r="C108" s="92">
        <v>13621361</v>
      </c>
      <c r="D108" s="92">
        <v>6363145</v>
      </c>
      <c r="E108" s="92">
        <v>19984505</v>
      </c>
      <c r="F108" s="84"/>
    </row>
    <row r="109" spans="1:6">
      <c r="A109" s="93" t="s">
        <v>3606</v>
      </c>
      <c r="B109" s="93" t="s">
        <v>3510</v>
      </c>
      <c r="C109" s="92">
        <v>8707010</v>
      </c>
      <c r="D109" s="92">
        <v>2368695</v>
      </c>
      <c r="E109" s="92">
        <v>11075705</v>
      </c>
      <c r="F109" s="84"/>
    </row>
    <row r="110" spans="1:6">
      <c r="A110" s="93" t="s">
        <v>3607</v>
      </c>
      <c r="B110" s="93" t="s">
        <v>3510</v>
      </c>
      <c r="C110" s="92">
        <v>347603</v>
      </c>
      <c r="D110" s="92">
        <v>246752</v>
      </c>
      <c r="E110" s="92">
        <v>594354</v>
      </c>
      <c r="F110" s="84"/>
    </row>
    <row r="111" spans="1:6">
      <c r="A111" s="93" t="s">
        <v>3608</v>
      </c>
      <c r="B111" s="93" t="s">
        <v>3510</v>
      </c>
      <c r="C111" s="92">
        <v>78056</v>
      </c>
      <c r="D111" s="92">
        <v>-5287</v>
      </c>
      <c r="E111" s="92">
        <v>72769</v>
      </c>
      <c r="F111" s="84"/>
    </row>
    <row r="112" spans="1:6">
      <c r="A112" s="93" t="s">
        <v>3609</v>
      </c>
      <c r="B112" s="93" t="s">
        <v>3510</v>
      </c>
      <c r="C112" s="92">
        <v>610433</v>
      </c>
      <c r="D112" s="92">
        <v>-313740</v>
      </c>
      <c r="E112" s="92">
        <v>296693</v>
      </c>
      <c r="F112" s="84"/>
    </row>
    <row r="113" spans="1:6">
      <c r="A113" s="93" t="s">
        <v>3610</v>
      </c>
      <c r="B113" s="93" t="s">
        <v>3510</v>
      </c>
      <c r="C113" s="92">
        <v>410074263</v>
      </c>
      <c r="D113" s="92">
        <v>-41606816</v>
      </c>
      <c r="E113" s="92">
        <v>368467447</v>
      </c>
      <c r="F113" s="84"/>
    </row>
    <row r="114" spans="1:6">
      <c r="A114" s="93" t="s">
        <v>3611</v>
      </c>
      <c r="B114" s="93" t="s">
        <v>3510</v>
      </c>
      <c r="C114" s="92">
        <v>2806213</v>
      </c>
      <c r="D114" s="92">
        <v>-39199</v>
      </c>
      <c r="E114" s="92">
        <v>2767015</v>
      </c>
      <c r="F114" s="84"/>
    </row>
    <row r="115" spans="1:6">
      <c r="A115" s="93" t="s">
        <v>3612</v>
      </c>
      <c r="B115" s="93" t="s">
        <v>3510</v>
      </c>
      <c r="C115" s="92">
        <v>0</v>
      </c>
      <c r="D115" s="92">
        <v>3674534</v>
      </c>
      <c r="E115" s="92">
        <v>3674534</v>
      </c>
      <c r="F115" s="84"/>
    </row>
    <row r="116" spans="1:6">
      <c r="A116" s="93" t="s">
        <v>3613</v>
      </c>
      <c r="B116" s="93" t="s">
        <v>3510</v>
      </c>
      <c r="C116" s="92">
        <v>11480</v>
      </c>
      <c r="D116" s="92">
        <v>310</v>
      </c>
      <c r="E116" s="92">
        <v>11790</v>
      </c>
      <c r="F116" s="84"/>
    </row>
    <row r="117" spans="1:6">
      <c r="A117" s="93" t="s">
        <v>3614</v>
      </c>
      <c r="B117" s="93" t="s">
        <v>3510</v>
      </c>
      <c r="C117" s="92">
        <v>526802</v>
      </c>
      <c r="D117" s="92">
        <v>-222308</v>
      </c>
      <c r="E117" s="92">
        <v>304494</v>
      </c>
      <c r="F117" s="84"/>
    </row>
    <row r="118" spans="1:6">
      <c r="A118" s="93" t="s">
        <v>3615</v>
      </c>
      <c r="B118" s="93" t="s">
        <v>3510</v>
      </c>
      <c r="C118" s="92">
        <v>19800</v>
      </c>
      <c r="D118" s="92">
        <v>0</v>
      </c>
      <c r="E118" s="92">
        <v>19800</v>
      </c>
      <c r="F118" s="84"/>
    </row>
    <row r="119" spans="1:6">
      <c r="A119" s="93" t="s">
        <v>3616</v>
      </c>
      <c r="B119" s="93" t="s">
        <v>3510</v>
      </c>
      <c r="C119" s="92">
        <v>14682950</v>
      </c>
      <c r="D119" s="92">
        <v>-2843520</v>
      </c>
      <c r="E119" s="92">
        <v>11839430</v>
      </c>
      <c r="F119" s="84"/>
    </row>
    <row r="120" spans="1:6">
      <c r="A120" s="93" t="s">
        <v>3617</v>
      </c>
      <c r="B120" s="93" t="s">
        <v>3510</v>
      </c>
      <c r="C120" s="92">
        <v>382950</v>
      </c>
      <c r="D120" s="92">
        <v>-286954</v>
      </c>
      <c r="E120" s="92">
        <v>95996</v>
      </c>
      <c r="F120" s="84"/>
    </row>
    <row r="121" spans="1:6">
      <c r="A121" s="93" t="s">
        <v>3618</v>
      </c>
      <c r="B121" s="93" t="s">
        <v>3510</v>
      </c>
      <c r="C121" s="92">
        <v>2108899</v>
      </c>
      <c r="D121" s="92">
        <v>1983</v>
      </c>
      <c r="E121" s="92">
        <v>2110882</v>
      </c>
      <c r="F121" s="84"/>
    </row>
    <row r="122" spans="1:6">
      <c r="A122" s="93" t="s">
        <v>4434</v>
      </c>
      <c r="B122" s="93" t="s">
        <v>3510</v>
      </c>
      <c r="C122" s="92">
        <v>745674</v>
      </c>
      <c r="D122" s="92">
        <v>0</v>
      </c>
      <c r="E122" s="92">
        <v>745674</v>
      </c>
      <c r="F122" s="84"/>
    </row>
    <row r="123" spans="1:6">
      <c r="A123" s="93" t="s">
        <v>3619</v>
      </c>
      <c r="B123" s="93" t="s">
        <v>3510</v>
      </c>
      <c r="C123" s="92">
        <v>21284768</v>
      </c>
      <c r="D123" s="92">
        <v>284846</v>
      </c>
      <c r="E123" s="92">
        <v>21569614</v>
      </c>
      <c r="F123" s="84"/>
    </row>
    <row r="124" spans="1:6">
      <c r="A124" s="93" t="s">
        <v>3620</v>
      </c>
      <c r="B124" s="93" t="s">
        <v>3510</v>
      </c>
      <c r="C124" s="92">
        <v>-36359229</v>
      </c>
      <c r="D124" s="92">
        <v>-3653622</v>
      </c>
      <c r="E124" s="92">
        <v>-40012850</v>
      </c>
      <c r="F124" s="84"/>
    </row>
    <row r="125" spans="1:6">
      <c r="A125" s="93" t="s">
        <v>3621</v>
      </c>
      <c r="B125" s="93" t="s">
        <v>3510</v>
      </c>
      <c r="C125" s="92">
        <v>202171</v>
      </c>
      <c r="D125" s="92">
        <v>74878</v>
      </c>
      <c r="E125" s="92">
        <v>277049</v>
      </c>
      <c r="F125" s="84"/>
    </row>
    <row r="126" spans="1:6">
      <c r="A126" s="93" t="s">
        <v>4435</v>
      </c>
      <c r="B126" s="93" t="s">
        <v>3510</v>
      </c>
      <c r="C126" s="92">
        <v>229</v>
      </c>
      <c r="D126" s="92">
        <v>-229</v>
      </c>
      <c r="E126" s="92">
        <v>0</v>
      </c>
      <c r="F126" s="84"/>
    </row>
    <row r="127" spans="1:6">
      <c r="A127" s="93" t="s">
        <v>3623</v>
      </c>
      <c r="B127" s="93" t="s">
        <v>3510</v>
      </c>
      <c r="C127" s="92">
        <v>-133276961</v>
      </c>
      <c r="D127" s="92">
        <v>108348271</v>
      </c>
      <c r="E127" s="92">
        <v>-24928690</v>
      </c>
      <c r="F127" s="84"/>
    </row>
    <row r="128" spans="1:6">
      <c r="A128" s="93" t="s">
        <v>3624</v>
      </c>
      <c r="B128" s="93" t="s">
        <v>3510</v>
      </c>
      <c r="C128" s="92">
        <v>179223478</v>
      </c>
      <c r="D128" s="92">
        <v>-104064169</v>
      </c>
      <c r="E128" s="92">
        <v>75159309</v>
      </c>
      <c r="F128" s="84"/>
    </row>
    <row r="129" spans="1:6">
      <c r="A129" s="93" t="s">
        <v>3625</v>
      </c>
      <c r="B129" s="93" t="s">
        <v>3510</v>
      </c>
      <c r="C129" s="92">
        <v>9789688</v>
      </c>
      <c r="D129" s="92">
        <v>705129</v>
      </c>
      <c r="E129" s="92">
        <v>10494817</v>
      </c>
      <c r="F129" s="84"/>
    </row>
    <row r="130" spans="1:6">
      <c r="A130" s="93" t="s">
        <v>3626</v>
      </c>
      <c r="B130" s="93" t="s">
        <v>3510</v>
      </c>
      <c r="C130" s="92">
        <v>132940</v>
      </c>
      <c r="D130" s="92">
        <v>-15631</v>
      </c>
      <c r="E130" s="92">
        <v>117309</v>
      </c>
      <c r="F130" s="84"/>
    </row>
    <row r="131" spans="1:6">
      <c r="A131" s="93" t="s">
        <v>3627</v>
      </c>
      <c r="B131" s="93" t="s">
        <v>3510</v>
      </c>
      <c r="C131" s="92">
        <v>132940</v>
      </c>
      <c r="D131" s="92">
        <v>-15631</v>
      </c>
      <c r="E131" s="92">
        <v>117309</v>
      </c>
      <c r="F131" s="84"/>
    </row>
    <row r="132" spans="1:6">
      <c r="A132" s="93" t="s">
        <v>3628</v>
      </c>
      <c r="B132" s="93" t="s">
        <v>3510</v>
      </c>
      <c r="C132" s="92">
        <v>109401023</v>
      </c>
      <c r="D132" s="92">
        <v>6234448</v>
      </c>
      <c r="E132" s="92">
        <v>115635471</v>
      </c>
      <c r="F132" s="84"/>
    </row>
    <row r="133" spans="1:6">
      <c r="A133" s="93" t="s">
        <v>3629</v>
      </c>
      <c r="B133" s="93" t="s">
        <v>3510</v>
      </c>
      <c r="C133" s="92">
        <v>109401023</v>
      </c>
      <c r="D133" s="92">
        <v>6234448</v>
      </c>
      <c r="E133" s="92">
        <v>115635471</v>
      </c>
      <c r="F133" s="84"/>
    </row>
    <row r="134" spans="1:6">
      <c r="A134" s="93" t="s">
        <v>4436</v>
      </c>
      <c r="B134" s="93" t="s">
        <v>3510</v>
      </c>
      <c r="C134" s="92">
        <v>118005000</v>
      </c>
      <c r="D134" s="92">
        <v>-118005000</v>
      </c>
      <c r="E134" s="92">
        <v>0</v>
      </c>
      <c r="F134" s="84"/>
    </row>
    <row r="135" spans="1:6">
      <c r="A135" s="93" t="s">
        <v>4437</v>
      </c>
      <c r="B135" s="93" t="s">
        <v>3510</v>
      </c>
      <c r="C135" s="92">
        <v>118005000</v>
      </c>
      <c r="D135" s="92">
        <v>-118005000</v>
      </c>
      <c r="E135" s="92">
        <v>0</v>
      </c>
      <c r="F135" s="84"/>
    </row>
    <row r="136" spans="1:6">
      <c r="A136" s="93" t="s">
        <v>3630</v>
      </c>
      <c r="B136" s="93" t="s">
        <v>3510</v>
      </c>
      <c r="C136" s="92">
        <v>668687682</v>
      </c>
      <c r="D136" s="92">
        <v>-152403025</v>
      </c>
      <c r="E136" s="92">
        <v>516284657</v>
      </c>
      <c r="F136" s="84"/>
    </row>
    <row r="137" spans="1:6">
      <c r="A137" s="93" t="s">
        <v>3631</v>
      </c>
      <c r="B137" s="93" t="s">
        <v>3510</v>
      </c>
      <c r="C137" s="92">
        <v>-9602409</v>
      </c>
      <c r="D137" s="92">
        <v>800000</v>
      </c>
      <c r="E137" s="92">
        <v>-8802409</v>
      </c>
      <c r="F137" s="84"/>
    </row>
    <row r="138" spans="1:6">
      <c r="A138" s="93" t="s">
        <v>3632</v>
      </c>
      <c r="B138" s="93" t="s">
        <v>3510</v>
      </c>
      <c r="C138" s="92">
        <v>-177848</v>
      </c>
      <c r="D138" s="92">
        <v>423</v>
      </c>
      <c r="E138" s="92">
        <v>-177424</v>
      </c>
      <c r="F138" s="84"/>
    </row>
    <row r="139" spans="1:6">
      <c r="A139" s="93" t="s">
        <v>3633</v>
      </c>
      <c r="B139" s="93" t="s">
        <v>3510</v>
      </c>
      <c r="C139" s="92">
        <v>-4913945</v>
      </c>
      <c r="D139" s="92">
        <v>344832</v>
      </c>
      <c r="E139" s="92">
        <v>-4569113</v>
      </c>
      <c r="F139" s="84"/>
    </row>
    <row r="140" spans="1:6">
      <c r="A140" s="93" t="s">
        <v>3634</v>
      </c>
      <c r="B140" s="93" t="s">
        <v>3510</v>
      </c>
      <c r="C140" s="92">
        <v>-736991</v>
      </c>
      <c r="D140" s="92">
        <v>0</v>
      </c>
      <c r="E140" s="92">
        <v>-736991</v>
      </c>
      <c r="F140" s="84"/>
    </row>
    <row r="141" spans="1:6">
      <c r="A141" s="93" t="s">
        <v>3635</v>
      </c>
      <c r="B141" s="93" t="s">
        <v>3510</v>
      </c>
      <c r="C141" s="92">
        <v>-15431192</v>
      </c>
      <c r="D141" s="92">
        <v>1145255</v>
      </c>
      <c r="E141" s="92">
        <v>-14285937</v>
      </c>
      <c r="F141" s="84"/>
    </row>
    <row r="142" spans="1:6">
      <c r="A142" s="93" t="s">
        <v>3636</v>
      </c>
      <c r="B142" s="93" t="s">
        <v>3510</v>
      </c>
      <c r="C142" s="92">
        <v>653256490</v>
      </c>
      <c r="D142" s="92">
        <v>-151257769</v>
      </c>
      <c r="E142" s="92">
        <v>501998720</v>
      </c>
      <c r="F142" s="84"/>
    </row>
    <row r="143" spans="1:6">
      <c r="A143" s="93" t="s">
        <v>3637</v>
      </c>
      <c r="B143" s="93" t="s">
        <v>3510</v>
      </c>
      <c r="C143" s="92">
        <v>31764976</v>
      </c>
      <c r="D143" s="92">
        <v>8293551</v>
      </c>
      <c r="E143" s="92">
        <v>40058528</v>
      </c>
      <c r="F143" s="84"/>
    </row>
    <row r="144" spans="1:6">
      <c r="A144" s="93" t="s">
        <v>3638</v>
      </c>
      <c r="B144" s="93" t="s">
        <v>3510</v>
      </c>
      <c r="C144" s="92">
        <v>23007488</v>
      </c>
      <c r="D144" s="92">
        <v>-2881714</v>
      </c>
      <c r="E144" s="92">
        <v>20125773</v>
      </c>
      <c r="F144" s="84"/>
    </row>
    <row r="145" spans="1:6">
      <c r="A145" s="93" t="s">
        <v>3639</v>
      </c>
      <c r="B145" s="93" t="s">
        <v>3510</v>
      </c>
      <c r="C145" s="92">
        <v>0</v>
      </c>
      <c r="D145" s="92">
        <v>2496187</v>
      </c>
      <c r="E145" s="92">
        <v>2496187</v>
      </c>
      <c r="F145" s="84"/>
    </row>
    <row r="146" spans="1:6">
      <c r="A146" s="93" t="s">
        <v>3640</v>
      </c>
      <c r="B146" s="93" t="s">
        <v>3510</v>
      </c>
      <c r="C146" s="92">
        <v>54772464</v>
      </c>
      <c r="D146" s="92">
        <v>7908024</v>
      </c>
      <c r="E146" s="92">
        <v>62680488</v>
      </c>
      <c r="F146" s="84"/>
    </row>
    <row r="147" spans="1:6">
      <c r="A147" s="93" t="s">
        <v>3641</v>
      </c>
      <c r="B147" s="93" t="s">
        <v>3510</v>
      </c>
      <c r="C147" s="92">
        <v>77890177</v>
      </c>
      <c r="D147" s="92">
        <v>-1870535</v>
      </c>
      <c r="E147" s="92">
        <v>76019642</v>
      </c>
      <c r="F147" s="84"/>
    </row>
    <row r="148" spans="1:6">
      <c r="A148" s="93" t="s">
        <v>3642</v>
      </c>
      <c r="B148" s="93" t="s">
        <v>3510</v>
      </c>
      <c r="C148" s="92">
        <v>77890177</v>
      </c>
      <c r="D148" s="92">
        <v>-1870535</v>
      </c>
      <c r="E148" s="92">
        <v>76019642</v>
      </c>
      <c r="F148" s="84"/>
    </row>
    <row r="149" spans="1:6">
      <c r="A149" s="93" t="s">
        <v>3643</v>
      </c>
      <c r="B149" s="93" t="s">
        <v>3510</v>
      </c>
      <c r="C149" s="92">
        <v>3407927</v>
      </c>
      <c r="D149" s="92">
        <v>-811905</v>
      </c>
      <c r="E149" s="92">
        <v>2596022</v>
      </c>
      <c r="F149" s="84"/>
    </row>
    <row r="150" spans="1:6">
      <c r="A150" s="93" t="s">
        <v>3644</v>
      </c>
      <c r="B150" s="93" t="s">
        <v>3510</v>
      </c>
      <c r="C150" s="92">
        <v>3407927</v>
      </c>
      <c r="D150" s="92">
        <v>-811905</v>
      </c>
      <c r="E150" s="92">
        <v>2596022</v>
      </c>
      <c r="F150" s="84"/>
    </row>
    <row r="151" spans="1:6">
      <c r="A151" s="93" t="s">
        <v>3645</v>
      </c>
      <c r="B151" s="93" t="s">
        <v>3510</v>
      </c>
      <c r="C151" s="92">
        <v>136070568</v>
      </c>
      <c r="D151" s="92">
        <v>5225584</v>
      </c>
      <c r="E151" s="92">
        <v>141296152</v>
      </c>
      <c r="F151" s="84"/>
    </row>
    <row r="152" spans="1:6">
      <c r="A152" s="93" t="s">
        <v>3646</v>
      </c>
      <c r="B152" s="93" t="s">
        <v>3510</v>
      </c>
      <c r="C152" s="92">
        <v>306906353</v>
      </c>
      <c r="D152" s="92">
        <v>-5470725</v>
      </c>
      <c r="E152" s="92">
        <v>301435628</v>
      </c>
      <c r="F152" s="84"/>
    </row>
    <row r="153" spans="1:6">
      <c r="A153" s="93" t="s">
        <v>3647</v>
      </c>
      <c r="B153" s="93" t="s">
        <v>3510</v>
      </c>
      <c r="C153" s="92">
        <v>4125779</v>
      </c>
      <c r="D153" s="92">
        <v>0</v>
      </c>
      <c r="E153" s="92">
        <v>4125779</v>
      </c>
      <c r="F153" s="84"/>
    </row>
    <row r="154" spans="1:6">
      <c r="A154" s="93" t="s">
        <v>3648</v>
      </c>
      <c r="B154" s="93" t="s">
        <v>3510</v>
      </c>
      <c r="C154" s="92">
        <v>1309279</v>
      </c>
      <c r="D154" s="92">
        <v>256351</v>
      </c>
      <c r="E154" s="92">
        <v>1565630</v>
      </c>
      <c r="F154" s="84"/>
    </row>
    <row r="155" spans="1:6">
      <c r="A155" s="93" t="s">
        <v>3649</v>
      </c>
      <c r="B155" s="93" t="s">
        <v>3510</v>
      </c>
      <c r="C155" s="92">
        <v>-163376</v>
      </c>
      <c r="D155" s="92">
        <v>0</v>
      </c>
      <c r="E155" s="92">
        <v>-163376</v>
      </c>
      <c r="F155" s="84"/>
    </row>
    <row r="156" spans="1:6">
      <c r="A156" s="93" t="s">
        <v>3650</v>
      </c>
      <c r="B156" s="93" t="s">
        <v>3510</v>
      </c>
      <c r="C156" s="92">
        <v>1138474</v>
      </c>
      <c r="D156" s="92">
        <v>-36319</v>
      </c>
      <c r="E156" s="92">
        <v>1102155</v>
      </c>
      <c r="F156" s="84"/>
    </row>
    <row r="157" spans="1:6">
      <c r="A157" s="93" t="s">
        <v>3651</v>
      </c>
      <c r="B157" s="93" t="s">
        <v>3510</v>
      </c>
      <c r="C157" s="92">
        <v>313316509</v>
      </c>
      <c r="D157" s="92">
        <v>-5250693</v>
      </c>
      <c r="E157" s="92">
        <v>308065816</v>
      </c>
      <c r="F157" s="84"/>
    </row>
    <row r="158" spans="1:6">
      <c r="A158" s="93" t="s">
        <v>3652</v>
      </c>
      <c r="B158" s="93" t="s">
        <v>3510</v>
      </c>
      <c r="C158" s="92">
        <v>3221644</v>
      </c>
      <c r="D158" s="92">
        <v>-173</v>
      </c>
      <c r="E158" s="92">
        <v>3221471</v>
      </c>
      <c r="F158" s="84"/>
    </row>
    <row r="159" spans="1:6">
      <c r="A159" s="93" t="s">
        <v>3653</v>
      </c>
      <c r="B159" s="93" t="s">
        <v>3510</v>
      </c>
      <c r="C159" s="92">
        <v>3221644</v>
      </c>
      <c r="D159" s="92">
        <v>-173</v>
      </c>
      <c r="E159" s="92">
        <v>3221471</v>
      </c>
      <c r="F159" s="84"/>
    </row>
    <row r="160" spans="1:6">
      <c r="A160" s="93" t="s">
        <v>3654</v>
      </c>
      <c r="B160" s="93" t="s">
        <v>3510</v>
      </c>
      <c r="C160" s="92">
        <v>11801104</v>
      </c>
      <c r="D160" s="92">
        <v>628650</v>
      </c>
      <c r="E160" s="92">
        <v>12429754</v>
      </c>
      <c r="F160" s="84"/>
    </row>
    <row r="161" spans="1:6">
      <c r="A161" s="93" t="s">
        <v>3655</v>
      </c>
      <c r="B161" s="93" t="s">
        <v>3510</v>
      </c>
      <c r="C161" s="92">
        <v>-3341</v>
      </c>
      <c r="D161" s="92">
        <v>0</v>
      </c>
      <c r="E161" s="92">
        <v>-3341</v>
      </c>
      <c r="F161" s="84"/>
    </row>
    <row r="162" spans="1:6">
      <c r="A162" s="93" t="s">
        <v>3656</v>
      </c>
      <c r="B162" s="93" t="s">
        <v>3510</v>
      </c>
      <c r="C162" s="92">
        <v>2460738</v>
      </c>
      <c r="D162" s="92">
        <v>0</v>
      </c>
      <c r="E162" s="92">
        <v>2460738</v>
      </c>
      <c r="F162" s="84"/>
    </row>
    <row r="163" spans="1:6">
      <c r="A163" s="93" t="s">
        <v>3657</v>
      </c>
      <c r="B163" s="93" t="s">
        <v>3510</v>
      </c>
      <c r="C163" s="92">
        <v>2635</v>
      </c>
      <c r="D163" s="92">
        <v>0</v>
      </c>
      <c r="E163" s="92">
        <v>2635</v>
      </c>
      <c r="F163" s="84"/>
    </row>
    <row r="164" spans="1:6">
      <c r="A164" s="93" t="s">
        <v>3658</v>
      </c>
      <c r="B164" s="93" t="s">
        <v>3510</v>
      </c>
      <c r="C164" s="92">
        <v>14261136</v>
      </c>
      <c r="D164" s="92">
        <v>628650</v>
      </c>
      <c r="E164" s="92">
        <v>14889786</v>
      </c>
      <c r="F164" s="84"/>
    </row>
    <row r="165" spans="1:6">
      <c r="A165" s="93" t="s">
        <v>3659</v>
      </c>
      <c r="B165" s="93" t="s">
        <v>3510</v>
      </c>
      <c r="C165" s="92">
        <v>441110</v>
      </c>
      <c r="D165" s="92">
        <v>-409528</v>
      </c>
      <c r="E165" s="92">
        <v>31582</v>
      </c>
      <c r="F165" s="84"/>
    </row>
    <row r="166" spans="1:6">
      <c r="A166" s="93" t="s">
        <v>3660</v>
      </c>
      <c r="B166" s="93" t="s">
        <v>3510</v>
      </c>
      <c r="C166" s="92">
        <v>441110</v>
      </c>
      <c r="D166" s="92">
        <v>-409528</v>
      </c>
      <c r="E166" s="92">
        <v>31582</v>
      </c>
      <c r="F166" s="84"/>
    </row>
    <row r="167" spans="1:6">
      <c r="A167" s="93" t="s">
        <v>3661</v>
      </c>
      <c r="B167" s="93" t="s">
        <v>3510</v>
      </c>
      <c r="C167" s="92">
        <v>467310968</v>
      </c>
      <c r="D167" s="92">
        <v>193840</v>
      </c>
      <c r="E167" s="92">
        <v>467504808</v>
      </c>
      <c r="F167" s="84"/>
    </row>
    <row r="168" spans="1:6">
      <c r="A168" s="93" t="s">
        <v>3662</v>
      </c>
      <c r="B168" s="93" t="s">
        <v>3510</v>
      </c>
      <c r="C168" s="92">
        <v>1462530</v>
      </c>
      <c r="D168" s="92">
        <v>-1462530</v>
      </c>
      <c r="E168" s="92">
        <v>0</v>
      </c>
      <c r="F168" s="84"/>
    </row>
    <row r="169" spans="1:6">
      <c r="A169" s="93" t="s">
        <v>3663</v>
      </c>
      <c r="B169" s="93" t="s">
        <v>3510</v>
      </c>
      <c r="C169" s="92">
        <v>2183612</v>
      </c>
      <c r="D169" s="92">
        <v>-1866147</v>
      </c>
      <c r="E169" s="92">
        <v>317465</v>
      </c>
      <c r="F169" s="84"/>
    </row>
    <row r="170" spans="1:6">
      <c r="A170" s="93" t="s">
        <v>4438</v>
      </c>
      <c r="B170" s="93" t="s">
        <v>3510</v>
      </c>
      <c r="C170" s="92">
        <v>0</v>
      </c>
      <c r="D170" s="92">
        <v>96561</v>
      </c>
      <c r="E170" s="92">
        <v>96561</v>
      </c>
      <c r="F170" s="84"/>
    </row>
    <row r="171" spans="1:6">
      <c r="A171" s="93" t="s">
        <v>3664</v>
      </c>
      <c r="B171" s="93" t="s">
        <v>3510</v>
      </c>
      <c r="C171" s="92">
        <v>79905</v>
      </c>
      <c r="D171" s="92">
        <v>0</v>
      </c>
      <c r="E171" s="92">
        <v>79905</v>
      </c>
      <c r="F171" s="84"/>
    </row>
    <row r="172" spans="1:6">
      <c r="A172" s="93" t="s">
        <v>3665</v>
      </c>
      <c r="B172" s="93" t="s">
        <v>3510</v>
      </c>
      <c r="C172" s="92">
        <v>19031905</v>
      </c>
      <c r="D172" s="92">
        <v>2059439</v>
      </c>
      <c r="E172" s="92">
        <v>21091344</v>
      </c>
      <c r="F172" s="84"/>
    </row>
    <row r="173" spans="1:6">
      <c r="A173" s="93" t="s">
        <v>3666</v>
      </c>
      <c r="B173" s="93" t="s">
        <v>3510</v>
      </c>
      <c r="C173" s="92">
        <v>27658205</v>
      </c>
      <c r="D173" s="92">
        <v>3315742</v>
      </c>
      <c r="E173" s="92">
        <v>30973947</v>
      </c>
      <c r="F173" s="84"/>
    </row>
    <row r="174" spans="1:6">
      <c r="A174" s="93" t="s">
        <v>3667</v>
      </c>
      <c r="B174" s="93" t="s">
        <v>3510</v>
      </c>
      <c r="C174" s="92">
        <v>13203985</v>
      </c>
      <c r="D174" s="92">
        <v>4562425</v>
      </c>
      <c r="E174" s="92">
        <v>17766410</v>
      </c>
      <c r="F174" s="84"/>
    </row>
    <row r="175" spans="1:6">
      <c r="A175" s="93" t="s">
        <v>3668</v>
      </c>
      <c r="B175" s="93" t="s">
        <v>3510</v>
      </c>
      <c r="C175" s="92">
        <v>0</v>
      </c>
      <c r="D175" s="92">
        <v>493604</v>
      </c>
      <c r="E175" s="92">
        <v>493604</v>
      </c>
      <c r="F175" s="84"/>
    </row>
    <row r="176" spans="1:6">
      <c r="A176" s="93" t="s">
        <v>3669</v>
      </c>
      <c r="B176" s="93" t="s">
        <v>3510</v>
      </c>
      <c r="C176" s="92">
        <v>63620143</v>
      </c>
      <c r="D176" s="92">
        <v>7199094</v>
      </c>
      <c r="E176" s="92">
        <v>70819237</v>
      </c>
      <c r="F176" s="84"/>
    </row>
    <row r="177" spans="1:6" ht="15" thickBot="1">
      <c r="A177" s="93" t="s">
        <v>3672</v>
      </c>
      <c r="B177" s="93" t="s">
        <v>3510</v>
      </c>
      <c r="C177" s="92">
        <v>1195786507</v>
      </c>
      <c r="D177" s="92">
        <v>-144653476</v>
      </c>
      <c r="E177" s="92">
        <v>1051133031</v>
      </c>
      <c r="F177" s="84"/>
    </row>
    <row r="178" spans="1:6" ht="15" thickBot="1">
      <c r="A178" s="94" t="s">
        <v>3673</v>
      </c>
      <c r="B178" s="94" t="s">
        <v>3558</v>
      </c>
      <c r="C178" s="95">
        <v>1195786507</v>
      </c>
      <c r="D178" s="95">
        <v>-144653476</v>
      </c>
      <c r="E178" s="95">
        <v>1051133031</v>
      </c>
      <c r="F178" s="84"/>
    </row>
    <row r="179" spans="1:6">
      <c r="A179" s="93" t="s">
        <v>4439</v>
      </c>
      <c r="B179" s="93" t="s">
        <v>3510</v>
      </c>
      <c r="C179" s="92">
        <v>4113</v>
      </c>
      <c r="D179" s="92">
        <v>0</v>
      </c>
      <c r="E179" s="92">
        <v>4113</v>
      </c>
      <c r="F179" s="84"/>
    </row>
    <row r="180" spans="1:6">
      <c r="A180" s="93" t="s">
        <v>3674</v>
      </c>
      <c r="B180" s="93" t="s">
        <v>3510</v>
      </c>
      <c r="C180" s="92">
        <v>2339611</v>
      </c>
      <c r="D180" s="92">
        <v>-45429</v>
      </c>
      <c r="E180" s="92">
        <v>2294182</v>
      </c>
      <c r="F180" s="84"/>
    </row>
    <row r="181" spans="1:6">
      <c r="A181" s="93" t="s">
        <v>3675</v>
      </c>
      <c r="B181" s="93" t="s">
        <v>3510</v>
      </c>
      <c r="C181" s="92">
        <v>-215069</v>
      </c>
      <c r="D181" s="92">
        <v>341542</v>
      </c>
      <c r="E181" s="92">
        <v>126473</v>
      </c>
      <c r="F181" s="84"/>
    </row>
    <row r="182" spans="1:6">
      <c r="A182" s="93" t="s">
        <v>3676</v>
      </c>
      <c r="B182" s="93" t="s">
        <v>3510</v>
      </c>
      <c r="C182" s="92">
        <v>1320230</v>
      </c>
      <c r="D182" s="92">
        <v>-15352</v>
      </c>
      <c r="E182" s="92">
        <v>1304879</v>
      </c>
      <c r="F182" s="84"/>
    </row>
    <row r="183" spans="1:6">
      <c r="A183" s="93" t="s">
        <v>3677</v>
      </c>
      <c r="B183" s="93" t="s">
        <v>3510</v>
      </c>
      <c r="C183" s="92">
        <v>1221585</v>
      </c>
      <c r="D183" s="92">
        <v>-8310</v>
      </c>
      <c r="E183" s="92">
        <v>1213275</v>
      </c>
      <c r="F183" s="84"/>
    </row>
    <row r="184" spans="1:6">
      <c r="A184" s="93" t="s">
        <v>3678</v>
      </c>
      <c r="B184" s="93" t="s">
        <v>3510</v>
      </c>
      <c r="C184" s="92">
        <v>3754495</v>
      </c>
      <c r="D184" s="92">
        <v>-18636</v>
      </c>
      <c r="E184" s="92">
        <v>3735859</v>
      </c>
      <c r="F184" s="84"/>
    </row>
    <row r="185" spans="1:6">
      <c r="A185" s="93" t="s">
        <v>3679</v>
      </c>
      <c r="B185" s="93" t="s">
        <v>3510</v>
      </c>
      <c r="C185" s="92">
        <v>3020442</v>
      </c>
      <c r="D185" s="92">
        <v>-13019</v>
      </c>
      <c r="E185" s="92">
        <v>3007423</v>
      </c>
      <c r="F185" s="84"/>
    </row>
    <row r="186" spans="1:6">
      <c r="A186" s="93" t="s">
        <v>3680</v>
      </c>
      <c r="B186" s="93" t="s">
        <v>3510</v>
      </c>
      <c r="C186" s="92">
        <v>7680800</v>
      </c>
      <c r="D186" s="92">
        <v>-36494</v>
      </c>
      <c r="E186" s="92">
        <v>7644306</v>
      </c>
      <c r="F186" s="84"/>
    </row>
    <row r="187" spans="1:6">
      <c r="A187" s="93" t="s">
        <v>3681</v>
      </c>
      <c r="B187" s="93" t="s">
        <v>3510</v>
      </c>
      <c r="C187" s="92">
        <v>3564546</v>
      </c>
      <c r="D187" s="92">
        <v>-13529</v>
      </c>
      <c r="E187" s="92">
        <v>3551017</v>
      </c>
      <c r="F187" s="84"/>
    </row>
    <row r="188" spans="1:6">
      <c r="A188" s="93" t="s">
        <v>3682</v>
      </c>
      <c r="B188" s="93" t="s">
        <v>3510</v>
      </c>
      <c r="C188" s="92">
        <v>163434</v>
      </c>
      <c r="D188" s="92">
        <v>-17132</v>
      </c>
      <c r="E188" s="92">
        <v>146302</v>
      </c>
      <c r="F188" s="84"/>
    </row>
    <row r="189" spans="1:6">
      <c r="A189" s="93" t="s">
        <v>4440</v>
      </c>
      <c r="B189" s="93" t="s">
        <v>3510</v>
      </c>
      <c r="C189" s="92">
        <v>244932</v>
      </c>
      <c r="D189" s="92">
        <v>233725</v>
      </c>
      <c r="E189" s="92">
        <v>478657</v>
      </c>
      <c r="F189" s="84"/>
    </row>
    <row r="190" spans="1:6">
      <c r="A190" s="93" t="s">
        <v>3683</v>
      </c>
      <c r="B190" s="93" t="s">
        <v>3510</v>
      </c>
      <c r="C190" s="92">
        <v>6246184</v>
      </c>
      <c r="D190" s="92">
        <v>-20149</v>
      </c>
      <c r="E190" s="92">
        <v>6226035</v>
      </c>
      <c r="F190" s="84"/>
    </row>
    <row r="191" spans="1:6">
      <c r="A191" s="93" t="s">
        <v>3684</v>
      </c>
      <c r="B191" s="93" t="s">
        <v>3510</v>
      </c>
      <c r="C191" s="92">
        <v>3630876</v>
      </c>
      <c r="D191" s="92">
        <v>-49422</v>
      </c>
      <c r="E191" s="92">
        <v>3581454</v>
      </c>
      <c r="F191" s="84"/>
    </row>
    <row r="192" spans="1:6">
      <c r="A192" s="93" t="s">
        <v>3685</v>
      </c>
      <c r="B192" s="93" t="s">
        <v>3510</v>
      </c>
      <c r="C192" s="92">
        <v>4116772</v>
      </c>
      <c r="D192" s="92">
        <v>-45008</v>
      </c>
      <c r="E192" s="92">
        <v>4071764</v>
      </c>
      <c r="F192" s="84"/>
    </row>
    <row r="193" spans="1:6">
      <c r="A193" s="93" t="s">
        <v>3686</v>
      </c>
      <c r="B193" s="93" t="s">
        <v>3510</v>
      </c>
      <c r="C193" s="92">
        <v>4432430</v>
      </c>
      <c r="D193" s="92">
        <v>-13372</v>
      </c>
      <c r="E193" s="92">
        <v>4419057</v>
      </c>
      <c r="F193" s="84"/>
    </row>
    <row r="194" spans="1:6">
      <c r="A194" s="93" t="s">
        <v>3687</v>
      </c>
      <c r="B194" s="93" t="s">
        <v>3510</v>
      </c>
      <c r="C194" s="92">
        <v>5632982</v>
      </c>
      <c r="D194" s="92">
        <v>-52157</v>
      </c>
      <c r="E194" s="92">
        <v>5580825</v>
      </c>
      <c r="F194" s="84"/>
    </row>
    <row r="195" spans="1:6">
      <c r="A195" s="93" t="s">
        <v>4441</v>
      </c>
      <c r="B195" s="93" t="s">
        <v>3510</v>
      </c>
      <c r="C195" s="92">
        <v>286899</v>
      </c>
      <c r="D195" s="92">
        <v>-286899</v>
      </c>
      <c r="E195" s="92">
        <v>0</v>
      </c>
      <c r="F195" s="84"/>
    </row>
    <row r="196" spans="1:6">
      <c r="A196" s="93" t="s">
        <v>3688</v>
      </c>
      <c r="B196" s="93" t="s">
        <v>3510</v>
      </c>
      <c r="C196" s="92">
        <v>4465059</v>
      </c>
      <c r="D196" s="92">
        <v>-39008</v>
      </c>
      <c r="E196" s="92">
        <v>4426052</v>
      </c>
      <c r="F196" s="84"/>
    </row>
    <row r="197" spans="1:6">
      <c r="A197" s="93" t="s">
        <v>3689</v>
      </c>
      <c r="B197" s="93" t="s">
        <v>3510</v>
      </c>
      <c r="C197" s="92">
        <v>51910322</v>
      </c>
      <c r="D197" s="92">
        <v>-98651</v>
      </c>
      <c r="E197" s="92">
        <v>51811671</v>
      </c>
      <c r="F197" s="84"/>
    </row>
    <row r="198" spans="1:6">
      <c r="A198" s="93" t="s">
        <v>3690</v>
      </c>
      <c r="B198" s="93" t="s">
        <v>3510</v>
      </c>
      <c r="C198" s="92">
        <v>7223363</v>
      </c>
      <c r="D198" s="92">
        <v>-99085</v>
      </c>
      <c r="E198" s="92">
        <v>7124278</v>
      </c>
      <c r="F198" s="84"/>
    </row>
    <row r="199" spans="1:6">
      <c r="A199" s="93" t="s">
        <v>3691</v>
      </c>
      <c r="B199" s="93" t="s">
        <v>3510</v>
      </c>
      <c r="C199" s="92">
        <v>7223363</v>
      </c>
      <c r="D199" s="92">
        <v>-99085</v>
      </c>
      <c r="E199" s="92">
        <v>7124278</v>
      </c>
      <c r="F199" s="84"/>
    </row>
    <row r="200" spans="1:6">
      <c r="A200" s="93" t="s">
        <v>3692</v>
      </c>
      <c r="B200" s="93" t="s">
        <v>3510</v>
      </c>
      <c r="C200" s="92">
        <v>59133685</v>
      </c>
      <c r="D200" s="92">
        <v>-197736</v>
      </c>
      <c r="E200" s="92">
        <v>58935949</v>
      </c>
      <c r="F200" s="84"/>
    </row>
    <row r="201" spans="1:6">
      <c r="A201" s="93" t="s">
        <v>3693</v>
      </c>
      <c r="B201" s="93" t="s">
        <v>3510</v>
      </c>
      <c r="C201" s="92">
        <v>1509210</v>
      </c>
      <c r="D201" s="92">
        <v>-5430</v>
      </c>
      <c r="E201" s="92">
        <v>1503780</v>
      </c>
      <c r="F201" s="84"/>
    </row>
    <row r="202" spans="1:6">
      <c r="A202" s="93" t="s">
        <v>3694</v>
      </c>
      <c r="B202" s="93" t="s">
        <v>3510</v>
      </c>
      <c r="C202" s="92">
        <v>1509210</v>
      </c>
      <c r="D202" s="92">
        <v>-5430</v>
      </c>
      <c r="E202" s="92">
        <v>1503780</v>
      </c>
      <c r="F202" s="84"/>
    </row>
    <row r="203" spans="1:6">
      <c r="A203" s="93" t="s">
        <v>3695</v>
      </c>
      <c r="B203" s="93" t="s">
        <v>3510</v>
      </c>
      <c r="C203" s="92">
        <v>164032183</v>
      </c>
      <c r="D203" s="92">
        <v>-163579</v>
      </c>
      <c r="E203" s="92">
        <v>163868604</v>
      </c>
      <c r="F203" s="84"/>
    </row>
    <row r="204" spans="1:6">
      <c r="A204" s="93" t="s">
        <v>3696</v>
      </c>
      <c r="B204" s="93" t="s">
        <v>3510</v>
      </c>
      <c r="C204" s="92">
        <v>164032183</v>
      </c>
      <c r="D204" s="92">
        <v>-163579</v>
      </c>
      <c r="E204" s="92">
        <v>163868604</v>
      </c>
      <c r="F204" s="84"/>
    </row>
    <row r="205" spans="1:6">
      <c r="A205" s="93" t="s">
        <v>3697</v>
      </c>
      <c r="B205" s="93" t="s">
        <v>3510</v>
      </c>
      <c r="C205" s="92">
        <v>2870219</v>
      </c>
      <c r="D205" s="92">
        <v>-745627</v>
      </c>
      <c r="E205" s="92">
        <v>2124593</v>
      </c>
      <c r="F205" s="84"/>
    </row>
    <row r="206" spans="1:6">
      <c r="A206" s="93" t="s">
        <v>3698</v>
      </c>
      <c r="B206" s="93" t="s">
        <v>3510</v>
      </c>
      <c r="C206" s="92">
        <v>53778952</v>
      </c>
      <c r="D206" s="92">
        <v>2269141</v>
      </c>
      <c r="E206" s="92">
        <v>56048093</v>
      </c>
      <c r="F206" s="84"/>
    </row>
    <row r="207" spans="1:6">
      <c r="A207" s="93" t="s">
        <v>3699</v>
      </c>
      <c r="B207" s="93" t="s">
        <v>3510</v>
      </c>
      <c r="C207" s="92">
        <v>1248907</v>
      </c>
      <c r="D207" s="92">
        <v>82706</v>
      </c>
      <c r="E207" s="92">
        <v>1331613</v>
      </c>
      <c r="F207" s="84"/>
    </row>
    <row r="208" spans="1:6">
      <c r="A208" s="93" t="s">
        <v>4442</v>
      </c>
      <c r="B208" s="93" t="s">
        <v>3510</v>
      </c>
      <c r="C208" s="92">
        <v>182926540</v>
      </c>
      <c r="D208" s="92">
        <v>23520549</v>
      </c>
      <c r="E208" s="92">
        <v>206447089</v>
      </c>
      <c r="F208" s="84"/>
    </row>
    <row r="209" spans="1:6">
      <c r="A209" s="93" t="s">
        <v>3700</v>
      </c>
      <c r="B209" s="93" t="s">
        <v>3510</v>
      </c>
      <c r="C209" s="92">
        <v>11630925</v>
      </c>
      <c r="D209" s="92">
        <v>1546953</v>
      </c>
      <c r="E209" s="92">
        <v>13177878</v>
      </c>
      <c r="F209" s="84"/>
    </row>
    <row r="210" spans="1:6">
      <c r="A210" s="93" t="s">
        <v>4443</v>
      </c>
      <c r="B210" s="93" t="s">
        <v>3510</v>
      </c>
      <c r="C210" s="92">
        <v>1112387</v>
      </c>
      <c r="D210" s="92">
        <v>-1112387</v>
      </c>
      <c r="E210" s="92">
        <v>0</v>
      </c>
      <c r="F210" s="84"/>
    </row>
    <row r="211" spans="1:6">
      <c r="A211" s="93" t="s">
        <v>3701</v>
      </c>
      <c r="B211" s="93" t="s">
        <v>3510</v>
      </c>
      <c r="C211" s="92">
        <v>200828823</v>
      </c>
      <c r="D211" s="92">
        <v>182965</v>
      </c>
      <c r="E211" s="92">
        <v>201011788</v>
      </c>
      <c r="F211" s="84"/>
    </row>
    <row r="212" spans="1:6">
      <c r="A212" s="93" t="s">
        <v>3702</v>
      </c>
      <c r="B212" s="93" t="s">
        <v>3510</v>
      </c>
      <c r="C212" s="92">
        <v>0</v>
      </c>
      <c r="D212" s="92">
        <v>1112387</v>
      </c>
      <c r="E212" s="92">
        <v>1112387</v>
      </c>
      <c r="F212" s="84"/>
    </row>
    <row r="213" spans="1:6">
      <c r="A213" s="93" t="s">
        <v>4444</v>
      </c>
      <c r="B213" s="93" t="s">
        <v>3510</v>
      </c>
      <c r="C213" s="92">
        <v>0</v>
      </c>
      <c r="D213" s="92">
        <v>573</v>
      </c>
      <c r="E213" s="92">
        <v>573</v>
      </c>
      <c r="F213" s="84"/>
    </row>
    <row r="214" spans="1:6">
      <c r="A214" s="93" t="s">
        <v>3704</v>
      </c>
      <c r="B214" s="93" t="s">
        <v>3510</v>
      </c>
      <c r="C214" s="92">
        <v>-2410447</v>
      </c>
      <c r="D214" s="92">
        <v>2410447</v>
      </c>
      <c r="E214" s="92">
        <v>0</v>
      </c>
      <c r="F214" s="84"/>
    </row>
    <row r="215" spans="1:6">
      <c r="A215" s="93" t="s">
        <v>4445</v>
      </c>
      <c r="B215" s="93" t="s">
        <v>3510</v>
      </c>
      <c r="C215" s="92">
        <v>-128147</v>
      </c>
      <c r="D215" s="92">
        <v>128147</v>
      </c>
      <c r="E215" s="92">
        <v>0</v>
      </c>
      <c r="F215" s="84"/>
    </row>
    <row r="216" spans="1:6">
      <c r="A216" s="93" t="s">
        <v>3705</v>
      </c>
      <c r="B216" s="93" t="s">
        <v>3510</v>
      </c>
      <c r="C216" s="92">
        <v>460648796</v>
      </c>
      <c r="D216" s="92">
        <v>0</v>
      </c>
      <c r="E216" s="92">
        <v>460648796</v>
      </c>
      <c r="F216" s="84"/>
    </row>
    <row r="217" spans="1:6">
      <c r="A217" s="93" t="s">
        <v>3706</v>
      </c>
      <c r="B217" s="93" t="s">
        <v>3510</v>
      </c>
      <c r="C217" s="92">
        <v>49121394</v>
      </c>
      <c r="D217" s="92">
        <v>-869903</v>
      </c>
      <c r="E217" s="92">
        <v>48251491</v>
      </c>
      <c r="F217" s="84"/>
    </row>
    <row r="218" spans="1:6">
      <c r="A218" s="93" t="s">
        <v>3707</v>
      </c>
      <c r="B218" s="93" t="s">
        <v>3510</v>
      </c>
      <c r="C218" s="92">
        <v>10508391</v>
      </c>
      <c r="D218" s="92">
        <v>0</v>
      </c>
      <c r="E218" s="92">
        <v>10508391</v>
      </c>
      <c r="F218" s="84"/>
    </row>
    <row r="219" spans="1:6">
      <c r="A219" s="93" t="s">
        <v>3708</v>
      </c>
      <c r="B219" s="93" t="s">
        <v>3510</v>
      </c>
      <c r="C219" s="92">
        <v>-25101063</v>
      </c>
      <c r="D219" s="92">
        <v>-93883</v>
      </c>
      <c r="E219" s="92">
        <v>-25194946</v>
      </c>
      <c r="F219" s="84"/>
    </row>
    <row r="220" spans="1:6">
      <c r="A220" s="93" t="s">
        <v>3709</v>
      </c>
      <c r="B220" s="93" t="s">
        <v>3510</v>
      </c>
      <c r="C220" s="92">
        <v>196336</v>
      </c>
      <c r="D220" s="92">
        <v>-52508</v>
      </c>
      <c r="E220" s="92">
        <v>143828</v>
      </c>
      <c r="F220" s="84"/>
    </row>
    <row r="221" spans="1:6">
      <c r="A221" s="93" t="s">
        <v>3710</v>
      </c>
      <c r="B221" s="93" t="s">
        <v>3510</v>
      </c>
      <c r="C221" s="92">
        <v>0</v>
      </c>
      <c r="D221" s="92">
        <v>0</v>
      </c>
      <c r="E221" s="92">
        <v>0</v>
      </c>
      <c r="F221" s="84"/>
    </row>
    <row r="222" spans="1:6">
      <c r="A222" s="93" t="s">
        <v>3711</v>
      </c>
      <c r="B222" s="93" t="s">
        <v>3510</v>
      </c>
      <c r="C222" s="92">
        <v>17521839</v>
      </c>
      <c r="D222" s="92">
        <v>0</v>
      </c>
      <c r="E222" s="92">
        <v>17521839</v>
      </c>
      <c r="F222" s="84"/>
    </row>
    <row r="223" spans="1:6">
      <c r="A223" s="93" t="s">
        <v>3713</v>
      </c>
      <c r="B223" s="93" t="s">
        <v>3510</v>
      </c>
      <c r="C223" s="92">
        <v>4623687</v>
      </c>
      <c r="D223" s="92">
        <v>-215975</v>
      </c>
      <c r="E223" s="92">
        <v>4407712</v>
      </c>
      <c r="F223" s="84"/>
    </row>
    <row r="224" spans="1:6">
      <c r="A224" s="93" t="s">
        <v>3714</v>
      </c>
      <c r="B224" s="93" t="s">
        <v>3510</v>
      </c>
      <c r="C224" s="92">
        <v>-40548120</v>
      </c>
      <c r="D224" s="92">
        <v>216835</v>
      </c>
      <c r="E224" s="92">
        <v>-40331286</v>
      </c>
      <c r="F224" s="84"/>
    </row>
    <row r="225" spans="1:6">
      <c r="A225" s="93" t="s">
        <v>3715</v>
      </c>
      <c r="B225" s="93" t="s">
        <v>3510</v>
      </c>
      <c r="C225" s="92">
        <v>42431892</v>
      </c>
      <c r="D225" s="92">
        <v>-385615</v>
      </c>
      <c r="E225" s="92">
        <v>42046277</v>
      </c>
      <c r="F225" s="84"/>
    </row>
    <row r="226" spans="1:6">
      <c r="A226" s="93" t="s">
        <v>3716</v>
      </c>
      <c r="B226" s="93" t="s">
        <v>3510</v>
      </c>
      <c r="C226" s="92">
        <v>4918622</v>
      </c>
      <c r="D226" s="92">
        <v>-48348</v>
      </c>
      <c r="E226" s="92">
        <v>4870274</v>
      </c>
      <c r="F226" s="84"/>
    </row>
    <row r="227" spans="1:6">
      <c r="A227" s="93" t="s">
        <v>3717</v>
      </c>
      <c r="B227" s="93" t="s">
        <v>3510</v>
      </c>
      <c r="C227" s="92">
        <v>328088</v>
      </c>
      <c r="D227" s="92">
        <v>-348781</v>
      </c>
      <c r="E227" s="92">
        <v>-20693</v>
      </c>
      <c r="F227" s="84"/>
    </row>
    <row r="228" spans="1:6">
      <c r="A228" s="93" t="s">
        <v>3718</v>
      </c>
      <c r="B228" s="93" t="s">
        <v>3510</v>
      </c>
      <c r="C228" s="92">
        <v>9703590</v>
      </c>
      <c r="D228" s="92">
        <v>42938</v>
      </c>
      <c r="E228" s="92">
        <v>9746527</v>
      </c>
      <c r="F228" s="84"/>
    </row>
    <row r="229" spans="1:6">
      <c r="A229" s="93" t="s">
        <v>3720</v>
      </c>
      <c r="B229" s="93" t="s">
        <v>3510</v>
      </c>
      <c r="C229" s="92">
        <v>41067015</v>
      </c>
      <c r="D229" s="92">
        <v>-1569880</v>
      </c>
      <c r="E229" s="92">
        <v>39497135</v>
      </c>
      <c r="F229" s="84"/>
    </row>
    <row r="230" spans="1:6">
      <c r="A230" s="93" t="s">
        <v>3721</v>
      </c>
      <c r="B230" s="93" t="s">
        <v>3510</v>
      </c>
      <c r="C230" s="92">
        <v>88443095</v>
      </c>
      <c r="D230" s="92">
        <v>-545945</v>
      </c>
      <c r="E230" s="92">
        <v>87897150</v>
      </c>
      <c r="F230" s="84"/>
    </row>
    <row r="231" spans="1:6">
      <c r="A231" s="93" t="s">
        <v>3722</v>
      </c>
      <c r="B231" s="93" t="s">
        <v>3510</v>
      </c>
      <c r="C231" s="92">
        <v>20096223</v>
      </c>
      <c r="D231" s="92">
        <v>-543141</v>
      </c>
      <c r="E231" s="92">
        <v>19553082</v>
      </c>
      <c r="F231" s="84"/>
    </row>
    <row r="232" spans="1:6">
      <c r="A232" s="93" t="s">
        <v>3723</v>
      </c>
      <c r="B232" s="93" t="s">
        <v>3510</v>
      </c>
      <c r="C232" s="92">
        <v>81660058</v>
      </c>
      <c r="D232" s="92">
        <v>-1187446</v>
      </c>
      <c r="E232" s="92">
        <v>80472612</v>
      </c>
      <c r="F232" s="84"/>
    </row>
    <row r="233" spans="1:6">
      <c r="A233" s="93" t="s">
        <v>3724</v>
      </c>
      <c r="B233" s="93" t="s">
        <v>3510</v>
      </c>
      <c r="C233" s="92">
        <v>1217478003</v>
      </c>
      <c r="D233" s="92">
        <v>23794201</v>
      </c>
      <c r="E233" s="92">
        <v>1241272204</v>
      </c>
      <c r="F233" s="84"/>
    </row>
    <row r="234" spans="1:6">
      <c r="A234" s="93" t="s">
        <v>4446</v>
      </c>
      <c r="B234" s="93" t="s">
        <v>3510</v>
      </c>
      <c r="C234" s="92">
        <v>335693</v>
      </c>
      <c r="D234" s="92">
        <v>-335693</v>
      </c>
      <c r="E234" s="92">
        <v>0</v>
      </c>
      <c r="F234" s="84"/>
    </row>
    <row r="235" spans="1:6">
      <c r="A235" s="93" t="s">
        <v>3725</v>
      </c>
      <c r="B235" s="93" t="s">
        <v>3510</v>
      </c>
      <c r="C235" s="92">
        <v>1381845879</v>
      </c>
      <c r="D235" s="92">
        <v>23294929</v>
      </c>
      <c r="E235" s="92">
        <v>1405140808</v>
      </c>
      <c r="F235" s="84"/>
    </row>
    <row r="236" spans="1:6">
      <c r="A236" s="93" t="s">
        <v>3726</v>
      </c>
      <c r="B236" s="93" t="s">
        <v>3510</v>
      </c>
      <c r="C236" s="92">
        <v>2195580</v>
      </c>
      <c r="D236" s="92">
        <v>-686797</v>
      </c>
      <c r="E236" s="92">
        <v>1508784</v>
      </c>
      <c r="F236" s="84"/>
    </row>
    <row r="237" spans="1:6">
      <c r="A237" s="93" t="s">
        <v>3727</v>
      </c>
      <c r="B237" s="93" t="s">
        <v>3510</v>
      </c>
      <c r="C237" s="92">
        <v>2195580</v>
      </c>
      <c r="D237" s="92">
        <v>-686797</v>
      </c>
      <c r="E237" s="92">
        <v>1508784</v>
      </c>
      <c r="F237" s="84"/>
    </row>
    <row r="238" spans="1:6">
      <c r="A238" s="93" t="s">
        <v>3728</v>
      </c>
      <c r="B238" s="93" t="s">
        <v>3510</v>
      </c>
      <c r="C238" s="92">
        <v>3138194</v>
      </c>
      <c r="D238" s="92">
        <v>-3138194</v>
      </c>
      <c r="E238" s="92">
        <v>0</v>
      </c>
      <c r="F238" s="84"/>
    </row>
    <row r="239" spans="1:6">
      <c r="A239" s="93" t="s">
        <v>3729</v>
      </c>
      <c r="B239" s="93" t="s">
        <v>3510</v>
      </c>
      <c r="C239" s="92">
        <v>-39794124</v>
      </c>
      <c r="D239" s="92">
        <v>39794124</v>
      </c>
      <c r="E239" s="92">
        <v>0</v>
      </c>
      <c r="F239" s="84"/>
    </row>
    <row r="240" spans="1:6">
      <c r="A240" s="93" t="s">
        <v>3730</v>
      </c>
      <c r="B240" s="93" t="s">
        <v>3510</v>
      </c>
      <c r="C240" s="92">
        <v>13603415</v>
      </c>
      <c r="D240" s="92">
        <v>-13603415</v>
      </c>
      <c r="E240" s="92">
        <v>0</v>
      </c>
      <c r="F240" s="84"/>
    </row>
    <row r="241" spans="1:6">
      <c r="A241" s="93" t="s">
        <v>3731</v>
      </c>
      <c r="B241" s="93" t="s">
        <v>3510</v>
      </c>
      <c r="C241" s="92">
        <v>11111850</v>
      </c>
      <c r="D241" s="92">
        <v>-11111850</v>
      </c>
      <c r="E241" s="92">
        <v>0</v>
      </c>
      <c r="F241" s="84"/>
    </row>
    <row r="242" spans="1:6">
      <c r="A242" s="93" t="s">
        <v>3732</v>
      </c>
      <c r="B242" s="93" t="s">
        <v>3510</v>
      </c>
      <c r="C242" s="92">
        <v>5720324</v>
      </c>
      <c r="D242" s="92">
        <v>-5720324</v>
      </c>
      <c r="E242" s="92">
        <v>0</v>
      </c>
      <c r="F242" s="84"/>
    </row>
    <row r="243" spans="1:6">
      <c r="A243" s="93" t="s">
        <v>3733</v>
      </c>
      <c r="B243" s="93" t="s">
        <v>3510</v>
      </c>
      <c r="C243" s="92">
        <v>8976274</v>
      </c>
      <c r="D243" s="92">
        <v>-8976274</v>
      </c>
      <c r="E243" s="92">
        <v>0</v>
      </c>
      <c r="F243" s="84"/>
    </row>
    <row r="244" spans="1:6">
      <c r="A244" s="93" t="s">
        <v>3734</v>
      </c>
      <c r="B244" s="93" t="s">
        <v>3510</v>
      </c>
      <c r="C244" s="92">
        <v>-146</v>
      </c>
      <c r="D244" s="92">
        <v>-11487</v>
      </c>
      <c r="E244" s="92">
        <v>-11633</v>
      </c>
      <c r="F244" s="84"/>
    </row>
    <row r="245" spans="1:6">
      <c r="A245" s="93" t="s">
        <v>3735</v>
      </c>
      <c r="B245" s="93" t="s">
        <v>3510</v>
      </c>
      <c r="C245" s="92">
        <v>2755786</v>
      </c>
      <c r="D245" s="92">
        <v>-2767419</v>
      </c>
      <c r="E245" s="92">
        <v>-11633</v>
      </c>
      <c r="F245" s="84"/>
    </row>
    <row r="246" spans="1:6">
      <c r="A246" s="93" t="s">
        <v>4447</v>
      </c>
      <c r="B246" s="93" t="s">
        <v>3510</v>
      </c>
      <c r="C246" s="92">
        <v>14</v>
      </c>
      <c r="D246" s="92">
        <v>0</v>
      </c>
      <c r="E246" s="92">
        <v>14</v>
      </c>
      <c r="F246" s="84"/>
    </row>
    <row r="247" spans="1:6">
      <c r="A247" s="93" t="s">
        <v>3737</v>
      </c>
      <c r="B247" s="93" t="s">
        <v>3510</v>
      </c>
      <c r="C247" s="92">
        <v>1941685</v>
      </c>
      <c r="D247" s="92">
        <v>1531951</v>
      </c>
      <c r="E247" s="92">
        <v>3473635</v>
      </c>
      <c r="F247" s="84"/>
    </row>
    <row r="248" spans="1:6">
      <c r="A248" s="93" t="s">
        <v>3738</v>
      </c>
      <c r="B248" s="93" t="s">
        <v>3510</v>
      </c>
      <c r="C248" s="92">
        <v>1023948</v>
      </c>
      <c r="D248" s="92">
        <v>557515</v>
      </c>
      <c r="E248" s="92">
        <v>1581463</v>
      </c>
      <c r="F248" s="84"/>
    </row>
    <row r="249" spans="1:6">
      <c r="A249" s="93" t="s">
        <v>3739</v>
      </c>
      <c r="B249" s="93" t="s">
        <v>3510</v>
      </c>
      <c r="C249" s="92">
        <v>30101</v>
      </c>
      <c r="D249" s="92">
        <v>-30101</v>
      </c>
      <c r="E249" s="92">
        <v>0</v>
      </c>
      <c r="F249" s="84"/>
    </row>
    <row r="250" spans="1:6">
      <c r="A250" s="93" t="s">
        <v>3740</v>
      </c>
      <c r="B250" s="93" t="s">
        <v>3510</v>
      </c>
      <c r="C250" s="92">
        <v>36</v>
      </c>
      <c r="D250" s="92">
        <v>0</v>
      </c>
      <c r="E250" s="92">
        <v>36</v>
      </c>
      <c r="F250" s="84"/>
    </row>
    <row r="251" spans="1:6">
      <c r="A251" s="93" t="s">
        <v>4448</v>
      </c>
      <c r="B251" s="93" t="s">
        <v>3510</v>
      </c>
      <c r="C251" s="92">
        <v>-306</v>
      </c>
      <c r="D251" s="92">
        <v>0</v>
      </c>
      <c r="E251" s="92">
        <v>-306</v>
      </c>
      <c r="F251" s="84"/>
    </row>
    <row r="252" spans="1:6">
      <c r="A252" s="93" t="s">
        <v>3741</v>
      </c>
      <c r="B252" s="93" t="s">
        <v>3510</v>
      </c>
      <c r="C252" s="92">
        <v>748</v>
      </c>
      <c r="D252" s="92">
        <v>1513728</v>
      </c>
      <c r="E252" s="92">
        <v>1514476</v>
      </c>
      <c r="F252" s="84"/>
    </row>
    <row r="253" spans="1:6">
      <c r="A253" s="93" t="s">
        <v>3742</v>
      </c>
      <c r="B253" s="93" t="s">
        <v>3510</v>
      </c>
      <c r="C253" s="92">
        <v>2949164</v>
      </c>
      <c r="D253" s="92">
        <v>-43199</v>
      </c>
      <c r="E253" s="92">
        <v>2905965</v>
      </c>
      <c r="F253" s="84"/>
    </row>
    <row r="254" spans="1:6">
      <c r="A254" s="93" t="s">
        <v>3743</v>
      </c>
      <c r="B254" s="93" t="s">
        <v>3510</v>
      </c>
      <c r="C254" s="92">
        <v>11434130</v>
      </c>
      <c r="D254" s="92">
        <v>3481864</v>
      </c>
      <c r="E254" s="92">
        <v>14915994</v>
      </c>
      <c r="F254" s="84"/>
    </row>
    <row r="255" spans="1:6">
      <c r="A255" s="93" t="s">
        <v>3745</v>
      </c>
      <c r="B255" s="93" t="s">
        <v>3510</v>
      </c>
      <c r="C255" s="92">
        <v>718131</v>
      </c>
      <c r="D255" s="92">
        <v>65340</v>
      </c>
      <c r="E255" s="92">
        <v>783471</v>
      </c>
      <c r="F255" s="84"/>
    </row>
    <row r="256" spans="1:6">
      <c r="A256" s="93" t="s">
        <v>3746</v>
      </c>
      <c r="B256" s="93" t="s">
        <v>3510</v>
      </c>
      <c r="C256" s="92">
        <v>4651622</v>
      </c>
      <c r="D256" s="92">
        <v>-102707</v>
      </c>
      <c r="E256" s="92">
        <v>4548915</v>
      </c>
      <c r="F256" s="84"/>
    </row>
    <row r="257" spans="1:6">
      <c r="A257" s="93" t="s">
        <v>3747</v>
      </c>
      <c r="B257" s="93" t="s">
        <v>3510</v>
      </c>
      <c r="C257" s="92">
        <v>29819931</v>
      </c>
      <c r="D257" s="92">
        <v>-8371658</v>
      </c>
      <c r="E257" s="92">
        <v>21448273</v>
      </c>
      <c r="F257" s="84"/>
    </row>
    <row r="258" spans="1:6">
      <c r="A258" s="93" t="s">
        <v>3748</v>
      </c>
      <c r="B258" s="93" t="s">
        <v>3510</v>
      </c>
      <c r="C258" s="92">
        <v>96346403</v>
      </c>
      <c r="D258" s="92">
        <v>0</v>
      </c>
      <c r="E258" s="92">
        <v>96346403</v>
      </c>
      <c r="F258" s="84"/>
    </row>
    <row r="259" spans="1:6">
      <c r="A259" s="93" t="s">
        <v>3749</v>
      </c>
      <c r="B259" s="93" t="s">
        <v>3510</v>
      </c>
      <c r="C259" s="92">
        <v>-2448982</v>
      </c>
      <c r="D259" s="92">
        <v>0</v>
      </c>
      <c r="E259" s="92">
        <v>-2448982</v>
      </c>
      <c r="F259" s="84"/>
    </row>
    <row r="260" spans="1:6">
      <c r="A260" s="93" t="s">
        <v>3750</v>
      </c>
      <c r="B260" s="93" t="s">
        <v>3510</v>
      </c>
      <c r="C260" s="92">
        <v>7696584</v>
      </c>
      <c r="D260" s="92">
        <v>263711</v>
      </c>
      <c r="E260" s="92">
        <v>7960294</v>
      </c>
      <c r="F260" s="84"/>
    </row>
    <row r="261" spans="1:6">
      <c r="A261" s="93" t="s">
        <v>3751</v>
      </c>
      <c r="B261" s="93" t="s">
        <v>3510</v>
      </c>
      <c r="C261" s="92">
        <v>29021119</v>
      </c>
      <c r="D261" s="92">
        <v>1067413</v>
      </c>
      <c r="E261" s="92">
        <v>30088532</v>
      </c>
      <c r="F261" s="84"/>
    </row>
    <row r="262" spans="1:6">
      <c r="A262" s="93" t="s">
        <v>3752</v>
      </c>
      <c r="B262" s="93" t="s">
        <v>3510</v>
      </c>
      <c r="C262" s="92">
        <v>-6161481</v>
      </c>
      <c r="D262" s="92">
        <v>641273</v>
      </c>
      <c r="E262" s="92">
        <v>-5520208</v>
      </c>
      <c r="F262" s="84"/>
    </row>
    <row r="263" spans="1:6">
      <c r="A263" s="93" t="s">
        <v>3753</v>
      </c>
      <c r="B263" s="93" t="s">
        <v>3510</v>
      </c>
      <c r="C263" s="92">
        <v>177022846</v>
      </c>
      <c r="D263" s="92">
        <v>575130</v>
      </c>
      <c r="E263" s="92">
        <v>177597976</v>
      </c>
      <c r="F263" s="84"/>
    </row>
    <row r="264" spans="1:6">
      <c r="A264" s="93" t="s">
        <v>3754</v>
      </c>
      <c r="B264" s="93" t="s">
        <v>3510</v>
      </c>
      <c r="C264" s="92">
        <v>177022846</v>
      </c>
      <c r="D264" s="92">
        <v>575130</v>
      </c>
      <c r="E264" s="92">
        <v>177597976</v>
      </c>
      <c r="F264" s="84"/>
    </row>
    <row r="265" spans="1:6">
      <c r="A265" s="93" t="s">
        <v>3755</v>
      </c>
      <c r="B265" s="93" t="s">
        <v>3510</v>
      </c>
      <c r="C265" s="92">
        <v>-621454401</v>
      </c>
      <c r="D265" s="92">
        <v>-11082605</v>
      </c>
      <c r="E265" s="92">
        <v>-632537007</v>
      </c>
      <c r="F265" s="84"/>
    </row>
    <row r="266" spans="1:6">
      <c r="A266" s="93" t="s">
        <v>3756</v>
      </c>
      <c r="B266" s="93" t="s">
        <v>3510</v>
      </c>
      <c r="C266" s="92">
        <v>-128282154</v>
      </c>
      <c r="D266" s="92">
        <v>-3067565</v>
      </c>
      <c r="E266" s="92">
        <v>-131349719</v>
      </c>
      <c r="F266" s="84"/>
    </row>
    <row r="267" spans="1:6">
      <c r="A267" s="93" t="s">
        <v>3757</v>
      </c>
      <c r="B267" s="93" t="s">
        <v>3510</v>
      </c>
      <c r="C267" s="92">
        <v>3289407</v>
      </c>
      <c r="D267" s="92">
        <v>0</v>
      </c>
      <c r="E267" s="92">
        <v>3289407</v>
      </c>
      <c r="F267" s="84"/>
    </row>
    <row r="268" spans="1:6">
      <c r="A268" s="93" t="s">
        <v>3758</v>
      </c>
      <c r="B268" s="93" t="s">
        <v>3510</v>
      </c>
      <c r="C268" s="92">
        <v>-257112</v>
      </c>
      <c r="D268" s="92">
        <v>-364915</v>
      </c>
      <c r="E268" s="92">
        <v>-622026</v>
      </c>
      <c r="F268" s="84"/>
    </row>
    <row r="269" spans="1:6">
      <c r="A269" s="93" t="s">
        <v>3759</v>
      </c>
      <c r="B269" s="93" t="s">
        <v>3510</v>
      </c>
      <c r="C269" s="92">
        <v>-33231</v>
      </c>
      <c r="D269" s="92">
        <v>-101135</v>
      </c>
      <c r="E269" s="92">
        <v>-134366</v>
      </c>
      <c r="F269" s="84"/>
    </row>
    <row r="270" spans="1:6">
      <c r="A270" s="93" t="s">
        <v>3760</v>
      </c>
      <c r="B270" s="93" t="s">
        <v>3510</v>
      </c>
      <c r="C270" s="92">
        <v>-62525688</v>
      </c>
      <c r="D270" s="92">
        <v>0</v>
      </c>
      <c r="E270" s="92">
        <v>-62525688</v>
      </c>
      <c r="F270" s="84"/>
    </row>
    <row r="271" spans="1:6">
      <c r="A271" s="93" t="s">
        <v>3761</v>
      </c>
      <c r="B271" s="93" t="s">
        <v>3510</v>
      </c>
      <c r="C271" s="92">
        <v>-60730888</v>
      </c>
      <c r="D271" s="92">
        <v>0</v>
      </c>
      <c r="E271" s="92">
        <v>-60730888</v>
      </c>
      <c r="F271" s="84"/>
    </row>
    <row r="272" spans="1:6">
      <c r="A272" s="93" t="s">
        <v>3762</v>
      </c>
      <c r="B272" s="93" t="s">
        <v>3510</v>
      </c>
      <c r="C272" s="92">
        <v>869994066</v>
      </c>
      <c r="D272" s="92">
        <v>14616221</v>
      </c>
      <c r="E272" s="92">
        <v>884610287</v>
      </c>
      <c r="F272" s="84"/>
    </row>
    <row r="273" spans="1:6">
      <c r="A273" s="93" t="s">
        <v>3763</v>
      </c>
      <c r="B273" s="93" t="s">
        <v>3510</v>
      </c>
      <c r="C273" s="92">
        <v>94635</v>
      </c>
      <c r="D273" s="92">
        <v>44726</v>
      </c>
      <c r="E273" s="92">
        <v>139361</v>
      </c>
      <c r="F273" s="84"/>
    </row>
    <row r="274" spans="1:6" ht="15" thickBot="1">
      <c r="A274" s="93" t="s">
        <v>3764</v>
      </c>
      <c r="B274" s="93" t="s">
        <v>3510</v>
      </c>
      <c r="C274" s="92">
        <v>94635</v>
      </c>
      <c r="D274" s="92">
        <v>44726</v>
      </c>
      <c r="E274" s="92">
        <v>139361</v>
      </c>
      <c r="F274" s="84"/>
    </row>
    <row r="275" spans="1:6" ht="15" thickBot="1">
      <c r="A275" s="94" t="s">
        <v>3765</v>
      </c>
      <c r="B275" s="94" t="s">
        <v>3558</v>
      </c>
      <c r="C275" s="95">
        <v>2494551688</v>
      </c>
      <c r="D275" s="95">
        <v>34873624</v>
      </c>
      <c r="E275" s="95">
        <v>2529425312</v>
      </c>
      <c r="F275" s="84"/>
    </row>
    <row r="276" spans="1:6">
      <c r="A276" s="93" t="s">
        <v>3767</v>
      </c>
      <c r="B276" s="93" t="s">
        <v>3510</v>
      </c>
      <c r="C276" s="92">
        <v>349</v>
      </c>
      <c r="D276" s="92">
        <v>330</v>
      </c>
      <c r="E276" s="92">
        <v>679</v>
      </c>
      <c r="F276" s="84"/>
    </row>
    <row r="277" spans="1:6" ht="15" thickBot="1">
      <c r="A277" s="93" t="s">
        <v>2717</v>
      </c>
      <c r="B277" s="93" t="s">
        <v>3510</v>
      </c>
      <c r="C277" s="92">
        <v>349</v>
      </c>
      <c r="D277" s="92">
        <v>330</v>
      </c>
      <c r="E277" s="92">
        <v>679</v>
      </c>
      <c r="F277" s="84"/>
    </row>
    <row r="278" spans="1:6" ht="15" thickBot="1">
      <c r="A278" s="94" t="s">
        <v>3768</v>
      </c>
      <c r="B278" s="94" t="s">
        <v>3558</v>
      </c>
      <c r="C278" s="95">
        <v>349</v>
      </c>
      <c r="D278" s="95">
        <v>330</v>
      </c>
      <c r="E278" s="95">
        <v>679</v>
      </c>
      <c r="F278" s="84"/>
    </row>
    <row r="279" spans="1:6" ht="15" thickBot="1">
      <c r="A279" s="96" t="s">
        <v>3769</v>
      </c>
      <c r="B279" s="96" t="s">
        <v>3770</v>
      </c>
      <c r="C279" s="97">
        <v>21089186364</v>
      </c>
      <c r="D279" s="97">
        <v>68531012</v>
      </c>
      <c r="E279" s="97">
        <v>21157717376</v>
      </c>
      <c r="F279" s="84"/>
    </row>
    <row r="280" spans="1:6" ht="15" thickTop="1">
      <c r="A280" s="91" t="s">
        <v>3771</v>
      </c>
      <c r="B280" s="88"/>
      <c r="C280" s="92"/>
      <c r="D280" s="92"/>
      <c r="E280" s="92"/>
      <c r="F280" s="84"/>
    </row>
    <row r="281" spans="1:6">
      <c r="A281" s="93" t="s">
        <v>3772</v>
      </c>
      <c r="B281" s="93" t="s">
        <v>3510</v>
      </c>
      <c r="C281" s="92">
        <v>1765290116</v>
      </c>
      <c r="D281" s="92">
        <v>0</v>
      </c>
      <c r="E281" s="92">
        <v>1765290116</v>
      </c>
      <c r="F281" s="84"/>
    </row>
    <row r="282" spans="1:6">
      <c r="A282" s="93" t="s">
        <v>3773</v>
      </c>
      <c r="B282" s="93" t="s">
        <v>3510</v>
      </c>
      <c r="C282" s="92">
        <v>419213</v>
      </c>
      <c r="D282" s="92">
        <v>0</v>
      </c>
      <c r="E282" s="92">
        <v>419213</v>
      </c>
      <c r="F282" s="84"/>
    </row>
    <row r="283" spans="1:6">
      <c r="A283" s="93" t="s">
        <v>3774</v>
      </c>
      <c r="B283" s="93" t="s">
        <v>3510</v>
      </c>
      <c r="C283" s="92">
        <v>326032</v>
      </c>
      <c r="D283" s="92">
        <v>0</v>
      </c>
      <c r="E283" s="92">
        <v>326032</v>
      </c>
      <c r="F283" s="84"/>
    </row>
    <row r="284" spans="1:6">
      <c r="A284" s="93" t="s">
        <v>3775</v>
      </c>
      <c r="B284" s="93" t="s">
        <v>3510</v>
      </c>
      <c r="C284" s="92">
        <v>1766035361</v>
      </c>
      <c r="D284" s="92">
        <v>0</v>
      </c>
      <c r="E284" s="92">
        <v>1766035361</v>
      </c>
      <c r="F284" s="84"/>
    </row>
    <row r="285" spans="1:6">
      <c r="A285" s="93" t="s">
        <v>3776</v>
      </c>
      <c r="B285" s="93" t="s">
        <v>3510</v>
      </c>
      <c r="C285" s="92">
        <v>5017733461</v>
      </c>
      <c r="D285" s="92">
        <v>0</v>
      </c>
      <c r="E285" s="92">
        <v>5017733461</v>
      </c>
      <c r="F285" s="84"/>
    </row>
    <row r="286" spans="1:6">
      <c r="A286" s="93" t="s">
        <v>3777</v>
      </c>
      <c r="B286" s="93" t="s">
        <v>3510</v>
      </c>
      <c r="C286" s="92">
        <v>186790</v>
      </c>
      <c r="D286" s="92">
        <v>0</v>
      </c>
      <c r="E286" s="92">
        <v>186790</v>
      </c>
      <c r="F286" s="84"/>
    </row>
    <row r="287" spans="1:6">
      <c r="A287" s="93" t="s">
        <v>3778</v>
      </c>
      <c r="B287" s="93" t="s">
        <v>3510</v>
      </c>
      <c r="C287" s="92">
        <v>734506229</v>
      </c>
      <c r="D287" s="92">
        <v>36330425</v>
      </c>
      <c r="E287" s="92">
        <v>770836654</v>
      </c>
      <c r="F287" s="84"/>
    </row>
    <row r="288" spans="1:6">
      <c r="A288" s="93" t="s">
        <v>3779</v>
      </c>
      <c r="B288" s="93" t="s">
        <v>3510</v>
      </c>
      <c r="C288" s="92">
        <v>-736991</v>
      </c>
      <c r="D288" s="92">
        <v>0</v>
      </c>
      <c r="E288" s="92">
        <v>-736991</v>
      </c>
      <c r="F288" s="84"/>
    </row>
    <row r="289" spans="1:6">
      <c r="A289" s="93" t="s">
        <v>3780</v>
      </c>
      <c r="B289" s="93" t="s">
        <v>3510</v>
      </c>
      <c r="C289" s="92">
        <v>5751689489</v>
      </c>
      <c r="D289" s="92">
        <v>36330425</v>
      </c>
      <c r="E289" s="92">
        <v>5788019914</v>
      </c>
      <c r="F289" s="84"/>
    </row>
    <row r="290" spans="1:6">
      <c r="A290" s="93" t="s">
        <v>3781</v>
      </c>
      <c r="B290" s="93" t="s">
        <v>3510</v>
      </c>
      <c r="C290" s="92">
        <v>537714</v>
      </c>
      <c r="D290" s="92">
        <v>0</v>
      </c>
      <c r="E290" s="92">
        <v>537714</v>
      </c>
      <c r="F290" s="84"/>
    </row>
    <row r="291" spans="1:6">
      <c r="A291" s="93" t="s">
        <v>3782</v>
      </c>
      <c r="B291" s="93" t="s">
        <v>3510</v>
      </c>
      <c r="C291" s="92">
        <v>119563001</v>
      </c>
      <c r="D291" s="92">
        <v>113920749</v>
      </c>
      <c r="E291" s="92">
        <v>233483751</v>
      </c>
      <c r="F291" s="84"/>
    </row>
    <row r="292" spans="1:6">
      <c r="A292" s="93" t="s">
        <v>3783</v>
      </c>
      <c r="B292" s="93" t="s">
        <v>3510</v>
      </c>
      <c r="C292" s="92">
        <v>-119563001</v>
      </c>
      <c r="D292" s="92">
        <v>-113920749</v>
      </c>
      <c r="E292" s="92">
        <v>-233483751</v>
      </c>
      <c r="F292" s="84"/>
    </row>
    <row r="293" spans="1:6">
      <c r="A293" s="93" t="s">
        <v>3784</v>
      </c>
      <c r="B293" s="93" t="s">
        <v>3510</v>
      </c>
      <c r="C293" s="92">
        <v>537714</v>
      </c>
      <c r="D293" s="92">
        <v>0</v>
      </c>
      <c r="E293" s="92">
        <v>537714</v>
      </c>
      <c r="F293" s="84"/>
    </row>
    <row r="294" spans="1:6">
      <c r="A294" s="93" t="s">
        <v>3785</v>
      </c>
      <c r="B294" s="93" t="s">
        <v>3510</v>
      </c>
      <c r="C294" s="92">
        <v>641602</v>
      </c>
      <c r="D294" s="92">
        <v>0</v>
      </c>
      <c r="E294" s="92">
        <v>641602</v>
      </c>
      <c r="F294" s="84"/>
    </row>
    <row r="295" spans="1:6">
      <c r="A295" s="93" t="s">
        <v>3786</v>
      </c>
      <c r="B295" s="93" t="s">
        <v>3510</v>
      </c>
      <c r="C295" s="92">
        <v>5059637</v>
      </c>
      <c r="D295" s="92">
        <v>-1372775</v>
      </c>
      <c r="E295" s="92">
        <v>3686862</v>
      </c>
      <c r="F295" s="84"/>
    </row>
    <row r="296" spans="1:6" ht="15" thickBot="1">
      <c r="A296" s="93" t="s">
        <v>3787</v>
      </c>
      <c r="B296" s="93" t="s">
        <v>3510</v>
      </c>
      <c r="C296" s="92">
        <v>5701239</v>
      </c>
      <c r="D296" s="92">
        <v>-1372775</v>
      </c>
      <c r="E296" s="92">
        <v>4328464</v>
      </c>
      <c r="F296" s="84"/>
    </row>
    <row r="297" spans="1:6" ht="15" thickBot="1">
      <c r="A297" s="94" t="s">
        <v>3788</v>
      </c>
      <c r="B297" s="94" t="s">
        <v>3558</v>
      </c>
      <c r="C297" s="95">
        <v>7523963803</v>
      </c>
      <c r="D297" s="95">
        <v>34957650</v>
      </c>
      <c r="E297" s="95">
        <v>7558921452</v>
      </c>
      <c r="F297" s="84"/>
    </row>
    <row r="298" spans="1:6">
      <c r="A298" s="93" t="s">
        <v>3789</v>
      </c>
      <c r="B298" s="93" t="s">
        <v>3510</v>
      </c>
      <c r="C298" s="92">
        <v>225000000</v>
      </c>
      <c r="D298" s="92">
        <v>0</v>
      </c>
      <c r="E298" s="92">
        <v>225000000</v>
      </c>
      <c r="F298" s="84"/>
    </row>
    <row r="299" spans="1:6">
      <c r="A299" s="93" t="s">
        <v>3790</v>
      </c>
      <c r="B299" s="93" t="s">
        <v>3510</v>
      </c>
      <c r="C299" s="92">
        <v>500000000</v>
      </c>
      <c r="D299" s="92">
        <v>0</v>
      </c>
      <c r="E299" s="92">
        <v>500000000</v>
      </c>
      <c r="F299" s="84"/>
    </row>
    <row r="300" spans="1:6">
      <c r="A300" s="93" t="s">
        <v>3791</v>
      </c>
      <c r="B300" s="93" t="s">
        <v>3510</v>
      </c>
      <c r="C300" s="92">
        <v>350000000</v>
      </c>
      <c r="D300" s="92">
        <v>0</v>
      </c>
      <c r="E300" s="92">
        <v>350000000</v>
      </c>
      <c r="F300" s="84"/>
    </row>
    <row r="301" spans="1:6">
      <c r="A301" s="93" t="s">
        <v>4449</v>
      </c>
      <c r="B301" s="93" t="s">
        <v>3510</v>
      </c>
      <c r="C301" s="92">
        <v>300000000</v>
      </c>
      <c r="D301" s="92">
        <v>0</v>
      </c>
      <c r="E301" s="92">
        <v>300000000</v>
      </c>
      <c r="F301" s="84"/>
    </row>
    <row r="302" spans="1:6">
      <c r="A302" s="93" t="s">
        <v>3792</v>
      </c>
      <c r="B302" s="93" t="s">
        <v>3510</v>
      </c>
      <c r="C302" s="92">
        <v>1000000000</v>
      </c>
      <c r="D302" s="92">
        <v>0</v>
      </c>
      <c r="E302" s="92">
        <v>1000000000</v>
      </c>
      <c r="F302" s="84"/>
    </row>
    <row r="303" spans="1:6">
      <c r="A303" s="93" t="s">
        <v>3793</v>
      </c>
      <c r="B303" s="93" t="s">
        <v>3510</v>
      </c>
      <c r="C303" s="92">
        <v>400000000</v>
      </c>
      <c r="D303" s="92">
        <v>0</v>
      </c>
      <c r="E303" s="92">
        <v>400000000</v>
      </c>
      <c r="F303" s="84"/>
    </row>
    <row r="304" spans="1:6">
      <c r="A304" s="93" t="s">
        <v>3794</v>
      </c>
      <c r="B304" s="93" t="s">
        <v>3510</v>
      </c>
      <c r="C304" s="92">
        <v>600000000</v>
      </c>
      <c r="D304" s="92">
        <v>0</v>
      </c>
      <c r="E304" s="92">
        <v>600000000</v>
      </c>
      <c r="F304" s="84"/>
    </row>
    <row r="305" spans="1:6">
      <c r="A305" s="93" t="s">
        <v>3795</v>
      </c>
      <c r="B305" s="93" t="s">
        <v>3510</v>
      </c>
      <c r="C305" s="92">
        <v>650000000</v>
      </c>
      <c r="D305" s="92">
        <v>0</v>
      </c>
      <c r="E305" s="92">
        <v>650000000</v>
      </c>
      <c r="F305" s="84"/>
    </row>
    <row r="306" spans="1:6">
      <c r="A306" s="93" t="s">
        <v>3796</v>
      </c>
      <c r="B306" s="93" t="s">
        <v>3510</v>
      </c>
      <c r="C306" s="92">
        <v>600000000</v>
      </c>
      <c r="D306" s="92">
        <v>0</v>
      </c>
      <c r="E306" s="92">
        <v>600000000</v>
      </c>
      <c r="F306" s="84"/>
    </row>
    <row r="307" spans="1:6">
      <c r="A307" s="93" t="s">
        <v>3797</v>
      </c>
      <c r="B307" s="93" t="s">
        <v>3510</v>
      </c>
      <c r="C307" s="92">
        <v>400000000</v>
      </c>
      <c r="D307" s="92">
        <v>0</v>
      </c>
      <c r="E307" s="92">
        <v>400000000</v>
      </c>
      <c r="F307" s="84"/>
    </row>
    <row r="308" spans="1:6">
      <c r="A308" s="93" t="s">
        <v>3798</v>
      </c>
      <c r="B308" s="93" t="s">
        <v>3510</v>
      </c>
      <c r="C308" s="92">
        <v>700000000</v>
      </c>
      <c r="D308" s="92">
        <v>0</v>
      </c>
      <c r="E308" s="92">
        <v>700000000</v>
      </c>
      <c r="F308" s="84"/>
    </row>
    <row r="309" spans="1:6">
      <c r="A309" s="93" t="s">
        <v>4450</v>
      </c>
      <c r="B309" s="93" t="s">
        <v>3510</v>
      </c>
      <c r="C309" s="92">
        <v>200000000</v>
      </c>
      <c r="D309" s="92">
        <v>0</v>
      </c>
      <c r="E309" s="92">
        <v>200000000</v>
      </c>
      <c r="F309" s="84"/>
    </row>
    <row r="310" spans="1:6">
      <c r="A310" s="93" t="s">
        <v>3799</v>
      </c>
      <c r="B310" s="93" t="s">
        <v>3510</v>
      </c>
      <c r="C310" s="92">
        <v>500000000</v>
      </c>
      <c r="D310" s="92">
        <v>0</v>
      </c>
      <c r="E310" s="92">
        <v>500000000</v>
      </c>
      <c r="F310" s="84"/>
    </row>
    <row r="311" spans="1:6">
      <c r="A311" s="93" t="s">
        <v>3802</v>
      </c>
      <c r="B311" s="93" t="s">
        <v>3510</v>
      </c>
      <c r="C311" s="92">
        <v>6425000000</v>
      </c>
      <c r="D311" s="92">
        <v>0</v>
      </c>
      <c r="E311" s="92">
        <v>6425000000</v>
      </c>
      <c r="F311" s="84"/>
    </row>
    <row r="312" spans="1:6">
      <c r="A312" s="93" t="s">
        <v>3803</v>
      </c>
      <c r="B312" s="93" t="s">
        <v>3510</v>
      </c>
      <c r="C312" s="92">
        <v>150000000</v>
      </c>
      <c r="D312" s="92">
        <v>0</v>
      </c>
      <c r="E312" s="92">
        <v>150000000</v>
      </c>
      <c r="F312" s="84"/>
    </row>
    <row r="313" spans="1:6">
      <c r="A313" s="93" t="s">
        <v>3804</v>
      </c>
      <c r="B313" s="93" t="s">
        <v>3510</v>
      </c>
      <c r="C313" s="92">
        <v>250000000</v>
      </c>
      <c r="D313" s="92">
        <v>0</v>
      </c>
      <c r="E313" s="92">
        <v>250000000</v>
      </c>
      <c r="F313" s="84"/>
    </row>
    <row r="314" spans="1:6">
      <c r="A314" s="93" t="s">
        <v>3805</v>
      </c>
      <c r="B314" s="93" t="s">
        <v>3510</v>
      </c>
      <c r="C314" s="92">
        <v>400000000</v>
      </c>
      <c r="D314" s="92">
        <v>0</v>
      </c>
      <c r="E314" s="92">
        <v>400000000</v>
      </c>
      <c r="F314" s="84"/>
    </row>
    <row r="315" spans="1:6">
      <c r="A315" s="93" t="s">
        <v>4451</v>
      </c>
      <c r="B315" s="93" t="s">
        <v>3510</v>
      </c>
      <c r="C315" s="92">
        <v>-43216</v>
      </c>
      <c r="D315" s="92">
        <v>5104</v>
      </c>
      <c r="E315" s="92">
        <v>-38112</v>
      </c>
      <c r="F315" s="84"/>
    </row>
    <row r="316" spans="1:6">
      <c r="A316" s="93" t="s">
        <v>3806</v>
      </c>
      <c r="B316" s="93" t="s">
        <v>3510</v>
      </c>
      <c r="C316" s="92">
        <v>-104398</v>
      </c>
      <c r="D316" s="92">
        <v>1214</v>
      </c>
      <c r="E316" s="92">
        <v>-103184</v>
      </c>
      <c r="F316" s="84"/>
    </row>
    <row r="317" spans="1:6">
      <c r="A317" s="93" t="s">
        <v>3807</v>
      </c>
      <c r="B317" s="93" t="s">
        <v>3510</v>
      </c>
      <c r="C317" s="92">
        <v>-232724</v>
      </c>
      <c r="D317" s="92">
        <v>1583</v>
      </c>
      <c r="E317" s="92">
        <v>-231141</v>
      </c>
      <c r="F317" s="84"/>
    </row>
    <row r="318" spans="1:6">
      <c r="A318" s="93" t="s">
        <v>3808</v>
      </c>
      <c r="B318" s="93" t="s">
        <v>3510</v>
      </c>
      <c r="C318" s="92">
        <v>-369429</v>
      </c>
      <c r="D318" s="92">
        <v>1834</v>
      </c>
      <c r="E318" s="92">
        <v>-367595</v>
      </c>
      <c r="F318" s="84"/>
    </row>
    <row r="319" spans="1:6">
      <c r="A319" s="93" t="s">
        <v>4452</v>
      </c>
      <c r="B319" s="93" t="s">
        <v>3510</v>
      </c>
      <c r="C319" s="92">
        <v>5</v>
      </c>
      <c r="D319" s="92">
        <v>0</v>
      </c>
      <c r="E319" s="92">
        <v>5</v>
      </c>
      <c r="F319" s="84"/>
    </row>
    <row r="320" spans="1:6">
      <c r="A320" s="93" t="s">
        <v>3809</v>
      </c>
      <c r="B320" s="93" t="s">
        <v>3510</v>
      </c>
      <c r="C320" s="92">
        <v>-940024</v>
      </c>
      <c r="D320" s="92">
        <v>4052</v>
      </c>
      <c r="E320" s="92">
        <v>-935972</v>
      </c>
      <c r="F320" s="84"/>
    </row>
    <row r="321" spans="1:6">
      <c r="A321" s="93" t="s">
        <v>4453</v>
      </c>
      <c r="B321" s="93" t="s">
        <v>3510</v>
      </c>
      <c r="C321" s="92">
        <v>13</v>
      </c>
      <c r="D321" s="92">
        <v>0</v>
      </c>
      <c r="E321" s="92">
        <v>13</v>
      </c>
      <c r="F321" s="84"/>
    </row>
    <row r="322" spans="1:6">
      <c r="A322" s="93" t="s">
        <v>3810</v>
      </c>
      <c r="B322" s="93" t="s">
        <v>3510</v>
      </c>
      <c r="C322" s="92">
        <v>-2467789</v>
      </c>
      <c r="D322" s="92">
        <v>11725</v>
      </c>
      <c r="E322" s="92">
        <v>-2456063</v>
      </c>
      <c r="F322" s="84"/>
    </row>
    <row r="323" spans="1:6">
      <c r="A323" s="93" t="s">
        <v>3811</v>
      </c>
      <c r="B323" s="93" t="s">
        <v>3510</v>
      </c>
      <c r="C323" s="92">
        <v>-928419</v>
      </c>
      <c r="D323" s="92">
        <v>3524</v>
      </c>
      <c r="E323" s="92">
        <v>-924895</v>
      </c>
      <c r="F323" s="84"/>
    </row>
    <row r="324" spans="1:6">
      <c r="A324" s="93" t="s">
        <v>4454</v>
      </c>
      <c r="B324" s="93" t="s">
        <v>3510</v>
      </c>
      <c r="C324" s="92">
        <v>-127</v>
      </c>
      <c r="D324" s="92">
        <v>0</v>
      </c>
      <c r="E324" s="92">
        <v>-127</v>
      </c>
      <c r="F324" s="84"/>
    </row>
    <row r="325" spans="1:6">
      <c r="A325" s="93" t="s">
        <v>3812</v>
      </c>
      <c r="B325" s="93" t="s">
        <v>3510</v>
      </c>
      <c r="C325" s="92">
        <v>-2897764</v>
      </c>
      <c r="D325" s="92">
        <v>9348</v>
      </c>
      <c r="E325" s="92">
        <v>-2888416</v>
      </c>
      <c r="F325" s="84"/>
    </row>
    <row r="326" spans="1:6">
      <c r="A326" s="93" t="s">
        <v>3813</v>
      </c>
      <c r="B326" s="93" t="s">
        <v>3510</v>
      </c>
      <c r="C326" s="92">
        <v>-238171</v>
      </c>
      <c r="D326" s="92">
        <v>3242</v>
      </c>
      <c r="E326" s="92">
        <v>-234929</v>
      </c>
      <c r="F326" s="84"/>
    </row>
    <row r="327" spans="1:6">
      <c r="A327" s="93" t="s">
        <v>3814</v>
      </c>
      <c r="B327" s="93" t="s">
        <v>3510</v>
      </c>
      <c r="C327" s="92">
        <v>-840464</v>
      </c>
      <c r="D327" s="92">
        <v>9189</v>
      </c>
      <c r="E327" s="92">
        <v>-831275</v>
      </c>
      <c r="F327" s="84"/>
    </row>
    <row r="328" spans="1:6">
      <c r="A328" s="93" t="s">
        <v>3815</v>
      </c>
      <c r="B328" s="93" t="s">
        <v>3510</v>
      </c>
      <c r="C328" s="92">
        <v>-510797</v>
      </c>
      <c r="D328" s="92">
        <v>1541</v>
      </c>
      <c r="E328" s="92">
        <v>-509256</v>
      </c>
      <c r="F328" s="84"/>
    </row>
    <row r="329" spans="1:6">
      <c r="A329" s="93" t="s">
        <v>3816</v>
      </c>
      <c r="B329" s="93" t="s">
        <v>3510</v>
      </c>
      <c r="C329" s="92">
        <v>-333437</v>
      </c>
      <c r="D329" s="92">
        <v>3087</v>
      </c>
      <c r="E329" s="92">
        <v>-330350</v>
      </c>
      <c r="F329" s="84"/>
    </row>
    <row r="330" spans="1:6">
      <c r="A330" s="93" t="s">
        <v>3817</v>
      </c>
      <c r="B330" s="93" t="s">
        <v>3510</v>
      </c>
      <c r="C330" s="92">
        <v>-652689</v>
      </c>
      <c r="D330" s="92">
        <v>5702</v>
      </c>
      <c r="E330" s="92">
        <v>-646987</v>
      </c>
      <c r="F330" s="84"/>
    </row>
    <row r="331" spans="1:6" ht="15" thickBot="1">
      <c r="A331" s="93" t="s">
        <v>3818</v>
      </c>
      <c r="B331" s="93" t="s">
        <v>3510</v>
      </c>
      <c r="C331" s="92">
        <v>-10559428</v>
      </c>
      <c r="D331" s="92">
        <v>61145</v>
      </c>
      <c r="E331" s="92">
        <v>-10498283</v>
      </c>
      <c r="F331" s="84"/>
    </row>
    <row r="332" spans="1:6" ht="15" thickBot="1">
      <c r="A332" s="94" t="s">
        <v>3819</v>
      </c>
      <c r="B332" s="94" t="s">
        <v>3558</v>
      </c>
      <c r="C332" s="95">
        <v>6814440572</v>
      </c>
      <c r="D332" s="95">
        <v>61145</v>
      </c>
      <c r="E332" s="95">
        <v>6814501717</v>
      </c>
      <c r="F332" s="84"/>
    </row>
    <row r="333" spans="1:6">
      <c r="A333" s="93" t="s">
        <v>3820</v>
      </c>
      <c r="B333" s="93" t="s">
        <v>3510</v>
      </c>
      <c r="C333" s="92">
        <v>62921909</v>
      </c>
      <c r="D333" s="92">
        <v>-1382656</v>
      </c>
      <c r="E333" s="92">
        <v>61539253</v>
      </c>
      <c r="F333" s="84"/>
    </row>
    <row r="334" spans="1:6">
      <c r="A334" s="93" t="s">
        <v>3821</v>
      </c>
      <c r="B334" s="93" t="s">
        <v>3510</v>
      </c>
      <c r="C334" s="92">
        <v>303582410</v>
      </c>
      <c r="D334" s="92">
        <v>-3215841</v>
      </c>
      <c r="E334" s="92">
        <v>300366569</v>
      </c>
      <c r="F334" s="84"/>
    </row>
    <row r="335" spans="1:6">
      <c r="A335" s="93" t="s">
        <v>3822</v>
      </c>
      <c r="B335" s="93" t="s">
        <v>3510</v>
      </c>
      <c r="C335" s="92">
        <v>366504319</v>
      </c>
      <c r="D335" s="92">
        <v>-4598497</v>
      </c>
      <c r="E335" s="92">
        <v>361905822</v>
      </c>
      <c r="F335" s="84"/>
    </row>
    <row r="336" spans="1:6">
      <c r="A336" s="93" t="s">
        <v>3823</v>
      </c>
      <c r="B336" s="93" t="s">
        <v>3510</v>
      </c>
      <c r="C336" s="92">
        <v>-93111934</v>
      </c>
      <c r="D336" s="92">
        <v>15256250</v>
      </c>
      <c r="E336" s="92">
        <v>-77855684</v>
      </c>
      <c r="F336" s="84"/>
    </row>
    <row r="337" spans="1:6">
      <c r="A337" s="93" t="s">
        <v>3824</v>
      </c>
      <c r="B337" s="93" t="s">
        <v>3510</v>
      </c>
      <c r="C337" s="92">
        <v>-8540115</v>
      </c>
      <c r="D337" s="92">
        <v>3348150</v>
      </c>
      <c r="E337" s="92">
        <v>-5191965</v>
      </c>
      <c r="F337" s="84"/>
    </row>
    <row r="338" spans="1:6">
      <c r="A338" s="93" t="s">
        <v>3825</v>
      </c>
      <c r="B338" s="93" t="s">
        <v>3510</v>
      </c>
      <c r="C338" s="92">
        <v>-101652049</v>
      </c>
      <c r="D338" s="92">
        <v>18604400</v>
      </c>
      <c r="E338" s="92">
        <v>-83047650</v>
      </c>
      <c r="F338" s="84"/>
    </row>
    <row r="339" spans="1:6">
      <c r="A339" s="93" t="s">
        <v>3826</v>
      </c>
      <c r="B339" s="93" t="s">
        <v>3510</v>
      </c>
      <c r="C339" s="92">
        <v>20178965</v>
      </c>
      <c r="D339" s="92">
        <v>3411887</v>
      </c>
      <c r="E339" s="92">
        <v>23590852</v>
      </c>
      <c r="F339" s="84"/>
    </row>
    <row r="340" spans="1:6">
      <c r="A340" s="93" t="s">
        <v>3827</v>
      </c>
      <c r="B340" s="93" t="s">
        <v>3510</v>
      </c>
      <c r="C340" s="92">
        <v>0</v>
      </c>
      <c r="D340" s="92">
        <v>1554000</v>
      </c>
      <c r="E340" s="92">
        <v>1554000</v>
      </c>
      <c r="F340" s="84"/>
    </row>
    <row r="341" spans="1:6">
      <c r="A341" s="93" t="s">
        <v>3828</v>
      </c>
      <c r="B341" s="93" t="s">
        <v>3510</v>
      </c>
      <c r="C341" s="92">
        <v>1644674</v>
      </c>
      <c r="D341" s="92">
        <v>400000</v>
      </c>
      <c r="E341" s="92">
        <v>2044674</v>
      </c>
      <c r="F341" s="84"/>
    </row>
    <row r="342" spans="1:6">
      <c r="A342" s="93" t="s">
        <v>3829</v>
      </c>
      <c r="B342" s="93" t="s">
        <v>3510</v>
      </c>
      <c r="C342" s="92">
        <v>21823639</v>
      </c>
      <c r="D342" s="92">
        <v>5365887</v>
      </c>
      <c r="E342" s="92">
        <v>27189526</v>
      </c>
      <c r="F342" s="84"/>
    </row>
    <row r="343" spans="1:6">
      <c r="A343" s="93" t="s">
        <v>3830</v>
      </c>
      <c r="B343" s="93" t="s">
        <v>3510</v>
      </c>
      <c r="C343" s="92">
        <v>23525298</v>
      </c>
      <c r="D343" s="92">
        <v>9442810</v>
      </c>
      <c r="E343" s="92">
        <v>32968108</v>
      </c>
      <c r="F343" s="84"/>
    </row>
    <row r="344" spans="1:6">
      <c r="A344" s="93" t="s">
        <v>3831</v>
      </c>
      <c r="B344" s="93" t="s">
        <v>3510</v>
      </c>
      <c r="C344" s="92">
        <v>105689426</v>
      </c>
      <c r="D344" s="92">
        <v>-9691781</v>
      </c>
      <c r="E344" s="92">
        <v>95997645</v>
      </c>
      <c r="F344" s="84"/>
    </row>
    <row r="345" spans="1:6">
      <c r="A345" s="93" t="s">
        <v>3832</v>
      </c>
      <c r="B345" s="93" t="s">
        <v>3510</v>
      </c>
      <c r="C345" s="92">
        <v>6230264</v>
      </c>
      <c r="D345" s="92">
        <v>-649627</v>
      </c>
      <c r="E345" s="92">
        <v>5580637</v>
      </c>
      <c r="F345" s="84"/>
    </row>
    <row r="346" spans="1:6">
      <c r="A346" s="93" t="s">
        <v>3833</v>
      </c>
      <c r="B346" s="93" t="s">
        <v>3510</v>
      </c>
      <c r="C346" s="92">
        <v>8553425</v>
      </c>
      <c r="D346" s="92">
        <v>-288755</v>
      </c>
      <c r="E346" s="92">
        <v>8264670</v>
      </c>
      <c r="F346" s="84"/>
    </row>
    <row r="347" spans="1:6">
      <c r="A347" s="93" t="s">
        <v>4455</v>
      </c>
      <c r="B347" s="93" t="s">
        <v>3510</v>
      </c>
      <c r="C347" s="92">
        <v>21145793</v>
      </c>
      <c r="D347" s="92">
        <v>23636869</v>
      </c>
      <c r="E347" s="92">
        <v>44782662</v>
      </c>
      <c r="F347" s="84"/>
    </row>
    <row r="348" spans="1:6">
      <c r="A348" s="93" t="s">
        <v>3835</v>
      </c>
      <c r="B348" s="93" t="s">
        <v>3510</v>
      </c>
      <c r="C348" s="92">
        <v>458141</v>
      </c>
      <c r="D348" s="92">
        <v>-5856</v>
      </c>
      <c r="E348" s="92">
        <v>452285</v>
      </c>
      <c r="F348" s="84"/>
    </row>
    <row r="349" spans="1:6">
      <c r="A349" s="93" t="s">
        <v>3836</v>
      </c>
      <c r="B349" s="93" t="s">
        <v>3510</v>
      </c>
      <c r="C349" s="92">
        <v>5436890</v>
      </c>
      <c r="D349" s="92">
        <v>-208538</v>
      </c>
      <c r="E349" s="92">
        <v>5228351</v>
      </c>
      <c r="F349" s="84"/>
    </row>
    <row r="350" spans="1:6">
      <c r="A350" s="93" t="s">
        <v>4456</v>
      </c>
      <c r="B350" s="93" t="s">
        <v>3510</v>
      </c>
      <c r="C350" s="92">
        <v>6497973</v>
      </c>
      <c r="D350" s="92">
        <v>-200027</v>
      </c>
      <c r="E350" s="92">
        <v>6297946</v>
      </c>
      <c r="F350" s="84"/>
    </row>
    <row r="351" spans="1:6">
      <c r="A351" s="93" t="s">
        <v>3837</v>
      </c>
      <c r="B351" s="93" t="s">
        <v>3510</v>
      </c>
      <c r="C351" s="92">
        <v>177537209</v>
      </c>
      <c r="D351" s="92">
        <v>22035095</v>
      </c>
      <c r="E351" s="92">
        <v>199572304</v>
      </c>
      <c r="F351" s="84"/>
    </row>
    <row r="352" spans="1:6">
      <c r="A352" s="93" t="s">
        <v>3838</v>
      </c>
      <c r="B352" s="93" t="s">
        <v>3510</v>
      </c>
      <c r="C352" s="92">
        <v>31166697</v>
      </c>
      <c r="D352" s="92">
        <v>-1475778</v>
      </c>
      <c r="E352" s="92">
        <v>29690919</v>
      </c>
      <c r="F352" s="84"/>
    </row>
    <row r="353" spans="1:6">
      <c r="A353" s="93" t="s">
        <v>3839</v>
      </c>
      <c r="B353" s="93" t="s">
        <v>3510</v>
      </c>
      <c r="C353" s="92">
        <v>1689005</v>
      </c>
      <c r="D353" s="92">
        <v>67835</v>
      </c>
      <c r="E353" s="92">
        <v>1756840</v>
      </c>
      <c r="F353" s="84"/>
    </row>
    <row r="354" spans="1:6">
      <c r="A354" s="93" t="s">
        <v>4457</v>
      </c>
      <c r="B354" s="93" t="s">
        <v>3510</v>
      </c>
      <c r="C354" s="92">
        <v>20845</v>
      </c>
      <c r="D354" s="92">
        <v>-8845</v>
      </c>
      <c r="E354" s="92">
        <v>12000</v>
      </c>
      <c r="F354" s="84"/>
    </row>
    <row r="355" spans="1:6">
      <c r="A355" s="93" t="s">
        <v>3840</v>
      </c>
      <c r="B355" s="93" t="s">
        <v>3510</v>
      </c>
      <c r="C355" s="92">
        <v>934117</v>
      </c>
      <c r="D355" s="92">
        <v>79606</v>
      </c>
      <c r="E355" s="92">
        <v>1013723</v>
      </c>
      <c r="F355" s="84"/>
    </row>
    <row r="356" spans="1:6">
      <c r="A356" s="93" t="s">
        <v>3841</v>
      </c>
      <c r="B356" s="93" t="s">
        <v>3510</v>
      </c>
      <c r="C356" s="92">
        <v>33810664</v>
      </c>
      <c r="D356" s="92">
        <v>-1337182</v>
      </c>
      <c r="E356" s="92">
        <v>32473482</v>
      </c>
      <c r="F356" s="84"/>
    </row>
    <row r="357" spans="1:6">
      <c r="A357" s="93" t="s">
        <v>3842</v>
      </c>
      <c r="B357" s="93" t="s">
        <v>3510</v>
      </c>
      <c r="C357" s="92">
        <v>507869015</v>
      </c>
      <c r="D357" s="92">
        <v>-16957855</v>
      </c>
      <c r="E357" s="92">
        <v>490911160</v>
      </c>
      <c r="F357" s="84"/>
    </row>
    <row r="358" spans="1:6">
      <c r="A358" s="93" t="s">
        <v>3843</v>
      </c>
      <c r="B358" s="93" t="s">
        <v>3510</v>
      </c>
      <c r="C358" s="92">
        <v>22264516</v>
      </c>
      <c r="D358" s="92">
        <v>1014950</v>
      </c>
      <c r="E358" s="92">
        <v>23279467</v>
      </c>
      <c r="F358" s="84"/>
    </row>
    <row r="359" spans="1:6" ht="15" thickBot="1">
      <c r="A359" s="93" t="s">
        <v>3844</v>
      </c>
      <c r="B359" s="93" t="s">
        <v>3510</v>
      </c>
      <c r="C359" s="92">
        <v>530133531</v>
      </c>
      <c r="D359" s="92">
        <v>-15942904</v>
      </c>
      <c r="E359" s="92">
        <v>514190627</v>
      </c>
      <c r="F359" s="84"/>
    </row>
    <row r="360" spans="1:6" ht="15" thickBot="1">
      <c r="A360" s="94" t="s">
        <v>3845</v>
      </c>
      <c r="B360" s="94" t="s">
        <v>3558</v>
      </c>
      <c r="C360" s="95">
        <v>1028157313</v>
      </c>
      <c r="D360" s="95">
        <v>24126798</v>
      </c>
      <c r="E360" s="95">
        <v>1052284111</v>
      </c>
      <c r="F360" s="84"/>
    </row>
    <row r="361" spans="1:6">
      <c r="A361" s="93" t="s">
        <v>3846</v>
      </c>
      <c r="B361" s="93" t="s">
        <v>3510</v>
      </c>
      <c r="C361" s="92">
        <v>114106483</v>
      </c>
      <c r="D361" s="92">
        <v>15596332</v>
      </c>
      <c r="E361" s="92">
        <v>129702815</v>
      </c>
      <c r="F361" s="84"/>
    </row>
    <row r="362" spans="1:6">
      <c r="A362" s="93" t="s">
        <v>3847</v>
      </c>
      <c r="B362" s="93" t="s">
        <v>3510</v>
      </c>
      <c r="C362" s="92">
        <v>229378</v>
      </c>
      <c r="D362" s="92">
        <v>-4155</v>
      </c>
      <c r="E362" s="92">
        <v>225223</v>
      </c>
      <c r="F362" s="84"/>
    </row>
    <row r="363" spans="1:6">
      <c r="A363" s="93" t="s">
        <v>3848</v>
      </c>
      <c r="B363" s="93" t="s">
        <v>3510</v>
      </c>
      <c r="C363" s="92">
        <v>2538</v>
      </c>
      <c r="D363" s="92">
        <v>690</v>
      </c>
      <c r="E363" s="92">
        <v>3227</v>
      </c>
      <c r="F363" s="84"/>
    </row>
    <row r="364" spans="1:6">
      <c r="A364" s="93" t="s">
        <v>3849</v>
      </c>
      <c r="B364" s="93" t="s">
        <v>3510</v>
      </c>
      <c r="C364" s="92">
        <v>4429893</v>
      </c>
      <c r="D364" s="92">
        <v>-2984984</v>
      </c>
      <c r="E364" s="92">
        <v>1444910</v>
      </c>
      <c r="F364" s="84"/>
    </row>
    <row r="365" spans="1:6">
      <c r="A365" s="93" t="s">
        <v>3850</v>
      </c>
      <c r="B365" s="93" t="s">
        <v>3510</v>
      </c>
      <c r="C365" s="92">
        <v>126570</v>
      </c>
      <c r="D365" s="92">
        <v>75313</v>
      </c>
      <c r="E365" s="92">
        <v>201883</v>
      </c>
      <c r="F365" s="84"/>
    </row>
    <row r="366" spans="1:6">
      <c r="A366" s="93" t="s">
        <v>3851</v>
      </c>
      <c r="B366" s="93" t="s">
        <v>3510</v>
      </c>
      <c r="C366" s="92">
        <v>14135</v>
      </c>
      <c r="D366" s="92">
        <v>-10625</v>
      </c>
      <c r="E366" s="92">
        <v>3510</v>
      </c>
      <c r="F366" s="84"/>
    </row>
    <row r="367" spans="1:6">
      <c r="A367" s="93" t="s">
        <v>3852</v>
      </c>
      <c r="B367" s="93" t="s">
        <v>3510</v>
      </c>
      <c r="C367" s="92">
        <v>4753179</v>
      </c>
      <c r="D367" s="92">
        <v>-442380</v>
      </c>
      <c r="E367" s="92">
        <v>4310799</v>
      </c>
      <c r="F367" s="84"/>
    </row>
    <row r="368" spans="1:6">
      <c r="A368" s="93" t="s">
        <v>4458</v>
      </c>
      <c r="B368" s="93" t="s">
        <v>3510</v>
      </c>
      <c r="C368" s="92">
        <v>0</v>
      </c>
      <c r="D368" s="92">
        <v>88964</v>
      </c>
      <c r="E368" s="92">
        <v>88964</v>
      </c>
      <c r="F368" s="84"/>
    </row>
    <row r="369" spans="1:6">
      <c r="A369" s="93" t="s">
        <v>3853</v>
      </c>
      <c r="B369" s="93" t="s">
        <v>3510</v>
      </c>
      <c r="C369" s="92">
        <v>12842247</v>
      </c>
      <c r="D369" s="92">
        <v>1946594</v>
      </c>
      <c r="E369" s="92">
        <v>14788841</v>
      </c>
      <c r="F369" s="84"/>
    </row>
    <row r="370" spans="1:6">
      <c r="A370" s="93" t="s">
        <v>3854</v>
      </c>
      <c r="B370" s="93" t="s">
        <v>3510</v>
      </c>
      <c r="C370" s="92">
        <v>18359</v>
      </c>
      <c r="D370" s="92">
        <v>13173</v>
      </c>
      <c r="E370" s="92">
        <v>31532</v>
      </c>
      <c r="F370" s="84"/>
    </row>
    <row r="371" spans="1:6">
      <c r="A371" s="93" t="s">
        <v>4459</v>
      </c>
      <c r="B371" s="93" t="s">
        <v>3510</v>
      </c>
      <c r="C371" s="92">
        <v>69758</v>
      </c>
      <c r="D371" s="92">
        <v>-69758</v>
      </c>
      <c r="E371" s="92">
        <v>0</v>
      </c>
      <c r="F371" s="84"/>
    </row>
    <row r="372" spans="1:6">
      <c r="A372" s="93" t="s">
        <v>3855</v>
      </c>
      <c r="B372" s="93" t="s">
        <v>3510</v>
      </c>
      <c r="C372" s="92">
        <v>-184505</v>
      </c>
      <c r="D372" s="92">
        <v>93658</v>
      </c>
      <c r="E372" s="92">
        <v>-90847</v>
      </c>
      <c r="F372" s="84"/>
    </row>
    <row r="373" spans="1:6">
      <c r="A373" s="93" t="s">
        <v>3856</v>
      </c>
      <c r="B373" s="93" t="s">
        <v>3510</v>
      </c>
      <c r="C373" s="92">
        <v>7916440</v>
      </c>
      <c r="D373" s="92">
        <v>3021944</v>
      </c>
      <c r="E373" s="92">
        <v>10938385</v>
      </c>
      <c r="F373" s="84"/>
    </row>
    <row r="374" spans="1:6">
      <c r="A374" s="93" t="s">
        <v>3857</v>
      </c>
      <c r="B374" s="93" t="s">
        <v>3510</v>
      </c>
      <c r="C374" s="92">
        <v>7801693</v>
      </c>
      <c r="D374" s="92">
        <v>3045844</v>
      </c>
      <c r="E374" s="92">
        <v>10847537</v>
      </c>
      <c r="F374" s="84"/>
    </row>
    <row r="375" spans="1:6">
      <c r="A375" s="93" t="s">
        <v>3858</v>
      </c>
      <c r="B375" s="93" t="s">
        <v>3510</v>
      </c>
      <c r="C375" s="92">
        <v>125639960</v>
      </c>
      <c r="D375" s="92">
        <v>-96690710</v>
      </c>
      <c r="E375" s="92">
        <v>28949250</v>
      </c>
      <c r="F375" s="84"/>
    </row>
    <row r="376" spans="1:6">
      <c r="A376" s="93" t="s">
        <v>3859</v>
      </c>
      <c r="B376" s="93" t="s">
        <v>3510</v>
      </c>
      <c r="C376" s="92">
        <v>125639960</v>
      </c>
      <c r="D376" s="92">
        <v>-96690710</v>
      </c>
      <c r="E376" s="92">
        <v>28949250</v>
      </c>
      <c r="F376" s="84"/>
    </row>
    <row r="377" spans="1:6">
      <c r="A377" s="93" t="s">
        <v>3860</v>
      </c>
      <c r="B377" s="93" t="s">
        <v>3510</v>
      </c>
      <c r="C377" s="92">
        <v>103459480</v>
      </c>
      <c r="D377" s="92">
        <v>-1294755</v>
      </c>
      <c r="E377" s="92">
        <v>102164725</v>
      </c>
      <c r="F377" s="84"/>
    </row>
    <row r="378" spans="1:6">
      <c r="A378" s="93" t="s">
        <v>3861</v>
      </c>
      <c r="B378" s="93" t="s">
        <v>3510</v>
      </c>
      <c r="C378" s="92">
        <v>519114</v>
      </c>
      <c r="D378" s="92">
        <v>586516</v>
      </c>
      <c r="E378" s="92">
        <v>1105630</v>
      </c>
      <c r="F378" s="84"/>
    </row>
    <row r="379" spans="1:6">
      <c r="A379" s="93" t="s">
        <v>3862</v>
      </c>
      <c r="B379" s="93" t="s">
        <v>3510</v>
      </c>
      <c r="C379" s="92">
        <v>19800</v>
      </c>
      <c r="D379" s="92">
        <v>0</v>
      </c>
      <c r="E379" s="92">
        <v>19800</v>
      </c>
      <c r="F379" s="84"/>
    </row>
    <row r="380" spans="1:6">
      <c r="A380" s="93" t="s">
        <v>3863</v>
      </c>
      <c r="B380" s="93" t="s">
        <v>3510</v>
      </c>
      <c r="C380" s="92">
        <v>93649166</v>
      </c>
      <c r="D380" s="92">
        <v>-23538</v>
      </c>
      <c r="E380" s="92">
        <v>93625628</v>
      </c>
      <c r="F380" s="84"/>
    </row>
    <row r="381" spans="1:6">
      <c r="A381" s="93" t="s">
        <v>4460</v>
      </c>
      <c r="B381" s="93" t="s">
        <v>3510</v>
      </c>
      <c r="C381" s="92">
        <v>0</v>
      </c>
      <c r="D381" s="92">
        <v>-269316</v>
      </c>
      <c r="E381" s="92">
        <v>-269316</v>
      </c>
      <c r="F381" s="84"/>
    </row>
    <row r="382" spans="1:6">
      <c r="A382" s="93" t="s">
        <v>3864</v>
      </c>
      <c r="B382" s="93" t="s">
        <v>3510</v>
      </c>
      <c r="C382" s="92">
        <v>38619542</v>
      </c>
      <c r="D382" s="92">
        <v>-695281</v>
      </c>
      <c r="E382" s="92">
        <v>37924261</v>
      </c>
      <c r="F382" s="84"/>
    </row>
    <row r="383" spans="1:6">
      <c r="A383" s="93" t="s">
        <v>3865</v>
      </c>
      <c r="B383" s="93" t="s">
        <v>3510</v>
      </c>
      <c r="C383" s="92">
        <v>201810</v>
      </c>
      <c r="D383" s="92">
        <v>-121595</v>
      </c>
      <c r="E383" s="92">
        <v>80215</v>
      </c>
      <c r="F383" s="84"/>
    </row>
    <row r="384" spans="1:6">
      <c r="A384" s="93" t="s">
        <v>3866</v>
      </c>
      <c r="B384" s="93" t="s">
        <v>3510</v>
      </c>
      <c r="C384" s="92">
        <v>-421202</v>
      </c>
      <c r="D384" s="92">
        <v>421202</v>
      </c>
      <c r="E384" s="92">
        <v>0</v>
      </c>
      <c r="F384" s="84"/>
    </row>
    <row r="385" spans="1:6">
      <c r="A385" s="93" t="s">
        <v>3867</v>
      </c>
      <c r="B385" s="93" t="s">
        <v>3510</v>
      </c>
      <c r="C385" s="92">
        <v>142779</v>
      </c>
      <c r="D385" s="92">
        <v>0</v>
      </c>
      <c r="E385" s="92">
        <v>142779</v>
      </c>
      <c r="F385" s="84"/>
    </row>
    <row r="386" spans="1:6">
      <c r="A386" s="93" t="s">
        <v>3868</v>
      </c>
      <c r="B386" s="93" t="s">
        <v>3510</v>
      </c>
      <c r="C386" s="92">
        <v>68751533</v>
      </c>
      <c r="D386" s="92">
        <v>-33586263</v>
      </c>
      <c r="E386" s="92">
        <v>35165270</v>
      </c>
      <c r="F386" s="84"/>
    </row>
    <row r="387" spans="1:6">
      <c r="A387" s="93" t="s">
        <v>3869</v>
      </c>
      <c r="B387" s="93" t="s">
        <v>3510</v>
      </c>
      <c r="C387" s="92">
        <v>0</v>
      </c>
      <c r="D387" s="92">
        <v>26851</v>
      </c>
      <c r="E387" s="92">
        <v>26851</v>
      </c>
      <c r="F387" s="84"/>
    </row>
    <row r="388" spans="1:6">
      <c r="A388" s="93" t="s">
        <v>3870</v>
      </c>
      <c r="B388" s="93" t="s">
        <v>3510</v>
      </c>
      <c r="C388" s="92">
        <v>201996</v>
      </c>
      <c r="D388" s="92">
        <v>0</v>
      </c>
      <c r="E388" s="92">
        <v>201996</v>
      </c>
      <c r="F388" s="84"/>
    </row>
    <row r="389" spans="1:6">
      <c r="A389" s="93" t="s">
        <v>3871</v>
      </c>
      <c r="B389" s="93" t="s">
        <v>3510</v>
      </c>
      <c r="C389" s="92">
        <v>0</v>
      </c>
      <c r="D389" s="92">
        <v>2496187</v>
      </c>
      <c r="E389" s="92">
        <v>2496187</v>
      </c>
      <c r="F389" s="84"/>
    </row>
    <row r="390" spans="1:6">
      <c r="A390" s="93" t="s">
        <v>3872</v>
      </c>
      <c r="B390" s="93" t="s">
        <v>3510</v>
      </c>
      <c r="C390" s="92">
        <v>575108452</v>
      </c>
      <c r="D390" s="92">
        <v>-111825935</v>
      </c>
      <c r="E390" s="92">
        <v>463282517</v>
      </c>
      <c r="F390" s="84"/>
    </row>
    <row r="391" spans="1:6">
      <c r="A391" s="93" t="s">
        <v>3873</v>
      </c>
      <c r="B391" s="93" t="s">
        <v>3510</v>
      </c>
      <c r="C391" s="92">
        <v>0</v>
      </c>
      <c r="D391" s="92">
        <v>195522000</v>
      </c>
      <c r="E391" s="92">
        <v>195522000</v>
      </c>
      <c r="F391" s="84"/>
    </row>
    <row r="392" spans="1:6">
      <c r="A392" s="93" t="s">
        <v>3874</v>
      </c>
      <c r="B392" s="93" t="s">
        <v>3510</v>
      </c>
      <c r="C392" s="92">
        <v>0</v>
      </c>
      <c r="D392" s="92">
        <v>195522000</v>
      </c>
      <c r="E392" s="92">
        <v>195522000</v>
      </c>
      <c r="F392" s="84"/>
    </row>
    <row r="393" spans="1:6">
      <c r="A393" s="93" t="s">
        <v>3875</v>
      </c>
      <c r="B393" s="93" t="s">
        <v>3510</v>
      </c>
      <c r="C393" s="92">
        <v>-49257</v>
      </c>
      <c r="D393" s="92">
        <v>-5451</v>
      </c>
      <c r="E393" s="92">
        <v>-54708</v>
      </c>
      <c r="F393" s="84"/>
    </row>
    <row r="394" spans="1:6">
      <c r="A394" s="93" t="s">
        <v>3876</v>
      </c>
      <c r="B394" s="93" t="s">
        <v>3510</v>
      </c>
      <c r="C394" s="92">
        <v>0</v>
      </c>
      <c r="D394" s="92">
        <v>1410</v>
      </c>
      <c r="E394" s="92">
        <v>1410</v>
      </c>
      <c r="F394" s="84"/>
    </row>
    <row r="395" spans="1:6">
      <c r="A395" s="93" t="s">
        <v>3877</v>
      </c>
      <c r="B395" s="93" t="s">
        <v>3510</v>
      </c>
      <c r="C395" s="92">
        <v>-251</v>
      </c>
      <c r="D395" s="92">
        <v>0</v>
      </c>
      <c r="E395" s="92">
        <v>-251</v>
      </c>
      <c r="F395" s="84"/>
    </row>
    <row r="396" spans="1:6">
      <c r="A396" s="93" t="s">
        <v>3878</v>
      </c>
      <c r="B396" s="93" t="s">
        <v>3510</v>
      </c>
      <c r="C396" s="92">
        <v>179223478</v>
      </c>
      <c r="D396" s="92">
        <v>-104064169</v>
      </c>
      <c r="E396" s="92">
        <v>75159309</v>
      </c>
      <c r="F396" s="84"/>
    </row>
    <row r="397" spans="1:6">
      <c r="A397" s="93" t="s">
        <v>3879</v>
      </c>
      <c r="B397" s="93" t="s">
        <v>3510</v>
      </c>
      <c r="C397" s="92">
        <v>179173969</v>
      </c>
      <c r="D397" s="92">
        <v>-104068210</v>
      </c>
      <c r="E397" s="92">
        <v>75105759</v>
      </c>
      <c r="F397" s="84"/>
    </row>
    <row r="398" spans="1:6">
      <c r="A398" s="93" t="s">
        <v>3881</v>
      </c>
      <c r="B398" s="93" t="s">
        <v>3510</v>
      </c>
      <c r="C398" s="92">
        <v>202005072</v>
      </c>
      <c r="D398" s="92">
        <v>-1069626</v>
      </c>
      <c r="E398" s="92">
        <v>200935446</v>
      </c>
      <c r="F398" s="84"/>
    </row>
    <row r="399" spans="1:6">
      <c r="A399" s="93" t="s">
        <v>3882</v>
      </c>
      <c r="B399" s="93" t="s">
        <v>3510</v>
      </c>
      <c r="C399" s="92">
        <v>1801727</v>
      </c>
      <c r="D399" s="92">
        <v>63205</v>
      </c>
      <c r="E399" s="92">
        <v>1864932</v>
      </c>
      <c r="F399" s="84"/>
    </row>
    <row r="400" spans="1:6">
      <c r="A400" s="93" t="s">
        <v>3883</v>
      </c>
      <c r="B400" s="93" t="s">
        <v>3510</v>
      </c>
      <c r="C400" s="92">
        <v>203806798</v>
      </c>
      <c r="D400" s="92">
        <v>-1006421</v>
      </c>
      <c r="E400" s="92">
        <v>202800377</v>
      </c>
      <c r="F400" s="84"/>
    </row>
    <row r="401" spans="1:6">
      <c r="A401" s="93" t="s">
        <v>4461</v>
      </c>
      <c r="B401" s="93" t="s">
        <v>3510</v>
      </c>
      <c r="C401" s="92">
        <v>8652776</v>
      </c>
      <c r="D401" s="92">
        <v>0</v>
      </c>
      <c r="E401" s="92">
        <v>8652776</v>
      </c>
      <c r="F401" s="84"/>
    </row>
    <row r="402" spans="1:6">
      <c r="A402" s="93" t="s">
        <v>3884</v>
      </c>
      <c r="B402" s="93" t="s">
        <v>3510</v>
      </c>
      <c r="C402" s="92">
        <v>200013</v>
      </c>
      <c r="D402" s="92">
        <v>-200013</v>
      </c>
      <c r="E402" s="92">
        <v>0</v>
      </c>
      <c r="F402" s="84"/>
    </row>
    <row r="403" spans="1:6">
      <c r="A403" s="93" t="s">
        <v>3885</v>
      </c>
      <c r="B403" s="93" t="s">
        <v>3510</v>
      </c>
      <c r="C403" s="92">
        <v>9384026</v>
      </c>
      <c r="D403" s="92">
        <v>-1096612</v>
      </c>
      <c r="E403" s="92">
        <v>8287414</v>
      </c>
      <c r="F403" s="84"/>
    </row>
    <row r="404" spans="1:6">
      <c r="A404" s="93" t="s">
        <v>3886</v>
      </c>
      <c r="B404" s="93" t="s">
        <v>3510</v>
      </c>
      <c r="C404" s="92">
        <v>1380</v>
      </c>
      <c r="D404" s="92">
        <v>152</v>
      </c>
      <c r="E404" s="92">
        <v>1531</v>
      </c>
      <c r="F404" s="84"/>
    </row>
    <row r="405" spans="1:6">
      <c r="A405" s="93" t="s">
        <v>3887</v>
      </c>
      <c r="B405" s="93" t="s">
        <v>3510</v>
      </c>
      <c r="C405" s="92">
        <v>593381</v>
      </c>
      <c r="D405" s="92">
        <v>7518052</v>
      </c>
      <c r="E405" s="92">
        <v>8111433</v>
      </c>
      <c r="F405" s="84"/>
    </row>
    <row r="406" spans="1:6">
      <c r="A406" s="93" t="s">
        <v>3888</v>
      </c>
      <c r="B406" s="93" t="s">
        <v>3510</v>
      </c>
      <c r="C406" s="92">
        <v>384</v>
      </c>
      <c r="D406" s="92">
        <v>246</v>
      </c>
      <c r="E406" s="92">
        <v>630</v>
      </c>
      <c r="F406" s="84"/>
    </row>
    <row r="407" spans="1:6">
      <c r="A407" s="93" t="s">
        <v>3889</v>
      </c>
      <c r="B407" s="93" t="s">
        <v>3510</v>
      </c>
      <c r="C407" s="92">
        <v>390578</v>
      </c>
      <c r="D407" s="92">
        <v>1052501</v>
      </c>
      <c r="E407" s="92">
        <v>1443079</v>
      </c>
      <c r="F407" s="84"/>
    </row>
    <row r="408" spans="1:6">
      <c r="A408" s="93" t="s">
        <v>3890</v>
      </c>
      <c r="B408" s="93" t="s">
        <v>3510</v>
      </c>
      <c r="C408" s="92">
        <v>-3289407</v>
      </c>
      <c r="D408" s="92">
        <v>0</v>
      </c>
      <c r="E408" s="92">
        <v>-3289407</v>
      </c>
      <c r="F408" s="84"/>
    </row>
    <row r="409" spans="1:6">
      <c r="A409" s="93" t="s">
        <v>3891</v>
      </c>
      <c r="B409" s="93" t="s">
        <v>3510</v>
      </c>
      <c r="C409" s="92">
        <v>1</v>
      </c>
      <c r="D409" s="92">
        <v>-1</v>
      </c>
      <c r="E409" s="92">
        <v>0</v>
      </c>
      <c r="F409" s="84"/>
    </row>
    <row r="410" spans="1:6">
      <c r="A410" s="93" t="s">
        <v>3892</v>
      </c>
      <c r="B410" s="93" t="s">
        <v>3510</v>
      </c>
      <c r="C410" s="92">
        <v>19686507</v>
      </c>
      <c r="D410" s="92">
        <v>11294475</v>
      </c>
      <c r="E410" s="92">
        <v>30980982</v>
      </c>
      <c r="F410" s="84"/>
    </row>
    <row r="411" spans="1:6">
      <c r="A411" s="93" t="s">
        <v>3893</v>
      </c>
      <c r="B411" s="93" t="s">
        <v>3510</v>
      </c>
      <c r="C411" s="92">
        <v>1</v>
      </c>
      <c r="D411" s="92">
        <v>0</v>
      </c>
      <c r="E411" s="92">
        <v>1</v>
      </c>
      <c r="F411" s="84"/>
    </row>
    <row r="412" spans="1:6">
      <c r="A412" s="93" t="s">
        <v>3894</v>
      </c>
      <c r="B412" s="93" t="s">
        <v>3510</v>
      </c>
      <c r="C412" s="92">
        <v>1</v>
      </c>
      <c r="D412" s="92">
        <v>0</v>
      </c>
      <c r="E412" s="92">
        <v>1</v>
      </c>
      <c r="F412" s="84"/>
    </row>
    <row r="413" spans="1:6">
      <c r="A413" s="93" t="s">
        <v>4462</v>
      </c>
      <c r="B413" s="93" t="s">
        <v>3510</v>
      </c>
      <c r="C413" s="92">
        <v>-2998113</v>
      </c>
      <c r="D413" s="92">
        <v>2998113</v>
      </c>
      <c r="E413" s="92">
        <v>0</v>
      </c>
      <c r="F413" s="84"/>
    </row>
    <row r="414" spans="1:6">
      <c r="A414" s="93" t="s">
        <v>3895</v>
      </c>
      <c r="B414" s="93" t="s">
        <v>3510</v>
      </c>
      <c r="C414" s="92">
        <v>3289408</v>
      </c>
      <c r="D414" s="92">
        <v>0</v>
      </c>
      <c r="E414" s="92">
        <v>3289408</v>
      </c>
      <c r="F414" s="84"/>
    </row>
    <row r="415" spans="1:6">
      <c r="A415" s="93" t="s">
        <v>3896</v>
      </c>
      <c r="B415" s="93" t="s">
        <v>3510</v>
      </c>
      <c r="C415" s="92">
        <v>2215986</v>
      </c>
      <c r="D415" s="92">
        <v>2065921</v>
      </c>
      <c r="E415" s="92">
        <v>4281907</v>
      </c>
      <c r="F415" s="84"/>
    </row>
    <row r="416" spans="1:6">
      <c r="A416" s="93" t="s">
        <v>3897</v>
      </c>
      <c r="B416" s="93" t="s">
        <v>3510</v>
      </c>
      <c r="C416" s="92">
        <v>3</v>
      </c>
      <c r="D416" s="92">
        <v>0</v>
      </c>
      <c r="E416" s="92">
        <v>3</v>
      </c>
      <c r="F416" s="84"/>
    </row>
    <row r="417" spans="1:6">
      <c r="A417" s="93" t="s">
        <v>3898</v>
      </c>
      <c r="B417" s="93" t="s">
        <v>3510</v>
      </c>
      <c r="C417" s="92">
        <v>2</v>
      </c>
      <c r="D417" s="92">
        <v>0</v>
      </c>
      <c r="E417" s="92">
        <v>2</v>
      </c>
      <c r="F417" s="84"/>
    </row>
    <row r="418" spans="1:6">
      <c r="A418" s="93" t="s">
        <v>3899</v>
      </c>
      <c r="B418" s="93" t="s">
        <v>3510</v>
      </c>
      <c r="C418" s="92">
        <v>-2</v>
      </c>
      <c r="D418" s="92">
        <v>0</v>
      </c>
      <c r="E418" s="92">
        <v>-2</v>
      </c>
      <c r="F418" s="84"/>
    </row>
    <row r="419" spans="1:6">
      <c r="A419" s="93" t="s">
        <v>3900</v>
      </c>
      <c r="B419" s="93" t="s">
        <v>3510</v>
      </c>
      <c r="C419" s="92">
        <v>-4966787</v>
      </c>
      <c r="D419" s="92">
        <v>4966787</v>
      </c>
      <c r="E419" s="92">
        <v>0</v>
      </c>
      <c r="F419" s="84"/>
    </row>
    <row r="420" spans="1:6">
      <c r="A420" s="93" t="s">
        <v>3901</v>
      </c>
      <c r="B420" s="93" t="s">
        <v>3510</v>
      </c>
      <c r="C420" s="92">
        <v>1531397</v>
      </c>
      <c r="D420" s="92">
        <v>255156</v>
      </c>
      <c r="E420" s="92">
        <v>1786553</v>
      </c>
      <c r="F420" s="84"/>
    </row>
    <row r="421" spans="1:6">
      <c r="A421" s="93" t="s">
        <v>3902</v>
      </c>
      <c r="B421" s="93" t="s">
        <v>3510</v>
      </c>
      <c r="C421" s="92">
        <v>9778696</v>
      </c>
      <c r="D421" s="92">
        <v>-1187012</v>
      </c>
      <c r="E421" s="92">
        <v>8591684</v>
      </c>
      <c r="F421" s="84"/>
    </row>
    <row r="422" spans="1:6">
      <c r="A422" s="93" t="s">
        <v>3903</v>
      </c>
      <c r="B422" s="93" t="s">
        <v>3510</v>
      </c>
      <c r="C422" s="92">
        <v>11913905</v>
      </c>
      <c r="D422" s="92">
        <v>-5240479</v>
      </c>
      <c r="E422" s="92">
        <v>6673426</v>
      </c>
      <c r="F422" s="84"/>
    </row>
    <row r="423" spans="1:6">
      <c r="A423" s="93" t="s">
        <v>3904</v>
      </c>
      <c r="B423" s="93" t="s">
        <v>3510</v>
      </c>
      <c r="C423" s="92">
        <v>56384135</v>
      </c>
      <c r="D423" s="92">
        <v>22427285</v>
      </c>
      <c r="E423" s="92">
        <v>78811420</v>
      </c>
      <c r="F423" s="84"/>
    </row>
    <row r="424" spans="1:6">
      <c r="A424" s="93" t="s">
        <v>3905</v>
      </c>
      <c r="B424" s="93" t="s">
        <v>3510</v>
      </c>
      <c r="C424" s="92">
        <v>56384135</v>
      </c>
      <c r="D424" s="92">
        <v>22427285</v>
      </c>
      <c r="E424" s="92">
        <v>78811420</v>
      </c>
      <c r="F424" s="84"/>
    </row>
    <row r="425" spans="1:6">
      <c r="A425" s="93" t="s">
        <v>3906</v>
      </c>
      <c r="B425" s="93" t="s">
        <v>3510</v>
      </c>
      <c r="C425" s="92">
        <v>752114</v>
      </c>
      <c r="D425" s="92">
        <v>114489</v>
      </c>
      <c r="E425" s="92">
        <v>866603</v>
      </c>
      <c r="F425" s="84"/>
    </row>
    <row r="426" spans="1:6">
      <c r="A426" s="93" t="s">
        <v>3907</v>
      </c>
      <c r="B426" s="93" t="s">
        <v>3510</v>
      </c>
      <c r="C426" s="92">
        <v>2203325</v>
      </c>
      <c r="D426" s="92">
        <v>401909</v>
      </c>
      <c r="E426" s="92">
        <v>2605234</v>
      </c>
      <c r="F426" s="84"/>
    </row>
    <row r="427" spans="1:6">
      <c r="A427" s="93" t="s">
        <v>3908</v>
      </c>
      <c r="B427" s="93" t="s">
        <v>3510</v>
      </c>
      <c r="C427" s="92">
        <v>88736689</v>
      </c>
      <c r="D427" s="92">
        <v>-22582918</v>
      </c>
      <c r="E427" s="92">
        <v>66153771</v>
      </c>
      <c r="F427" s="84"/>
    </row>
    <row r="428" spans="1:6">
      <c r="A428" s="93" t="s">
        <v>3909</v>
      </c>
      <c r="B428" s="93" t="s">
        <v>3510</v>
      </c>
      <c r="C428" s="92">
        <v>202840</v>
      </c>
      <c r="D428" s="92">
        <v>6380</v>
      </c>
      <c r="E428" s="92">
        <v>209220</v>
      </c>
      <c r="F428" s="84"/>
    </row>
    <row r="429" spans="1:6">
      <c r="A429" s="93" t="s">
        <v>3911</v>
      </c>
      <c r="B429" s="93" t="s">
        <v>3510</v>
      </c>
      <c r="C429" s="92">
        <v>91894969</v>
      </c>
      <c r="D429" s="92">
        <v>-22060140</v>
      </c>
      <c r="E429" s="92">
        <v>69834828</v>
      </c>
      <c r="F429" s="84"/>
    </row>
    <row r="430" spans="1:6">
      <c r="A430" s="93" t="s">
        <v>3912</v>
      </c>
      <c r="B430" s="93" t="s">
        <v>3510</v>
      </c>
      <c r="C430" s="92">
        <v>1784</v>
      </c>
      <c r="D430" s="92">
        <v>3131</v>
      </c>
      <c r="E430" s="92">
        <v>4915</v>
      </c>
      <c r="F430" s="84"/>
    </row>
    <row r="431" spans="1:6">
      <c r="A431" s="93" t="s">
        <v>3913</v>
      </c>
      <c r="B431" s="93" t="s">
        <v>3510</v>
      </c>
      <c r="C431" s="92">
        <v>-666726</v>
      </c>
      <c r="D431" s="92">
        <v>664405</v>
      </c>
      <c r="E431" s="92">
        <v>-2322</v>
      </c>
      <c r="F431" s="84"/>
    </row>
    <row r="432" spans="1:6">
      <c r="A432" s="93" t="s">
        <v>3914</v>
      </c>
      <c r="B432" s="93" t="s">
        <v>3510</v>
      </c>
      <c r="C432" s="92">
        <v>-5511</v>
      </c>
      <c r="D432" s="92">
        <v>0</v>
      </c>
      <c r="E432" s="92">
        <v>-5511</v>
      </c>
      <c r="F432" s="84"/>
    </row>
    <row r="433" spans="1:6">
      <c r="A433" s="93" t="s">
        <v>3916</v>
      </c>
      <c r="B433" s="93" t="s">
        <v>3510</v>
      </c>
      <c r="C433" s="92">
        <v>2005783</v>
      </c>
      <c r="D433" s="92">
        <v>-557229</v>
      </c>
      <c r="E433" s="92">
        <v>1448554</v>
      </c>
      <c r="F433" s="84"/>
    </row>
    <row r="434" spans="1:6">
      <c r="A434" s="93" t="s">
        <v>3917</v>
      </c>
      <c r="B434" s="93" t="s">
        <v>3510</v>
      </c>
      <c r="C434" s="92">
        <v>-95</v>
      </c>
      <c r="D434" s="92">
        <v>53</v>
      </c>
      <c r="E434" s="92">
        <v>-42</v>
      </c>
      <c r="F434" s="84"/>
    </row>
    <row r="435" spans="1:6">
      <c r="A435" s="93" t="s">
        <v>3919</v>
      </c>
      <c r="B435" s="93" t="s">
        <v>3510</v>
      </c>
      <c r="C435" s="92">
        <v>8453204</v>
      </c>
      <c r="D435" s="92">
        <v>-1179982</v>
      </c>
      <c r="E435" s="92">
        <v>7273222</v>
      </c>
      <c r="F435" s="84"/>
    </row>
    <row r="436" spans="1:6">
      <c r="A436" s="93" t="s">
        <v>3920</v>
      </c>
      <c r="B436" s="93" t="s">
        <v>3510</v>
      </c>
      <c r="C436" s="92">
        <v>11334184</v>
      </c>
      <c r="D436" s="92">
        <v>-1670575</v>
      </c>
      <c r="E436" s="92">
        <v>9663609</v>
      </c>
      <c r="F436" s="84"/>
    </row>
    <row r="437" spans="1:6">
      <c r="A437" s="93" t="s">
        <v>3921</v>
      </c>
      <c r="B437" s="93" t="s">
        <v>3510</v>
      </c>
      <c r="C437" s="92">
        <v>-705214</v>
      </c>
      <c r="D437" s="92">
        <v>382195</v>
      </c>
      <c r="E437" s="92">
        <v>-323019</v>
      </c>
      <c r="F437" s="84"/>
    </row>
    <row r="438" spans="1:6">
      <c r="A438" s="93" t="s">
        <v>3922</v>
      </c>
      <c r="B438" s="93" t="s">
        <v>3510</v>
      </c>
      <c r="C438" s="92">
        <v>20417408</v>
      </c>
      <c r="D438" s="92">
        <v>-2358003</v>
      </c>
      <c r="E438" s="92">
        <v>18059405</v>
      </c>
      <c r="F438" s="84"/>
    </row>
    <row r="439" spans="1:6">
      <c r="A439" s="93" t="s">
        <v>3923</v>
      </c>
      <c r="B439" s="93" t="s">
        <v>3510</v>
      </c>
      <c r="C439" s="92">
        <v>1071616</v>
      </c>
      <c r="D439" s="92">
        <v>1311159</v>
      </c>
      <c r="E439" s="92">
        <v>2382774</v>
      </c>
      <c r="F439" s="84"/>
    </row>
    <row r="440" spans="1:6">
      <c r="A440" s="93" t="s">
        <v>3924</v>
      </c>
      <c r="B440" s="93" t="s">
        <v>3510</v>
      </c>
      <c r="C440" s="92">
        <v>11257298</v>
      </c>
      <c r="D440" s="92">
        <v>-239274</v>
      </c>
      <c r="E440" s="92">
        <v>11018024</v>
      </c>
      <c r="F440" s="84"/>
    </row>
    <row r="441" spans="1:6">
      <c r="A441" s="93" t="s">
        <v>3925</v>
      </c>
      <c r="B441" s="93" t="s">
        <v>3510</v>
      </c>
      <c r="C441" s="92">
        <v>-386</v>
      </c>
      <c r="D441" s="92">
        <v>0</v>
      </c>
      <c r="E441" s="92">
        <v>-386</v>
      </c>
      <c r="F441" s="84"/>
    </row>
    <row r="442" spans="1:6">
      <c r="A442" s="93" t="s">
        <v>4463</v>
      </c>
      <c r="B442" s="93" t="s">
        <v>3510</v>
      </c>
      <c r="C442" s="92">
        <v>0</v>
      </c>
      <c r="D442" s="92">
        <v>-858</v>
      </c>
      <c r="E442" s="92">
        <v>-858</v>
      </c>
      <c r="F442" s="84"/>
    </row>
    <row r="443" spans="1:6">
      <c r="A443" s="93" t="s">
        <v>3926</v>
      </c>
      <c r="B443" s="93" t="s">
        <v>3510</v>
      </c>
      <c r="C443" s="92">
        <v>8940703</v>
      </c>
      <c r="D443" s="92">
        <v>10179831</v>
      </c>
      <c r="E443" s="92">
        <v>19120534</v>
      </c>
      <c r="F443" s="84"/>
    </row>
    <row r="444" spans="1:6">
      <c r="A444" s="93" t="s">
        <v>3927</v>
      </c>
      <c r="B444" s="93" t="s">
        <v>3510</v>
      </c>
      <c r="C444" s="92">
        <v>32945855</v>
      </c>
      <c r="D444" s="92">
        <v>2302796</v>
      </c>
      <c r="E444" s="92">
        <v>35248651</v>
      </c>
      <c r="F444" s="84"/>
    </row>
    <row r="445" spans="1:6">
      <c r="A445" s="93" t="s">
        <v>3928</v>
      </c>
      <c r="B445" s="93" t="s">
        <v>3510</v>
      </c>
      <c r="C445" s="92">
        <v>10290063</v>
      </c>
      <c r="D445" s="92">
        <v>188517</v>
      </c>
      <c r="E445" s="92">
        <v>10478581</v>
      </c>
      <c r="F445" s="84"/>
    </row>
    <row r="446" spans="1:6">
      <c r="A446" s="93" t="s">
        <v>3929</v>
      </c>
      <c r="B446" s="93" t="s">
        <v>3510</v>
      </c>
      <c r="C446" s="92">
        <v>340000</v>
      </c>
      <c r="D446" s="92">
        <v>10000</v>
      </c>
      <c r="E446" s="92">
        <v>350000</v>
      </c>
      <c r="F446" s="84"/>
    </row>
    <row r="447" spans="1:6">
      <c r="A447" s="93" t="s">
        <v>3930</v>
      </c>
      <c r="B447" s="93" t="s">
        <v>3510</v>
      </c>
      <c r="C447" s="92">
        <v>0</v>
      </c>
      <c r="D447" s="92">
        <v>464608</v>
      </c>
      <c r="E447" s="92">
        <v>464608</v>
      </c>
      <c r="F447" s="84"/>
    </row>
    <row r="448" spans="1:6">
      <c r="A448" s="93" t="s">
        <v>3931</v>
      </c>
      <c r="B448" s="93" t="s">
        <v>3510</v>
      </c>
      <c r="C448" s="92">
        <v>0</v>
      </c>
      <c r="D448" s="92">
        <v>720974</v>
      </c>
      <c r="E448" s="92">
        <v>720974</v>
      </c>
      <c r="F448" s="84"/>
    </row>
    <row r="449" spans="1:6">
      <c r="A449" s="93" t="s">
        <v>3932</v>
      </c>
      <c r="B449" s="93" t="s">
        <v>3510</v>
      </c>
      <c r="C449" s="92">
        <v>8048068</v>
      </c>
      <c r="D449" s="92">
        <v>-4881544</v>
      </c>
      <c r="E449" s="92">
        <v>3166524</v>
      </c>
      <c r="F449" s="84"/>
    </row>
    <row r="450" spans="1:6">
      <c r="A450" s="93" t="s">
        <v>3933</v>
      </c>
      <c r="B450" s="93" t="s">
        <v>3510</v>
      </c>
      <c r="C450" s="92">
        <v>-16556</v>
      </c>
      <c r="D450" s="92">
        <v>0</v>
      </c>
      <c r="E450" s="92">
        <v>-16556</v>
      </c>
      <c r="F450" s="84"/>
    </row>
    <row r="451" spans="1:6">
      <c r="A451" s="93" t="s">
        <v>4464</v>
      </c>
      <c r="B451" s="93" t="s">
        <v>3510</v>
      </c>
      <c r="C451" s="92">
        <v>-334827</v>
      </c>
      <c r="D451" s="92">
        <v>334827</v>
      </c>
      <c r="E451" s="92">
        <v>0</v>
      </c>
      <c r="F451" s="84"/>
    </row>
    <row r="452" spans="1:6">
      <c r="A452" s="93" t="s">
        <v>3934</v>
      </c>
      <c r="B452" s="93" t="s">
        <v>3510</v>
      </c>
      <c r="C452" s="92">
        <v>0</v>
      </c>
      <c r="D452" s="92">
        <v>358047</v>
      </c>
      <c r="E452" s="92">
        <v>358047</v>
      </c>
      <c r="F452" s="84"/>
    </row>
    <row r="453" spans="1:6">
      <c r="A453" s="93" t="s">
        <v>3935</v>
      </c>
      <c r="B453" s="93" t="s">
        <v>3510</v>
      </c>
      <c r="C453" s="92">
        <v>0</v>
      </c>
      <c r="D453" s="92">
        <v>1856449</v>
      </c>
      <c r="E453" s="92">
        <v>1856449</v>
      </c>
      <c r="F453" s="84"/>
    </row>
    <row r="454" spans="1:6">
      <c r="A454" s="93" t="s">
        <v>3936</v>
      </c>
      <c r="B454" s="93" t="s">
        <v>3510</v>
      </c>
      <c r="C454" s="92">
        <v>-8015</v>
      </c>
      <c r="D454" s="92">
        <v>-1482</v>
      </c>
      <c r="E454" s="92">
        <v>-9497</v>
      </c>
      <c r="F454" s="84"/>
    </row>
    <row r="455" spans="1:6">
      <c r="A455" s="93" t="s">
        <v>4465</v>
      </c>
      <c r="B455" s="93" t="s">
        <v>3510</v>
      </c>
      <c r="C455" s="92">
        <v>12634</v>
      </c>
      <c r="D455" s="92">
        <v>-12634</v>
      </c>
      <c r="E455" s="92">
        <v>0</v>
      </c>
      <c r="F455" s="84"/>
    </row>
    <row r="456" spans="1:6">
      <c r="A456" s="93" t="s">
        <v>4466</v>
      </c>
      <c r="B456" s="93" t="s">
        <v>3510</v>
      </c>
      <c r="C456" s="92">
        <v>5884</v>
      </c>
      <c r="D456" s="92">
        <v>-5884</v>
      </c>
      <c r="E456" s="92">
        <v>0</v>
      </c>
      <c r="F456" s="84"/>
    </row>
    <row r="457" spans="1:6">
      <c r="A457" s="93" t="s">
        <v>3937</v>
      </c>
      <c r="B457" s="93" t="s">
        <v>3510</v>
      </c>
      <c r="C457" s="92">
        <v>0</v>
      </c>
      <c r="D457" s="92">
        <v>601307</v>
      </c>
      <c r="E457" s="92">
        <v>601307</v>
      </c>
      <c r="F457" s="84"/>
    </row>
    <row r="458" spans="1:6">
      <c r="A458" s="93" t="s">
        <v>3938</v>
      </c>
      <c r="B458" s="93" t="s">
        <v>3510</v>
      </c>
      <c r="C458" s="92">
        <v>1044577</v>
      </c>
      <c r="D458" s="92">
        <v>-244753</v>
      </c>
      <c r="E458" s="92">
        <v>799824</v>
      </c>
      <c r="F458" s="84"/>
    </row>
    <row r="459" spans="1:6">
      <c r="A459" s="93" t="s">
        <v>3939</v>
      </c>
      <c r="B459" s="93" t="s">
        <v>3510</v>
      </c>
      <c r="C459" s="92">
        <v>17246408</v>
      </c>
      <c r="D459" s="92">
        <v>939</v>
      </c>
      <c r="E459" s="92">
        <v>17247347</v>
      </c>
      <c r="F459" s="84"/>
    </row>
    <row r="460" spans="1:6">
      <c r="A460" s="93" t="s">
        <v>3940</v>
      </c>
      <c r="B460" s="93" t="s">
        <v>3510</v>
      </c>
      <c r="C460" s="92">
        <v>46110</v>
      </c>
      <c r="D460" s="92">
        <v>-2166</v>
      </c>
      <c r="E460" s="92">
        <v>43944</v>
      </c>
      <c r="F460" s="84"/>
    </row>
    <row r="461" spans="1:6">
      <c r="A461" s="93" t="s">
        <v>3941</v>
      </c>
      <c r="B461" s="93" t="s">
        <v>3510</v>
      </c>
      <c r="C461" s="92">
        <v>166239</v>
      </c>
      <c r="D461" s="92">
        <v>-6249</v>
      </c>
      <c r="E461" s="92">
        <v>159990</v>
      </c>
      <c r="F461" s="84"/>
    </row>
    <row r="462" spans="1:6">
      <c r="A462" s="93" t="s">
        <v>3942</v>
      </c>
      <c r="B462" s="93" t="s">
        <v>3510</v>
      </c>
      <c r="C462" s="92">
        <v>19249</v>
      </c>
      <c r="D462" s="92">
        <v>-933</v>
      </c>
      <c r="E462" s="92">
        <v>18315</v>
      </c>
      <c r="F462" s="84"/>
    </row>
    <row r="463" spans="1:6">
      <c r="A463" s="93" t="s">
        <v>3943</v>
      </c>
      <c r="B463" s="93" t="s">
        <v>3510</v>
      </c>
      <c r="C463" s="92">
        <v>-126573</v>
      </c>
      <c r="D463" s="92">
        <v>126828</v>
      </c>
      <c r="E463" s="92">
        <v>254</v>
      </c>
      <c r="F463" s="84"/>
    </row>
    <row r="464" spans="1:6">
      <c r="A464" s="93" t="s">
        <v>3944</v>
      </c>
      <c r="B464" s="93" t="s">
        <v>3510</v>
      </c>
      <c r="C464" s="92">
        <v>195799</v>
      </c>
      <c r="D464" s="92">
        <v>-114543</v>
      </c>
      <c r="E464" s="92">
        <v>81256</v>
      </c>
      <c r="F464" s="84"/>
    </row>
    <row r="465" spans="1:6">
      <c r="A465" s="93" t="s">
        <v>3945</v>
      </c>
      <c r="B465" s="93" t="s">
        <v>3510</v>
      </c>
      <c r="C465" s="92">
        <v>0</v>
      </c>
      <c r="D465" s="92">
        <v>2501646</v>
      </c>
      <c r="E465" s="92">
        <v>2501646</v>
      </c>
      <c r="F465" s="84"/>
    </row>
    <row r="466" spans="1:6">
      <c r="A466" s="93" t="s">
        <v>3948</v>
      </c>
      <c r="B466" s="93" t="s">
        <v>3510</v>
      </c>
      <c r="C466" s="92">
        <v>91144144</v>
      </c>
      <c r="D466" s="92">
        <v>15447608</v>
      </c>
      <c r="E466" s="92">
        <v>106591752</v>
      </c>
      <c r="F466" s="84"/>
    </row>
    <row r="467" spans="1:6">
      <c r="A467" s="93" t="s">
        <v>3949</v>
      </c>
      <c r="B467" s="93" t="s">
        <v>3510</v>
      </c>
      <c r="C467" s="92">
        <v>2227631</v>
      </c>
      <c r="D467" s="92">
        <v>516319</v>
      </c>
      <c r="E467" s="92">
        <v>2743950</v>
      </c>
      <c r="F467" s="84"/>
    </row>
    <row r="468" spans="1:6">
      <c r="A468" s="93" t="s">
        <v>3950</v>
      </c>
      <c r="B468" s="93" t="s">
        <v>3510</v>
      </c>
      <c r="C468" s="92">
        <v>2227631</v>
      </c>
      <c r="D468" s="92">
        <v>516319</v>
      </c>
      <c r="E468" s="92">
        <v>2743950</v>
      </c>
      <c r="F468" s="84"/>
    </row>
    <row r="469" spans="1:6">
      <c r="A469" s="93" t="s">
        <v>3951</v>
      </c>
      <c r="B469" s="93" t="s">
        <v>3510</v>
      </c>
      <c r="C469" s="92">
        <v>93371775</v>
      </c>
      <c r="D469" s="92">
        <v>15963927</v>
      </c>
      <c r="E469" s="92">
        <v>109335702</v>
      </c>
      <c r="F469" s="84"/>
    </row>
    <row r="470" spans="1:6">
      <c r="A470" s="93" t="s">
        <v>3952</v>
      </c>
      <c r="B470" s="93" t="s">
        <v>3510</v>
      </c>
      <c r="C470" s="92">
        <v>18838445</v>
      </c>
      <c r="D470" s="92">
        <v>122699</v>
      </c>
      <c r="E470" s="92">
        <v>18961145</v>
      </c>
      <c r="F470" s="84"/>
    </row>
    <row r="471" spans="1:6">
      <c r="A471" s="93" t="s">
        <v>3953</v>
      </c>
      <c r="B471" s="93" t="s">
        <v>3510</v>
      </c>
      <c r="C471" s="92">
        <v>42267379</v>
      </c>
      <c r="D471" s="92">
        <v>132980</v>
      </c>
      <c r="E471" s="92">
        <v>42400359</v>
      </c>
      <c r="F471" s="84"/>
    </row>
    <row r="472" spans="1:6" ht="15" thickBot="1">
      <c r="A472" s="93" t="s">
        <v>3954</v>
      </c>
      <c r="B472" s="93" t="s">
        <v>3510</v>
      </c>
      <c r="C472" s="92">
        <v>61105824</v>
      </c>
      <c r="D472" s="92">
        <v>255680</v>
      </c>
      <c r="E472" s="92">
        <v>61361504</v>
      </c>
      <c r="F472" s="84"/>
    </row>
    <row r="473" spans="1:6" ht="15" thickBot="1">
      <c r="A473" s="94" t="s">
        <v>3960</v>
      </c>
      <c r="B473" s="94" t="s">
        <v>3558</v>
      </c>
      <c r="C473" s="95">
        <v>1281263331</v>
      </c>
      <c r="D473" s="95">
        <v>-7149818</v>
      </c>
      <c r="E473" s="95">
        <v>1274113513</v>
      </c>
      <c r="F473" s="84"/>
    </row>
    <row r="474" spans="1:6">
      <c r="A474" s="93" t="s">
        <v>3961</v>
      </c>
      <c r="B474" s="93" t="s">
        <v>3510</v>
      </c>
      <c r="C474" s="92">
        <v>2621595</v>
      </c>
      <c r="D474" s="92">
        <v>0</v>
      </c>
      <c r="E474" s="92">
        <v>2621595</v>
      </c>
      <c r="F474" s="84"/>
    </row>
    <row r="475" spans="1:6">
      <c r="A475" s="93" t="s">
        <v>3962</v>
      </c>
      <c r="B475" s="93" t="s">
        <v>3510</v>
      </c>
      <c r="C475" s="92">
        <v>13041726</v>
      </c>
      <c r="D475" s="92">
        <v>0</v>
      </c>
      <c r="E475" s="92">
        <v>13041726</v>
      </c>
      <c r="F475" s="84"/>
    </row>
    <row r="476" spans="1:6">
      <c r="A476" s="93" t="s">
        <v>3963</v>
      </c>
      <c r="B476" s="93" t="s">
        <v>3510</v>
      </c>
      <c r="C476" s="92">
        <v>15663321</v>
      </c>
      <c r="D476" s="92">
        <v>0</v>
      </c>
      <c r="E476" s="92">
        <v>15663321</v>
      </c>
      <c r="F476" s="84"/>
    </row>
    <row r="477" spans="1:6">
      <c r="A477" s="101" t="s">
        <v>3964</v>
      </c>
      <c r="B477" s="101" t="s">
        <v>3510</v>
      </c>
      <c r="C477" s="102">
        <v>145829017</v>
      </c>
      <c r="D477" s="102">
        <v>0</v>
      </c>
      <c r="E477" s="102">
        <v>145829017</v>
      </c>
      <c r="F477" s="84"/>
    </row>
    <row r="478" spans="1:6">
      <c r="A478" s="101" t="s">
        <v>3965</v>
      </c>
      <c r="B478" s="101" t="s">
        <v>3510</v>
      </c>
      <c r="C478" s="102">
        <v>145829017</v>
      </c>
      <c r="D478" s="102">
        <v>0</v>
      </c>
      <c r="E478" s="102">
        <v>145829017</v>
      </c>
      <c r="F478" s="84"/>
    </row>
    <row r="479" spans="1:6">
      <c r="A479" s="93" t="s">
        <v>3966</v>
      </c>
      <c r="B479" s="93" t="s">
        <v>3510</v>
      </c>
      <c r="C479" s="92">
        <v>11670</v>
      </c>
      <c r="D479" s="92">
        <v>0</v>
      </c>
      <c r="E479" s="92">
        <v>11670</v>
      </c>
      <c r="F479" s="84"/>
    </row>
    <row r="480" spans="1:6">
      <c r="A480" s="93" t="s">
        <v>3968</v>
      </c>
      <c r="B480" s="93" t="s">
        <v>3510</v>
      </c>
      <c r="C480" s="92">
        <v>-28604393</v>
      </c>
      <c r="D480" s="92">
        <v>-388005</v>
      </c>
      <c r="E480" s="92">
        <v>-28992398</v>
      </c>
      <c r="F480" s="84"/>
    </row>
    <row r="481" spans="1:6">
      <c r="A481" s="93" t="s">
        <v>3969</v>
      </c>
      <c r="B481" s="93" t="s">
        <v>3510</v>
      </c>
      <c r="C481" s="92">
        <v>-119563002</v>
      </c>
      <c r="D481" s="92">
        <v>-113920749</v>
      </c>
      <c r="E481" s="92">
        <v>-233483751</v>
      </c>
      <c r="F481" s="84"/>
    </row>
    <row r="482" spans="1:6">
      <c r="A482" s="93" t="s">
        <v>3970</v>
      </c>
      <c r="B482" s="93" t="s">
        <v>3510</v>
      </c>
      <c r="C482" s="92">
        <v>28604393</v>
      </c>
      <c r="D482" s="92">
        <v>388005</v>
      </c>
      <c r="E482" s="92">
        <v>28992398</v>
      </c>
      <c r="F482" s="84"/>
    </row>
    <row r="483" spans="1:6">
      <c r="A483" s="93" t="s">
        <v>3971</v>
      </c>
      <c r="B483" s="93" t="s">
        <v>3510</v>
      </c>
      <c r="C483" s="92">
        <v>3391380</v>
      </c>
      <c r="D483" s="92">
        <v>-263172</v>
      </c>
      <c r="E483" s="92">
        <v>3128208</v>
      </c>
      <c r="F483" s="84"/>
    </row>
    <row r="484" spans="1:6">
      <c r="A484" s="93" t="s">
        <v>3972</v>
      </c>
      <c r="B484" s="93" t="s">
        <v>3510</v>
      </c>
      <c r="C484" s="92">
        <v>398329</v>
      </c>
      <c r="D484" s="92">
        <v>-398329</v>
      </c>
      <c r="E484" s="92">
        <v>0</v>
      </c>
      <c r="F484" s="84"/>
    </row>
    <row r="485" spans="1:6">
      <c r="A485" s="93" t="s">
        <v>3973</v>
      </c>
      <c r="B485" s="93" t="s">
        <v>3510</v>
      </c>
      <c r="C485" s="92">
        <v>0</v>
      </c>
      <c r="D485" s="92">
        <v>2059439</v>
      </c>
      <c r="E485" s="92">
        <v>2059439</v>
      </c>
      <c r="F485" s="84"/>
    </row>
    <row r="486" spans="1:6">
      <c r="A486" s="93" t="s">
        <v>3974</v>
      </c>
      <c r="B486" s="93" t="s">
        <v>3510</v>
      </c>
      <c r="C486" s="92">
        <v>0</v>
      </c>
      <c r="D486" s="92">
        <v>3315742</v>
      </c>
      <c r="E486" s="92">
        <v>3315742</v>
      </c>
      <c r="F486" s="84"/>
    </row>
    <row r="487" spans="1:6">
      <c r="A487" s="93" t="s">
        <v>3975</v>
      </c>
      <c r="B487" s="93" t="s">
        <v>3510</v>
      </c>
      <c r="C487" s="92">
        <v>2983838</v>
      </c>
      <c r="D487" s="92">
        <v>425075</v>
      </c>
      <c r="E487" s="92">
        <v>3408913</v>
      </c>
      <c r="F487" s="84"/>
    </row>
    <row r="488" spans="1:6">
      <c r="A488" s="93" t="s">
        <v>3976</v>
      </c>
      <c r="B488" s="93" t="s">
        <v>3510</v>
      </c>
      <c r="C488" s="92">
        <v>7426851</v>
      </c>
      <c r="D488" s="92">
        <v>3141831</v>
      </c>
      <c r="E488" s="92">
        <v>10568682</v>
      </c>
      <c r="F488" s="84"/>
    </row>
    <row r="489" spans="1:6">
      <c r="A489" s="93" t="s">
        <v>3977</v>
      </c>
      <c r="B489" s="93" t="s">
        <v>3510</v>
      </c>
      <c r="C489" s="92">
        <v>119563001</v>
      </c>
      <c r="D489" s="92">
        <v>113920749</v>
      </c>
      <c r="E489" s="92">
        <v>233483751</v>
      </c>
      <c r="F489" s="84"/>
    </row>
    <row r="490" spans="1:6">
      <c r="A490" s="93" t="s">
        <v>3978</v>
      </c>
      <c r="B490" s="93" t="s">
        <v>3510</v>
      </c>
      <c r="C490" s="92">
        <v>1088804</v>
      </c>
      <c r="D490" s="92">
        <v>-19525</v>
      </c>
      <c r="E490" s="92">
        <v>1069280</v>
      </c>
      <c r="F490" s="84"/>
    </row>
    <row r="491" spans="1:6">
      <c r="A491" s="93" t="s">
        <v>3979</v>
      </c>
      <c r="B491" s="93" t="s">
        <v>3510</v>
      </c>
      <c r="C491" s="92">
        <v>0</v>
      </c>
      <c r="D491" s="92">
        <v>4562425</v>
      </c>
      <c r="E491" s="92">
        <v>4562425</v>
      </c>
      <c r="F491" s="84"/>
    </row>
    <row r="492" spans="1:6">
      <c r="A492" s="93" t="s">
        <v>3981</v>
      </c>
      <c r="B492" s="93" t="s">
        <v>3510</v>
      </c>
      <c r="C492" s="92">
        <v>15300872</v>
      </c>
      <c r="D492" s="92">
        <v>12823487</v>
      </c>
      <c r="E492" s="92">
        <v>28124358</v>
      </c>
      <c r="F492" s="84"/>
    </row>
    <row r="493" spans="1:6">
      <c r="A493" s="93" t="s">
        <v>3982</v>
      </c>
      <c r="B493" s="93" t="s">
        <v>3510</v>
      </c>
      <c r="C493" s="92">
        <v>15300872</v>
      </c>
      <c r="D493" s="92">
        <v>12823487</v>
      </c>
      <c r="E493" s="92">
        <v>28124358</v>
      </c>
      <c r="F493" s="84"/>
    </row>
    <row r="494" spans="1:6">
      <c r="A494" s="93" t="s">
        <v>4467</v>
      </c>
      <c r="B494" s="93" t="s">
        <v>3510</v>
      </c>
      <c r="C494" s="92">
        <v>1103629</v>
      </c>
      <c r="D494" s="92">
        <v>-1103629</v>
      </c>
      <c r="E494" s="92">
        <v>0</v>
      </c>
      <c r="F494" s="84"/>
    </row>
    <row r="495" spans="1:6">
      <c r="A495" s="93" t="s">
        <v>3983</v>
      </c>
      <c r="B495" s="93" t="s">
        <v>3510</v>
      </c>
      <c r="C495" s="92">
        <v>5806074</v>
      </c>
      <c r="D495" s="92">
        <v>32777</v>
      </c>
      <c r="E495" s="92">
        <v>5838851</v>
      </c>
      <c r="F495" s="84"/>
    </row>
    <row r="496" spans="1:6">
      <c r="A496" s="93" t="s">
        <v>4468</v>
      </c>
      <c r="B496" s="93" t="s">
        <v>3510</v>
      </c>
      <c r="C496" s="92">
        <v>-463120</v>
      </c>
      <c r="D496" s="92">
        <v>0</v>
      </c>
      <c r="E496" s="92">
        <v>-463120</v>
      </c>
      <c r="F496" s="84"/>
    </row>
    <row r="497" spans="1:6">
      <c r="A497" s="93" t="s">
        <v>4469</v>
      </c>
      <c r="B497" s="93" t="s">
        <v>3510</v>
      </c>
      <c r="C497" s="92">
        <v>-56947</v>
      </c>
      <c r="D497" s="92">
        <v>-5177</v>
      </c>
      <c r="E497" s="92">
        <v>-62124</v>
      </c>
      <c r="F497" s="84"/>
    </row>
    <row r="498" spans="1:6">
      <c r="A498" s="93" t="s">
        <v>3984</v>
      </c>
      <c r="B498" s="93" t="s">
        <v>3510</v>
      </c>
      <c r="C498" s="92">
        <v>76527881</v>
      </c>
      <c r="D498" s="92">
        <v>12423628</v>
      </c>
      <c r="E498" s="92">
        <v>88951509</v>
      </c>
      <c r="F498" s="84"/>
    </row>
    <row r="499" spans="1:6">
      <c r="A499" s="93" t="s">
        <v>4470</v>
      </c>
      <c r="B499" s="93" t="s">
        <v>3510</v>
      </c>
      <c r="C499" s="92">
        <v>136059121</v>
      </c>
      <c r="D499" s="92">
        <v>-14712520</v>
      </c>
      <c r="E499" s="92">
        <v>121346601</v>
      </c>
      <c r="F499" s="84"/>
    </row>
    <row r="500" spans="1:6">
      <c r="A500" s="93" t="s">
        <v>4471</v>
      </c>
      <c r="B500" s="93" t="s">
        <v>3510</v>
      </c>
      <c r="C500" s="92">
        <v>-103382678</v>
      </c>
      <c r="D500" s="92">
        <v>3615671</v>
      </c>
      <c r="E500" s="92">
        <v>-99767007</v>
      </c>
      <c r="F500" s="84"/>
    </row>
    <row r="501" spans="1:6">
      <c r="A501" s="93" t="s">
        <v>3987</v>
      </c>
      <c r="B501" s="93" t="s">
        <v>3510</v>
      </c>
      <c r="C501" s="92">
        <v>3265563</v>
      </c>
      <c r="D501" s="92">
        <v>-969783</v>
      </c>
      <c r="E501" s="92">
        <v>2295780</v>
      </c>
      <c r="F501" s="84"/>
    </row>
    <row r="502" spans="1:6">
      <c r="A502" s="93" t="s">
        <v>3988</v>
      </c>
      <c r="B502" s="93" t="s">
        <v>3510</v>
      </c>
      <c r="C502" s="92">
        <v>7655106</v>
      </c>
      <c r="D502" s="92">
        <v>-1092782</v>
      </c>
      <c r="E502" s="92">
        <v>6562324</v>
      </c>
      <c r="F502" s="84"/>
    </row>
    <row r="503" spans="1:6">
      <c r="A503" s="93" t="s">
        <v>3989</v>
      </c>
      <c r="B503" s="93" t="s">
        <v>3510</v>
      </c>
      <c r="C503" s="92">
        <v>535120</v>
      </c>
      <c r="D503" s="92">
        <v>-22891</v>
      </c>
      <c r="E503" s="92">
        <v>512230</v>
      </c>
      <c r="F503" s="84"/>
    </row>
    <row r="504" spans="1:6">
      <c r="A504" s="93" t="s">
        <v>3990</v>
      </c>
      <c r="B504" s="93" t="s">
        <v>3510</v>
      </c>
      <c r="C504" s="92">
        <v>8880525</v>
      </c>
      <c r="D504" s="92">
        <v>-2012660</v>
      </c>
      <c r="E504" s="92">
        <v>6867865</v>
      </c>
      <c r="F504" s="84"/>
    </row>
    <row r="505" spans="1:6">
      <c r="A505" s="93" t="s">
        <v>3991</v>
      </c>
      <c r="B505" s="93" t="s">
        <v>3510</v>
      </c>
      <c r="C505" s="92">
        <v>-308085</v>
      </c>
      <c r="D505" s="92">
        <v>-489736</v>
      </c>
      <c r="E505" s="92">
        <v>-797821</v>
      </c>
      <c r="F505" s="84"/>
    </row>
    <row r="506" spans="1:6">
      <c r="A506" s="93" t="s">
        <v>3992</v>
      </c>
      <c r="B506" s="93" t="s">
        <v>3510</v>
      </c>
      <c r="C506" s="92">
        <v>-145833333</v>
      </c>
      <c r="D506" s="92">
        <v>-4166667</v>
      </c>
      <c r="E506" s="92">
        <v>-150000000</v>
      </c>
      <c r="F506" s="84"/>
    </row>
    <row r="507" spans="1:6">
      <c r="A507" s="93" t="s">
        <v>3993</v>
      </c>
      <c r="B507" s="93" t="s">
        <v>3510</v>
      </c>
      <c r="C507" s="92">
        <v>281455523</v>
      </c>
      <c r="D507" s="92">
        <v>-170434</v>
      </c>
      <c r="E507" s="92">
        <v>281285089</v>
      </c>
      <c r="F507" s="84"/>
    </row>
    <row r="508" spans="1:6">
      <c r="A508" s="93" t="s">
        <v>3994</v>
      </c>
      <c r="B508" s="93" t="s">
        <v>3510</v>
      </c>
      <c r="C508" s="92">
        <v>-50809799</v>
      </c>
      <c r="D508" s="92">
        <v>47679</v>
      </c>
      <c r="E508" s="92">
        <v>-50762120</v>
      </c>
      <c r="F508" s="84"/>
    </row>
    <row r="509" spans="1:6">
      <c r="A509" s="93" t="s">
        <v>3995</v>
      </c>
      <c r="B509" s="93" t="s">
        <v>3510</v>
      </c>
      <c r="C509" s="92">
        <v>648917745</v>
      </c>
      <c r="D509" s="92">
        <v>-5350928</v>
      </c>
      <c r="E509" s="92">
        <v>643566817</v>
      </c>
      <c r="F509" s="84"/>
    </row>
    <row r="510" spans="1:6">
      <c r="A510" s="93" t="s">
        <v>3996</v>
      </c>
      <c r="B510" s="93" t="s">
        <v>3510</v>
      </c>
      <c r="C510" s="92">
        <v>220304338</v>
      </c>
      <c r="D510" s="92">
        <v>-1816613</v>
      </c>
      <c r="E510" s="92">
        <v>218487725</v>
      </c>
      <c r="F510" s="84"/>
    </row>
    <row r="511" spans="1:6">
      <c r="A511" s="93" t="s">
        <v>3997</v>
      </c>
      <c r="B511" s="93" t="s">
        <v>3510</v>
      </c>
      <c r="C511" s="92">
        <v>-920031883</v>
      </c>
      <c r="D511" s="92">
        <v>7215220</v>
      </c>
      <c r="E511" s="92">
        <v>-912816662</v>
      </c>
      <c r="F511" s="84"/>
    </row>
    <row r="512" spans="1:6">
      <c r="A512" s="93" t="s">
        <v>3998</v>
      </c>
      <c r="B512" s="93" t="s">
        <v>3510</v>
      </c>
      <c r="C512" s="92">
        <v>1201487405</v>
      </c>
      <c r="D512" s="92">
        <v>-7385654</v>
      </c>
      <c r="E512" s="92">
        <v>1194101751</v>
      </c>
      <c r="F512" s="84"/>
    </row>
    <row r="513" spans="1:6">
      <c r="A513" s="93" t="s">
        <v>3999</v>
      </c>
      <c r="B513" s="93" t="s">
        <v>3510</v>
      </c>
      <c r="C513" s="92">
        <v>1</v>
      </c>
      <c r="D513" s="92">
        <v>0</v>
      </c>
      <c r="E513" s="92">
        <v>1</v>
      </c>
      <c r="F513" s="84"/>
    </row>
    <row r="514" spans="1:6">
      <c r="A514" s="93" t="s">
        <v>4000</v>
      </c>
      <c r="B514" s="93" t="s">
        <v>3510</v>
      </c>
      <c r="C514" s="92">
        <v>0</v>
      </c>
      <c r="D514" s="92">
        <v>0</v>
      </c>
      <c r="E514" s="92">
        <v>0</v>
      </c>
      <c r="F514" s="84"/>
    </row>
    <row r="515" spans="1:6">
      <c r="A515" s="93" t="s">
        <v>4001</v>
      </c>
      <c r="B515" s="93" t="s">
        <v>3510</v>
      </c>
      <c r="C515" s="92">
        <v>1</v>
      </c>
      <c r="D515" s="92">
        <v>0</v>
      </c>
      <c r="E515" s="92">
        <v>1</v>
      </c>
      <c r="F515" s="84"/>
    </row>
    <row r="516" spans="1:6">
      <c r="A516" s="93" t="s">
        <v>4002</v>
      </c>
      <c r="B516" s="93" t="s">
        <v>3510</v>
      </c>
      <c r="C516" s="92">
        <v>1818851935</v>
      </c>
      <c r="D516" s="92">
        <v>3335952</v>
      </c>
      <c r="E516" s="92">
        <v>1822187887</v>
      </c>
      <c r="F516" s="84"/>
    </row>
    <row r="517" spans="1:6">
      <c r="A517" s="93" t="s">
        <v>4003</v>
      </c>
      <c r="B517" s="93" t="s">
        <v>3510</v>
      </c>
      <c r="C517" s="92">
        <v>451684931</v>
      </c>
      <c r="D517" s="92">
        <v>1486312</v>
      </c>
      <c r="E517" s="92">
        <v>453171243</v>
      </c>
      <c r="F517" s="84"/>
    </row>
    <row r="518" spans="1:6">
      <c r="A518" s="93" t="s">
        <v>4004</v>
      </c>
      <c r="B518" s="93" t="s">
        <v>3510</v>
      </c>
      <c r="C518" s="92">
        <v>2270536866</v>
      </c>
      <c r="D518" s="92">
        <v>4822264</v>
      </c>
      <c r="E518" s="92">
        <v>2275359130</v>
      </c>
      <c r="F518" s="84"/>
    </row>
    <row r="519" spans="1:6">
      <c r="A519" s="93" t="s">
        <v>4005</v>
      </c>
      <c r="B519" s="93" t="s">
        <v>3510</v>
      </c>
      <c r="C519" s="92">
        <v>620554232</v>
      </c>
      <c r="D519" s="92">
        <v>4913403</v>
      </c>
      <c r="E519" s="92">
        <v>625467634</v>
      </c>
      <c r="F519" s="84"/>
    </row>
    <row r="520" spans="1:6">
      <c r="A520" s="93" t="s">
        <v>4006</v>
      </c>
      <c r="B520" s="93" t="s">
        <v>3510</v>
      </c>
      <c r="C520" s="92">
        <v>171989632</v>
      </c>
      <c r="D520" s="92">
        <v>1361738</v>
      </c>
      <c r="E520" s="92">
        <v>173351371</v>
      </c>
      <c r="F520" s="84"/>
    </row>
    <row r="521" spans="1:6" ht="15" thickBot="1">
      <c r="A521" s="93" t="s">
        <v>4007</v>
      </c>
      <c r="B521" s="93" t="s">
        <v>3510</v>
      </c>
      <c r="C521" s="92">
        <v>792543864</v>
      </c>
      <c r="D521" s="92">
        <v>6275141</v>
      </c>
      <c r="E521" s="92">
        <v>798819005</v>
      </c>
      <c r="F521" s="84"/>
    </row>
    <row r="522" spans="1:6" ht="15" thickBot="1">
      <c r="A522" s="94" t="s">
        <v>4008</v>
      </c>
      <c r="B522" s="94" t="s">
        <v>3558</v>
      </c>
      <c r="C522" s="95">
        <v>4441361345</v>
      </c>
      <c r="D522" s="95">
        <v>16535237</v>
      </c>
      <c r="E522" s="95">
        <v>4457896582</v>
      </c>
      <c r="F522" s="84"/>
    </row>
    <row r="523" spans="1:6" ht="15" thickBot="1">
      <c r="A523" s="96" t="s">
        <v>4009</v>
      </c>
      <c r="B523" s="96" t="s">
        <v>3770</v>
      </c>
      <c r="C523" s="98">
        <v>21089186364</v>
      </c>
      <c r="D523" s="98">
        <v>68531012</v>
      </c>
      <c r="E523" s="98">
        <v>21157717376</v>
      </c>
      <c r="F523" s="84"/>
    </row>
    <row r="524" spans="1:6" ht="15" thickTop="1">
      <c r="A524" s="91" t="s">
        <v>3008</v>
      </c>
      <c r="B524" s="88"/>
      <c r="C524" s="92"/>
      <c r="D524" s="92"/>
      <c r="E524" s="92"/>
      <c r="F524" s="84"/>
    </row>
    <row r="525" spans="1:6">
      <c r="A525" s="93" t="s">
        <v>4010</v>
      </c>
      <c r="B525" s="93" t="s">
        <v>3510</v>
      </c>
      <c r="C525" s="92">
        <v>2687977153</v>
      </c>
      <c r="D525" s="92">
        <v>207747636</v>
      </c>
      <c r="E525" s="92">
        <v>2895724788</v>
      </c>
      <c r="F525" s="84"/>
    </row>
    <row r="526" spans="1:6">
      <c r="A526" s="93" t="s">
        <v>4011</v>
      </c>
      <c r="B526" s="93" t="s">
        <v>3510</v>
      </c>
      <c r="C526" s="92">
        <v>1045412486</v>
      </c>
      <c r="D526" s="92">
        <v>88649341</v>
      </c>
      <c r="E526" s="92">
        <v>1134061827</v>
      </c>
      <c r="F526" s="84"/>
    </row>
    <row r="527" spans="1:6">
      <c r="A527" s="93" t="s">
        <v>4012</v>
      </c>
      <c r="B527" s="93" t="s">
        <v>3510</v>
      </c>
      <c r="C527" s="92">
        <v>225850996</v>
      </c>
      <c r="D527" s="92">
        <v>21280453</v>
      </c>
      <c r="E527" s="92">
        <v>247131449</v>
      </c>
      <c r="F527" s="84"/>
    </row>
    <row r="528" spans="1:6">
      <c r="A528" s="93" t="s">
        <v>4013</v>
      </c>
      <c r="B528" s="93" t="s">
        <v>3510</v>
      </c>
      <c r="C528" s="92">
        <v>1412602</v>
      </c>
      <c r="D528" s="92">
        <v>136302</v>
      </c>
      <c r="E528" s="92">
        <v>1548904</v>
      </c>
      <c r="F528" s="84"/>
    </row>
    <row r="529" spans="1:6">
      <c r="A529" s="93" t="s">
        <v>4014</v>
      </c>
      <c r="B529" s="93" t="s">
        <v>3510</v>
      </c>
      <c r="C529" s="92">
        <v>173771763</v>
      </c>
      <c r="D529" s="92">
        <v>20013874</v>
      </c>
      <c r="E529" s="92">
        <v>193785637</v>
      </c>
      <c r="F529" s="84"/>
    </row>
    <row r="530" spans="1:6">
      <c r="A530" s="93" t="s">
        <v>4015</v>
      </c>
      <c r="B530" s="93" t="s">
        <v>3510</v>
      </c>
      <c r="C530" s="92">
        <v>262325575</v>
      </c>
      <c r="D530" s="92">
        <v>23134117</v>
      </c>
      <c r="E530" s="92">
        <v>285459692</v>
      </c>
      <c r="F530" s="84"/>
    </row>
    <row r="531" spans="1:6">
      <c r="A531" s="93" t="s">
        <v>4017</v>
      </c>
      <c r="B531" s="93" t="s">
        <v>3510</v>
      </c>
      <c r="C531" s="92">
        <v>4396750575</v>
      </c>
      <c r="D531" s="92">
        <v>360961722</v>
      </c>
      <c r="E531" s="92">
        <v>4757712297</v>
      </c>
      <c r="F531" s="84"/>
    </row>
    <row r="532" spans="1:6">
      <c r="A532" s="93" t="s">
        <v>4018</v>
      </c>
      <c r="B532" s="93" t="s">
        <v>3510</v>
      </c>
      <c r="C532" s="92">
        <v>8628477</v>
      </c>
      <c r="D532" s="92">
        <v>1935553</v>
      </c>
      <c r="E532" s="92">
        <v>10564029</v>
      </c>
      <c r="F532" s="84"/>
    </row>
    <row r="533" spans="1:6">
      <c r="A533" s="93" t="s">
        <v>4019</v>
      </c>
      <c r="B533" s="93" t="s">
        <v>3510</v>
      </c>
      <c r="C533" s="92">
        <v>16668743</v>
      </c>
      <c r="D533" s="92">
        <v>1777298</v>
      </c>
      <c r="E533" s="92">
        <v>18446040</v>
      </c>
      <c r="F533" s="84"/>
    </row>
    <row r="534" spans="1:6">
      <c r="A534" s="93" t="s">
        <v>4020</v>
      </c>
      <c r="B534" s="93" t="s">
        <v>3510</v>
      </c>
      <c r="C534" s="92">
        <v>28000</v>
      </c>
      <c r="D534" s="92">
        <v>3500</v>
      </c>
      <c r="E534" s="92">
        <v>31500</v>
      </c>
      <c r="F534" s="84"/>
    </row>
    <row r="535" spans="1:6">
      <c r="A535" s="93" t="s">
        <v>4021</v>
      </c>
      <c r="B535" s="93" t="s">
        <v>3510</v>
      </c>
      <c r="C535" s="92">
        <v>8249122</v>
      </c>
      <c r="D535" s="92">
        <v>944276</v>
      </c>
      <c r="E535" s="92">
        <v>9193398</v>
      </c>
      <c r="F535" s="84"/>
    </row>
    <row r="536" spans="1:6">
      <c r="A536" s="93" t="s">
        <v>4022</v>
      </c>
      <c r="B536" s="93" t="s">
        <v>3510</v>
      </c>
      <c r="C536" s="92">
        <v>1913615</v>
      </c>
      <c r="D536" s="92">
        <v>0</v>
      </c>
      <c r="E536" s="92">
        <v>1913615</v>
      </c>
      <c r="F536" s="84"/>
    </row>
    <row r="537" spans="1:6">
      <c r="A537" s="93" t="s">
        <v>4023</v>
      </c>
      <c r="B537" s="93" t="s">
        <v>3510</v>
      </c>
      <c r="C537" s="92">
        <v>3310342</v>
      </c>
      <c r="D537" s="92">
        <v>408458</v>
      </c>
      <c r="E537" s="92">
        <v>3718800</v>
      </c>
      <c r="F537" s="84"/>
    </row>
    <row r="538" spans="1:6">
      <c r="A538" s="93" t="s">
        <v>4025</v>
      </c>
      <c r="B538" s="93" t="s">
        <v>3510</v>
      </c>
      <c r="C538" s="92">
        <v>1139709</v>
      </c>
      <c r="D538" s="92">
        <v>104651</v>
      </c>
      <c r="E538" s="92">
        <v>1244360</v>
      </c>
      <c r="F538" s="84"/>
    </row>
    <row r="539" spans="1:6">
      <c r="A539" s="93" t="s">
        <v>4026</v>
      </c>
      <c r="B539" s="93" t="s">
        <v>3510</v>
      </c>
      <c r="C539" s="92">
        <v>98470795</v>
      </c>
      <c r="D539" s="92">
        <v>10001509</v>
      </c>
      <c r="E539" s="92">
        <v>108472303</v>
      </c>
      <c r="F539" s="84"/>
    </row>
    <row r="540" spans="1:6">
      <c r="A540" s="93" t="s">
        <v>4027</v>
      </c>
      <c r="B540" s="93" t="s">
        <v>3510</v>
      </c>
      <c r="C540" s="92">
        <v>3131446</v>
      </c>
      <c r="D540" s="92">
        <v>333422</v>
      </c>
      <c r="E540" s="92">
        <v>3464868</v>
      </c>
      <c r="F540" s="84"/>
    </row>
    <row r="541" spans="1:6">
      <c r="A541" s="93" t="s">
        <v>4028</v>
      </c>
      <c r="B541" s="93" t="s">
        <v>3510</v>
      </c>
      <c r="C541" s="92">
        <v>5145103</v>
      </c>
      <c r="D541" s="92">
        <v>508405</v>
      </c>
      <c r="E541" s="92">
        <v>5653508</v>
      </c>
      <c r="F541" s="84"/>
    </row>
    <row r="542" spans="1:6">
      <c r="A542" s="93" t="s">
        <v>4029</v>
      </c>
      <c r="B542" s="93" t="s">
        <v>3510</v>
      </c>
      <c r="C542" s="92">
        <v>4156261</v>
      </c>
      <c r="D542" s="92">
        <v>479797</v>
      </c>
      <c r="E542" s="92">
        <v>4636059</v>
      </c>
      <c r="F542" s="84"/>
    </row>
    <row r="543" spans="1:6">
      <c r="A543" s="93" t="s">
        <v>4030</v>
      </c>
      <c r="B543" s="93" t="s">
        <v>3510</v>
      </c>
      <c r="C543" s="92">
        <v>110253</v>
      </c>
      <c r="D543" s="92">
        <v>9648</v>
      </c>
      <c r="E543" s="92">
        <v>119902</v>
      </c>
      <c r="F543" s="84"/>
    </row>
    <row r="544" spans="1:6">
      <c r="A544" s="93" t="s">
        <v>4031</v>
      </c>
      <c r="B544" s="93" t="s">
        <v>3510</v>
      </c>
      <c r="C544" s="92">
        <v>294153</v>
      </c>
      <c r="D544" s="92">
        <v>29644</v>
      </c>
      <c r="E544" s="92">
        <v>323796</v>
      </c>
      <c r="F544" s="84"/>
    </row>
    <row r="545" spans="1:6">
      <c r="A545" s="93" t="s">
        <v>4032</v>
      </c>
      <c r="B545" s="93" t="s">
        <v>3510</v>
      </c>
      <c r="C545" s="92">
        <v>786011</v>
      </c>
      <c r="D545" s="92">
        <v>25852</v>
      </c>
      <c r="E545" s="92">
        <v>811862</v>
      </c>
      <c r="F545" s="84"/>
    </row>
    <row r="546" spans="1:6">
      <c r="A546" s="93" t="s">
        <v>4033</v>
      </c>
      <c r="B546" s="93" t="s">
        <v>3510</v>
      </c>
      <c r="C546" s="92">
        <v>2031990</v>
      </c>
      <c r="D546" s="92">
        <v>-215975</v>
      </c>
      <c r="E546" s="92">
        <v>1816015</v>
      </c>
      <c r="F546" s="84"/>
    </row>
    <row r="547" spans="1:6">
      <c r="A547" s="93" t="s">
        <v>4472</v>
      </c>
      <c r="B547" s="93" t="s">
        <v>3510</v>
      </c>
      <c r="C547" s="92">
        <v>6912</v>
      </c>
      <c r="D547" s="92">
        <v>0</v>
      </c>
      <c r="E547" s="92">
        <v>6912</v>
      </c>
      <c r="F547" s="84"/>
    </row>
    <row r="548" spans="1:6">
      <c r="A548" s="93" t="s">
        <v>4035</v>
      </c>
      <c r="B548" s="93" t="s">
        <v>3510</v>
      </c>
      <c r="C548" s="92">
        <v>283855</v>
      </c>
      <c r="D548" s="92">
        <v>18271</v>
      </c>
      <c r="E548" s="92">
        <v>302125</v>
      </c>
      <c r="F548" s="84"/>
    </row>
    <row r="549" spans="1:6">
      <c r="A549" s="93" t="s">
        <v>4037</v>
      </c>
      <c r="B549" s="93" t="s">
        <v>3510</v>
      </c>
      <c r="C549" s="92">
        <v>-294565</v>
      </c>
      <c r="D549" s="92">
        <v>813</v>
      </c>
      <c r="E549" s="92">
        <v>-293753</v>
      </c>
      <c r="F549" s="84"/>
    </row>
    <row r="550" spans="1:6">
      <c r="A550" s="93" t="s">
        <v>4038</v>
      </c>
      <c r="B550" s="93" t="s">
        <v>3510</v>
      </c>
      <c r="C550" s="92">
        <v>358284</v>
      </c>
      <c r="D550" s="92">
        <v>28776</v>
      </c>
      <c r="E550" s="92">
        <v>387060</v>
      </c>
      <c r="F550" s="84"/>
    </row>
    <row r="551" spans="1:6">
      <c r="A551" s="93" t="s">
        <v>4039</v>
      </c>
      <c r="B551" s="93" t="s">
        <v>3510</v>
      </c>
      <c r="C551" s="92">
        <v>77511629</v>
      </c>
      <c r="D551" s="92">
        <v>7086610</v>
      </c>
      <c r="E551" s="92">
        <v>84598239</v>
      </c>
      <c r="F551" s="84"/>
    </row>
    <row r="552" spans="1:6">
      <c r="A552" s="93" t="s">
        <v>4040</v>
      </c>
      <c r="B552" s="93" t="s">
        <v>3510</v>
      </c>
      <c r="C552" s="92">
        <v>7142227</v>
      </c>
      <c r="D552" s="92">
        <v>665696</v>
      </c>
      <c r="E552" s="92">
        <v>7807923</v>
      </c>
      <c r="F552" s="84"/>
    </row>
    <row r="553" spans="1:6">
      <c r="A553" s="93" t="s">
        <v>4041</v>
      </c>
      <c r="B553" s="93" t="s">
        <v>3510</v>
      </c>
      <c r="C553" s="92">
        <v>498874</v>
      </c>
      <c r="D553" s="92">
        <v>21095</v>
      </c>
      <c r="E553" s="92">
        <v>519969</v>
      </c>
      <c r="F553" s="84"/>
    </row>
    <row r="554" spans="1:6">
      <c r="A554" s="93" t="s">
        <v>4042</v>
      </c>
      <c r="B554" s="93" t="s">
        <v>3510</v>
      </c>
      <c r="C554" s="92">
        <v>362171</v>
      </c>
      <c r="D554" s="92">
        <v>24530</v>
      </c>
      <c r="E554" s="92">
        <v>386700</v>
      </c>
      <c r="F554" s="84"/>
    </row>
    <row r="555" spans="1:6">
      <c r="A555" s="93" t="s">
        <v>4043</v>
      </c>
      <c r="B555" s="93" t="s">
        <v>3510</v>
      </c>
      <c r="C555" s="92">
        <v>267784</v>
      </c>
      <c r="D555" s="92">
        <v>26933</v>
      </c>
      <c r="E555" s="92">
        <v>294717</v>
      </c>
      <c r="F555" s="84"/>
    </row>
    <row r="556" spans="1:6">
      <c r="A556" s="93" t="s">
        <v>4044</v>
      </c>
      <c r="B556" s="93" t="s">
        <v>3510</v>
      </c>
      <c r="C556" s="92">
        <v>14690482</v>
      </c>
      <c r="D556" s="92">
        <v>6234448</v>
      </c>
      <c r="E556" s="92">
        <v>20924930</v>
      </c>
      <c r="F556" s="84"/>
    </row>
    <row r="557" spans="1:6">
      <c r="A557" s="93" t="s">
        <v>4473</v>
      </c>
      <c r="B557" s="93" t="s">
        <v>3510</v>
      </c>
      <c r="C557" s="92">
        <v>0</v>
      </c>
      <c r="D557" s="92">
        <v>340000</v>
      </c>
      <c r="E557" s="92">
        <v>340000</v>
      </c>
      <c r="F557" s="84"/>
    </row>
    <row r="558" spans="1:6">
      <c r="A558" s="93" t="s">
        <v>4045</v>
      </c>
      <c r="B558" s="93" t="s">
        <v>3510</v>
      </c>
      <c r="C558" s="92">
        <v>13334</v>
      </c>
      <c r="D558" s="92">
        <v>1606</v>
      </c>
      <c r="E558" s="92">
        <v>14940</v>
      </c>
      <c r="F558" s="84"/>
    </row>
    <row r="559" spans="1:6">
      <c r="A559" s="93" t="s">
        <v>4046</v>
      </c>
      <c r="B559" s="93" t="s">
        <v>3510</v>
      </c>
      <c r="C559" s="92">
        <v>254905004</v>
      </c>
      <c r="D559" s="92">
        <v>30794815</v>
      </c>
      <c r="E559" s="92">
        <v>285699818</v>
      </c>
      <c r="F559" s="84"/>
    </row>
    <row r="560" spans="1:6">
      <c r="A560" s="93" t="s">
        <v>4047</v>
      </c>
      <c r="B560" s="93" t="s">
        <v>3510</v>
      </c>
      <c r="C560" s="92">
        <v>4651655579</v>
      </c>
      <c r="D560" s="92">
        <v>391756537</v>
      </c>
      <c r="E560" s="92">
        <v>5043412116</v>
      </c>
      <c r="F560" s="84"/>
    </row>
    <row r="561" spans="1:6">
      <c r="A561" s="93" t="s">
        <v>4048</v>
      </c>
      <c r="B561" s="93" t="s">
        <v>3510</v>
      </c>
      <c r="C561" s="92">
        <v>4651655579</v>
      </c>
      <c r="D561" s="92">
        <v>391756537</v>
      </c>
      <c r="E561" s="92">
        <v>5043412116</v>
      </c>
      <c r="F561" s="84"/>
    </row>
    <row r="562" spans="1:6">
      <c r="A562" s="93" t="s">
        <v>4049</v>
      </c>
      <c r="B562" s="93" t="s">
        <v>3510</v>
      </c>
      <c r="C562" s="92">
        <v>124285843</v>
      </c>
      <c r="D562" s="92">
        <v>7334992</v>
      </c>
      <c r="E562" s="92">
        <v>131620835</v>
      </c>
      <c r="F562" s="84"/>
    </row>
    <row r="563" spans="1:6">
      <c r="A563" s="93" t="s">
        <v>4050</v>
      </c>
      <c r="B563" s="93" t="s">
        <v>3510</v>
      </c>
      <c r="C563" s="92">
        <v>4724588</v>
      </c>
      <c r="D563" s="92">
        <v>989542</v>
      </c>
      <c r="E563" s="92">
        <v>5714130</v>
      </c>
      <c r="F563" s="84"/>
    </row>
    <row r="564" spans="1:6">
      <c r="A564" s="93" t="s">
        <v>4051</v>
      </c>
      <c r="B564" s="93" t="s">
        <v>3510</v>
      </c>
      <c r="C564" s="92">
        <v>5838</v>
      </c>
      <c r="D564" s="92">
        <v>173</v>
      </c>
      <c r="E564" s="92">
        <v>6011</v>
      </c>
      <c r="F564" s="84"/>
    </row>
    <row r="565" spans="1:6">
      <c r="A565" s="93" t="s">
        <v>4052</v>
      </c>
      <c r="B565" s="93" t="s">
        <v>3510</v>
      </c>
      <c r="C565" s="92">
        <v>22605</v>
      </c>
      <c r="D565" s="92">
        <v>2055</v>
      </c>
      <c r="E565" s="92">
        <v>24660</v>
      </c>
      <c r="F565" s="84"/>
    </row>
    <row r="566" spans="1:6">
      <c r="A566" s="93" t="s">
        <v>4053</v>
      </c>
      <c r="B566" s="93" t="s">
        <v>3510</v>
      </c>
      <c r="C566" s="92">
        <v>90438006</v>
      </c>
      <c r="D566" s="92">
        <v>6529627</v>
      </c>
      <c r="E566" s="92">
        <v>96967633</v>
      </c>
      <c r="F566" s="84"/>
    </row>
    <row r="567" spans="1:6">
      <c r="A567" s="93" t="s">
        <v>4055</v>
      </c>
      <c r="B567" s="93" t="s">
        <v>3510</v>
      </c>
      <c r="C567" s="92">
        <v>219476880</v>
      </c>
      <c r="D567" s="92">
        <v>14856389</v>
      </c>
      <c r="E567" s="92">
        <v>234333269</v>
      </c>
      <c r="F567" s="84"/>
    </row>
    <row r="568" spans="1:6">
      <c r="A568" s="93" t="s">
        <v>4474</v>
      </c>
      <c r="B568" s="93" t="s">
        <v>3510</v>
      </c>
      <c r="C568" s="92">
        <v>16760896</v>
      </c>
      <c r="D568" s="92">
        <v>0</v>
      </c>
      <c r="E568" s="92">
        <v>16760896</v>
      </c>
      <c r="F568" s="84"/>
    </row>
    <row r="569" spans="1:6">
      <c r="A569" s="93" t="s">
        <v>4056</v>
      </c>
      <c r="B569" s="93" t="s">
        <v>3510</v>
      </c>
      <c r="C569" s="92">
        <v>7456849</v>
      </c>
      <c r="D569" s="92">
        <v>973274</v>
      </c>
      <c r="E569" s="92">
        <v>8430123</v>
      </c>
      <c r="F569" s="84"/>
    </row>
    <row r="570" spans="1:6">
      <c r="A570" s="93" t="s">
        <v>4057</v>
      </c>
      <c r="B570" s="93" t="s">
        <v>3510</v>
      </c>
      <c r="C570" s="92">
        <v>751390308</v>
      </c>
      <c r="D570" s="92">
        <v>83176197</v>
      </c>
      <c r="E570" s="92">
        <v>834566504</v>
      </c>
      <c r="F570" s="84"/>
    </row>
    <row r="571" spans="1:6">
      <c r="A571" s="93" t="s">
        <v>4058</v>
      </c>
      <c r="B571" s="93" t="s">
        <v>3510</v>
      </c>
      <c r="C571" s="92">
        <v>775608053</v>
      </c>
      <c r="D571" s="92">
        <v>84149471</v>
      </c>
      <c r="E571" s="92">
        <v>859757523</v>
      </c>
      <c r="F571" s="84"/>
    </row>
    <row r="572" spans="1:6">
      <c r="A572" s="93" t="s">
        <v>4059</v>
      </c>
      <c r="B572" s="93" t="s">
        <v>3510</v>
      </c>
      <c r="C572" s="92">
        <v>995084933</v>
      </c>
      <c r="D572" s="92">
        <v>99005860</v>
      </c>
      <c r="E572" s="92">
        <v>1094090793</v>
      </c>
      <c r="F572" s="84"/>
    </row>
    <row r="573" spans="1:6">
      <c r="A573" s="93" t="s">
        <v>4060</v>
      </c>
      <c r="B573" s="93" t="s">
        <v>3510</v>
      </c>
      <c r="C573" s="92">
        <v>64414340</v>
      </c>
      <c r="D573" s="92">
        <v>6131722</v>
      </c>
      <c r="E573" s="92">
        <v>70546062</v>
      </c>
      <c r="F573" s="84"/>
    </row>
    <row r="574" spans="1:6">
      <c r="A574" s="93" t="s">
        <v>4061</v>
      </c>
      <c r="B574" s="93" t="s">
        <v>3510</v>
      </c>
      <c r="C574" s="92">
        <v>-2207117</v>
      </c>
      <c r="D574" s="92">
        <v>416367</v>
      </c>
      <c r="E574" s="92">
        <v>-1790751</v>
      </c>
      <c r="F574" s="84"/>
    </row>
    <row r="575" spans="1:6">
      <c r="A575" s="93" t="s">
        <v>4062</v>
      </c>
      <c r="B575" s="93" t="s">
        <v>3510</v>
      </c>
      <c r="C575" s="92">
        <v>62207223</v>
      </c>
      <c r="D575" s="92">
        <v>6548088</v>
      </c>
      <c r="E575" s="92">
        <v>68755311</v>
      </c>
      <c r="F575" s="84"/>
    </row>
    <row r="576" spans="1:6">
      <c r="A576" s="93" t="s">
        <v>4063</v>
      </c>
      <c r="B576" s="93" t="s">
        <v>3510</v>
      </c>
      <c r="C576" s="92">
        <v>3251</v>
      </c>
      <c r="D576" s="92">
        <v>0</v>
      </c>
      <c r="E576" s="92">
        <v>3251</v>
      </c>
      <c r="F576" s="84"/>
    </row>
    <row r="577" spans="1:6">
      <c r="A577" s="93" t="s">
        <v>4064</v>
      </c>
      <c r="B577" s="93" t="s">
        <v>3510</v>
      </c>
      <c r="C577" s="92">
        <v>76928599</v>
      </c>
      <c r="D577" s="92">
        <v>8161873</v>
      </c>
      <c r="E577" s="92">
        <v>85090472</v>
      </c>
      <c r="F577" s="84"/>
    </row>
    <row r="578" spans="1:6">
      <c r="A578" s="93" t="s">
        <v>4065</v>
      </c>
      <c r="B578" s="93" t="s">
        <v>3510</v>
      </c>
      <c r="C578" s="92">
        <v>406369519</v>
      </c>
      <c r="D578" s="92">
        <v>35821312</v>
      </c>
      <c r="E578" s="92">
        <v>442190831</v>
      </c>
      <c r="F578" s="84"/>
    </row>
    <row r="579" spans="1:6">
      <c r="A579" s="93" t="s">
        <v>4066</v>
      </c>
      <c r="B579" s="93" t="s">
        <v>3510</v>
      </c>
      <c r="C579" s="92">
        <v>545508592</v>
      </c>
      <c r="D579" s="92">
        <v>50531273</v>
      </c>
      <c r="E579" s="92">
        <v>596039864</v>
      </c>
      <c r="F579" s="84"/>
    </row>
    <row r="580" spans="1:6">
      <c r="A580" s="93" t="s">
        <v>4067</v>
      </c>
      <c r="B580" s="93" t="s">
        <v>3510</v>
      </c>
      <c r="C580" s="92">
        <v>45475188</v>
      </c>
      <c r="D580" s="92">
        <v>11788581</v>
      </c>
      <c r="E580" s="92">
        <v>57263769</v>
      </c>
      <c r="F580" s="84"/>
    </row>
    <row r="581" spans="1:6">
      <c r="A581" s="93" t="s">
        <v>4068</v>
      </c>
      <c r="B581" s="93" t="s">
        <v>3510</v>
      </c>
      <c r="C581" s="92">
        <v>1143414</v>
      </c>
      <c r="D581" s="92">
        <v>-334249</v>
      </c>
      <c r="E581" s="92">
        <v>809165</v>
      </c>
      <c r="F581" s="84"/>
    </row>
    <row r="582" spans="1:6">
      <c r="A582" s="93" t="s">
        <v>4069</v>
      </c>
      <c r="B582" s="93" t="s">
        <v>3510</v>
      </c>
      <c r="C582" s="92">
        <v>4880701</v>
      </c>
      <c r="D582" s="92">
        <v>532917</v>
      </c>
      <c r="E582" s="92">
        <v>5413619</v>
      </c>
      <c r="F582" s="84"/>
    </row>
    <row r="583" spans="1:6">
      <c r="A583" s="93" t="s">
        <v>4070</v>
      </c>
      <c r="B583" s="93" t="s">
        <v>3510</v>
      </c>
      <c r="C583" s="92">
        <v>1729</v>
      </c>
      <c r="D583" s="92">
        <v>19</v>
      </c>
      <c r="E583" s="92">
        <v>1747</v>
      </c>
      <c r="F583" s="84"/>
    </row>
    <row r="584" spans="1:6">
      <c r="A584" s="93" t="s">
        <v>4071</v>
      </c>
      <c r="B584" s="93" t="s">
        <v>3510</v>
      </c>
      <c r="C584" s="92">
        <v>2559098</v>
      </c>
      <c r="D584" s="92">
        <v>598195</v>
      </c>
      <c r="E584" s="92">
        <v>3157293</v>
      </c>
      <c r="F584" s="84"/>
    </row>
    <row r="585" spans="1:6">
      <c r="A585" s="93" t="s">
        <v>4072</v>
      </c>
      <c r="B585" s="93" t="s">
        <v>3510</v>
      </c>
      <c r="C585" s="92">
        <v>3564891</v>
      </c>
      <c r="D585" s="92">
        <v>374332</v>
      </c>
      <c r="E585" s="92">
        <v>3939223</v>
      </c>
      <c r="F585" s="84"/>
    </row>
    <row r="586" spans="1:6">
      <c r="A586" s="93" t="s">
        <v>4073</v>
      </c>
      <c r="B586" s="93" t="s">
        <v>3510</v>
      </c>
      <c r="C586" s="92">
        <v>-500563</v>
      </c>
      <c r="D586" s="92">
        <v>-72649</v>
      </c>
      <c r="E586" s="92">
        <v>-573212</v>
      </c>
      <c r="F586" s="84"/>
    </row>
    <row r="587" spans="1:6">
      <c r="A587" s="93" t="s">
        <v>4074</v>
      </c>
      <c r="B587" s="93" t="s">
        <v>3510</v>
      </c>
      <c r="C587" s="92">
        <v>29426754</v>
      </c>
      <c r="D587" s="92">
        <v>2714281</v>
      </c>
      <c r="E587" s="92">
        <v>32141035</v>
      </c>
      <c r="F587" s="84"/>
    </row>
    <row r="588" spans="1:6">
      <c r="A588" s="93" t="s">
        <v>4076</v>
      </c>
      <c r="B588" s="93" t="s">
        <v>3510</v>
      </c>
      <c r="C588" s="92">
        <v>26243450</v>
      </c>
      <c r="D588" s="92">
        <v>5409365</v>
      </c>
      <c r="E588" s="92">
        <v>31652815</v>
      </c>
      <c r="F588" s="84"/>
    </row>
    <row r="589" spans="1:6">
      <c r="A589" s="93" t="s">
        <v>4077</v>
      </c>
      <c r="B589" s="93" t="s">
        <v>3510</v>
      </c>
      <c r="C589" s="92">
        <v>1321417</v>
      </c>
      <c r="D589" s="92">
        <v>84447</v>
      </c>
      <c r="E589" s="92">
        <v>1405863</v>
      </c>
      <c r="F589" s="84"/>
    </row>
    <row r="590" spans="1:6">
      <c r="A590" s="93" t="s">
        <v>4078</v>
      </c>
      <c r="B590" s="93" t="s">
        <v>3510</v>
      </c>
      <c r="C590" s="92">
        <v>54563</v>
      </c>
      <c r="D590" s="92">
        <v>-5582</v>
      </c>
      <c r="E590" s="92">
        <v>48981</v>
      </c>
      <c r="F590" s="84"/>
    </row>
    <row r="591" spans="1:6">
      <c r="A591" s="93" t="s">
        <v>4079</v>
      </c>
      <c r="B591" s="93" t="s">
        <v>3510</v>
      </c>
      <c r="C591" s="92">
        <v>12253283</v>
      </c>
      <c r="D591" s="92">
        <v>1113935</v>
      </c>
      <c r="E591" s="92">
        <v>13367218</v>
      </c>
      <c r="F591" s="84"/>
    </row>
    <row r="592" spans="1:6">
      <c r="A592" s="93" t="s">
        <v>4080</v>
      </c>
      <c r="B592" s="93" t="s">
        <v>3510</v>
      </c>
      <c r="C592" s="92">
        <v>2031283</v>
      </c>
      <c r="D592" s="92">
        <v>184662</v>
      </c>
      <c r="E592" s="92">
        <v>2215945</v>
      </c>
      <c r="F592" s="84"/>
    </row>
    <row r="593" spans="1:6">
      <c r="A593" s="93" t="s">
        <v>4081</v>
      </c>
      <c r="B593" s="93" t="s">
        <v>3510</v>
      </c>
      <c r="C593" s="92">
        <v>83641</v>
      </c>
      <c r="D593" s="92">
        <v>6719</v>
      </c>
      <c r="E593" s="92">
        <v>90360</v>
      </c>
      <c r="F593" s="84"/>
    </row>
    <row r="594" spans="1:6">
      <c r="A594" s="93" t="s">
        <v>4082</v>
      </c>
      <c r="B594" s="93" t="s">
        <v>3510</v>
      </c>
      <c r="C594" s="92">
        <v>0</v>
      </c>
      <c r="D594" s="92">
        <v>1554000</v>
      </c>
      <c r="E594" s="92">
        <v>1554000</v>
      </c>
      <c r="F594" s="84"/>
    </row>
    <row r="595" spans="1:6">
      <c r="A595" s="93" t="s">
        <v>4083</v>
      </c>
      <c r="B595" s="93" t="s">
        <v>3510</v>
      </c>
      <c r="C595" s="92">
        <v>219130</v>
      </c>
      <c r="D595" s="92">
        <v>19022</v>
      </c>
      <c r="E595" s="92">
        <v>238151</v>
      </c>
      <c r="F595" s="84"/>
    </row>
    <row r="596" spans="1:6">
      <c r="A596" s="93" t="s">
        <v>4084</v>
      </c>
      <c r="B596" s="93" t="s">
        <v>3510</v>
      </c>
      <c r="C596" s="92">
        <v>78087150</v>
      </c>
      <c r="D596" s="92">
        <v>7870711</v>
      </c>
      <c r="E596" s="92">
        <v>85957861</v>
      </c>
      <c r="F596" s="84"/>
    </row>
    <row r="597" spans="1:6">
      <c r="A597" s="93" t="s">
        <v>4085</v>
      </c>
      <c r="B597" s="93" t="s">
        <v>3510</v>
      </c>
      <c r="C597" s="92">
        <v>3072</v>
      </c>
      <c r="D597" s="92">
        <v>1119</v>
      </c>
      <c r="E597" s="92">
        <v>4191</v>
      </c>
      <c r="F597" s="84"/>
    </row>
    <row r="598" spans="1:6">
      <c r="A598" s="93" t="s">
        <v>4086</v>
      </c>
      <c r="B598" s="93" t="s">
        <v>3510</v>
      </c>
      <c r="C598" s="92">
        <v>37746</v>
      </c>
      <c r="D598" s="92">
        <v>437</v>
      </c>
      <c r="E598" s="92">
        <v>38184</v>
      </c>
      <c r="F598" s="84"/>
    </row>
    <row r="599" spans="1:6">
      <c r="A599" s="93" t="s">
        <v>4087</v>
      </c>
      <c r="B599" s="93" t="s">
        <v>3510</v>
      </c>
      <c r="C599" s="92">
        <v>-34123218</v>
      </c>
      <c r="D599" s="92">
        <v>1609693</v>
      </c>
      <c r="E599" s="92">
        <v>-32513526</v>
      </c>
      <c r="F599" s="84"/>
    </row>
    <row r="600" spans="1:6">
      <c r="A600" s="93" t="s">
        <v>4088</v>
      </c>
      <c r="B600" s="93" t="s">
        <v>3510</v>
      </c>
      <c r="C600" s="92">
        <v>4579755</v>
      </c>
      <c r="D600" s="92">
        <v>255156</v>
      </c>
      <c r="E600" s="92">
        <v>4834912</v>
      </c>
      <c r="F600" s="84"/>
    </row>
    <row r="601" spans="1:6">
      <c r="A601" s="93" t="s">
        <v>4089</v>
      </c>
      <c r="B601" s="93" t="s">
        <v>3510</v>
      </c>
      <c r="C601" s="92">
        <v>-14889239</v>
      </c>
      <c r="D601" s="92">
        <v>-916804</v>
      </c>
      <c r="E601" s="92">
        <v>-15806043</v>
      </c>
      <c r="F601" s="84"/>
    </row>
    <row r="602" spans="1:6">
      <c r="A602" s="93" t="s">
        <v>4090</v>
      </c>
      <c r="B602" s="93" t="s">
        <v>3510</v>
      </c>
      <c r="C602" s="92">
        <v>648672</v>
      </c>
      <c r="D602" s="92">
        <v>0</v>
      </c>
      <c r="E602" s="92">
        <v>648672</v>
      </c>
      <c r="F602" s="84"/>
    </row>
    <row r="603" spans="1:6">
      <c r="A603" s="93" t="s">
        <v>4091</v>
      </c>
      <c r="B603" s="93" t="s">
        <v>3510</v>
      </c>
      <c r="C603" s="92">
        <v>88253</v>
      </c>
      <c r="D603" s="92">
        <v>-63254</v>
      </c>
      <c r="E603" s="92">
        <v>24999</v>
      </c>
      <c r="F603" s="84"/>
    </row>
    <row r="604" spans="1:6">
      <c r="A604" s="93" t="s">
        <v>4092</v>
      </c>
      <c r="B604" s="93" t="s">
        <v>3510</v>
      </c>
      <c r="C604" s="92">
        <v>366519</v>
      </c>
      <c r="D604" s="92">
        <v>69653</v>
      </c>
      <c r="E604" s="92">
        <v>436172</v>
      </c>
      <c r="F604" s="84"/>
    </row>
    <row r="605" spans="1:6">
      <c r="A605" s="93" t="s">
        <v>4093</v>
      </c>
      <c r="B605" s="93" t="s">
        <v>3510</v>
      </c>
      <c r="C605" s="92">
        <v>645391</v>
      </c>
      <c r="D605" s="92">
        <v>117317</v>
      </c>
      <c r="E605" s="92">
        <v>762709</v>
      </c>
      <c r="F605" s="84"/>
    </row>
    <row r="606" spans="1:6">
      <c r="A606" s="93" t="s">
        <v>4094</v>
      </c>
      <c r="B606" s="93" t="s">
        <v>3510</v>
      </c>
      <c r="C606" s="92">
        <v>107804</v>
      </c>
      <c r="D606" s="92">
        <v>6674</v>
      </c>
      <c r="E606" s="92">
        <v>114478</v>
      </c>
      <c r="F606" s="84"/>
    </row>
    <row r="607" spans="1:6">
      <c r="A607" s="93" t="s">
        <v>4095</v>
      </c>
      <c r="B607" s="93" t="s">
        <v>3510</v>
      </c>
      <c r="C607" s="92">
        <v>70</v>
      </c>
      <c r="D607" s="92">
        <v>0</v>
      </c>
      <c r="E607" s="92">
        <v>70</v>
      </c>
      <c r="F607" s="84"/>
    </row>
    <row r="608" spans="1:6">
      <c r="A608" s="93" t="s">
        <v>4096</v>
      </c>
      <c r="B608" s="93" t="s">
        <v>3510</v>
      </c>
      <c r="C608" s="92">
        <v>6279</v>
      </c>
      <c r="D608" s="92">
        <v>418</v>
      </c>
      <c r="E608" s="92">
        <v>6697</v>
      </c>
      <c r="F608" s="84"/>
    </row>
    <row r="609" spans="1:6">
      <c r="A609" s="93" t="s">
        <v>4097</v>
      </c>
      <c r="B609" s="93" t="s">
        <v>3510</v>
      </c>
      <c r="C609" s="92">
        <v>33990</v>
      </c>
      <c r="D609" s="92">
        <v>33523</v>
      </c>
      <c r="E609" s="92">
        <v>67513</v>
      </c>
      <c r="F609" s="84"/>
    </row>
    <row r="610" spans="1:6">
      <c r="A610" s="93" t="s">
        <v>4098</v>
      </c>
      <c r="B610" s="93" t="s">
        <v>3510</v>
      </c>
      <c r="C610" s="92">
        <v>16387362</v>
      </c>
      <c r="D610" s="92">
        <v>1480847</v>
      </c>
      <c r="E610" s="92">
        <v>17868208</v>
      </c>
      <c r="F610" s="84"/>
    </row>
    <row r="611" spans="1:6">
      <c r="A611" s="93" t="s">
        <v>4099</v>
      </c>
      <c r="B611" s="93" t="s">
        <v>3510</v>
      </c>
      <c r="C611" s="92">
        <v>7798613</v>
      </c>
      <c r="D611" s="92">
        <v>745493</v>
      </c>
      <c r="E611" s="92">
        <v>8544106</v>
      </c>
      <c r="F611" s="84"/>
    </row>
    <row r="612" spans="1:6">
      <c r="A612" s="93" t="s">
        <v>4100</v>
      </c>
      <c r="B612" s="93" t="s">
        <v>3510</v>
      </c>
      <c r="C612" s="92">
        <v>474</v>
      </c>
      <c r="D612" s="92">
        <v>3</v>
      </c>
      <c r="E612" s="92">
        <v>477</v>
      </c>
      <c r="F612" s="84"/>
    </row>
    <row r="613" spans="1:6">
      <c r="A613" s="93" t="s">
        <v>4101</v>
      </c>
      <c r="B613" s="93" t="s">
        <v>3510</v>
      </c>
      <c r="C613" s="92">
        <v>1844003</v>
      </c>
      <c r="D613" s="92">
        <v>4956</v>
      </c>
      <c r="E613" s="92">
        <v>1848960</v>
      </c>
      <c r="F613" s="84"/>
    </row>
    <row r="614" spans="1:6">
      <c r="A614" s="93" t="s">
        <v>4102</v>
      </c>
      <c r="B614" s="93" t="s">
        <v>3510</v>
      </c>
      <c r="C614" s="92">
        <v>3834551</v>
      </c>
      <c r="D614" s="92">
        <v>348596</v>
      </c>
      <c r="E614" s="92">
        <v>4183146</v>
      </c>
      <c r="F614" s="84"/>
    </row>
    <row r="615" spans="1:6">
      <c r="A615" s="93" t="s">
        <v>4103</v>
      </c>
      <c r="B615" s="93" t="s">
        <v>3510</v>
      </c>
      <c r="C615" s="92">
        <v>1128248</v>
      </c>
      <c r="D615" s="92">
        <v>464044</v>
      </c>
      <c r="E615" s="92">
        <v>1592292</v>
      </c>
      <c r="F615" s="84"/>
    </row>
    <row r="616" spans="1:6">
      <c r="A616" s="93" t="s">
        <v>4104</v>
      </c>
      <c r="B616" s="93" t="s">
        <v>3510</v>
      </c>
      <c r="C616" s="92">
        <v>-1641164</v>
      </c>
      <c r="D616" s="92">
        <v>-120537</v>
      </c>
      <c r="E616" s="92">
        <v>-1761700</v>
      </c>
      <c r="F616" s="84"/>
    </row>
    <row r="617" spans="1:6">
      <c r="A617" s="93" t="s">
        <v>4105</v>
      </c>
      <c r="B617" s="93" t="s">
        <v>3510</v>
      </c>
      <c r="C617" s="92">
        <v>31756</v>
      </c>
      <c r="D617" s="92">
        <v>22</v>
      </c>
      <c r="E617" s="92">
        <v>31777</v>
      </c>
      <c r="F617" s="84"/>
    </row>
    <row r="618" spans="1:6">
      <c r="A618" s="93" t="s">
        <v>4475</v>
      </c>
      <c r="B618" s="93" t="s">
        <v>3510</v>
      </c>
      <c r="C618" s="92">
        <v>1251</v>
      </c>
      <c r="D618" s="92">
        <v>0</v>
      </c>
      <c r="E618" s="92">
        <v>1251</v>
      </c>
      <c r="F618" s="84"/>
    </row>
    <row r="619" spans="1:6">
      <c r="A619" s="93" t="s">
        <v>4106</v>
      </c>
      <c r="B619" s="93" t="s">
        <v>3510</v>
      </c>
      <c r="C619" s="92">
        <v>280579110</v>
      </c>
      <c r="D619" s="92">
        <v>27371108</v>
      </c>
      <c r="E619" s="92">
        <v>307950218</v>
      </c>
      <c r="F619" s="84"/>
    </row>
    <row r="620" spans="1:6">
      <c r="A620" s="93" t="s">
        <v>4107</v>
      </c>
      <c r="B620" s="93" t="s">
        <v>3510</v>
      </c>
      <c r="C620" s="92">
        <v>205</v>
      </c>
      <c r="D620" s="92">
        <v>18</v>
      </c>
      <c r="E620" s="92">
        <v>223</v>
      </c>
      <c r="F620" s="84"/>
    </row>
    <row r="621" spans="1:6">
      <c r="A621" s="93" t="s">
        <v>4108</v>
      </c>
      <c r="B621" s="93" t="s">
        <v>3510</v>
      </c>
      <c r="C621" s="92">
        <v>-29580238</v>
      </c>
      <c r="D621" s="92">
        <v>-2662785</v>
      </c>
      <c r="E621" s="92">
        <v>-32243023</v>
      </c>
      <c r="F621" s="84"/>
    </row>
    <row r="622" spans="1:6">
      <c r="A622" s="93" t="s">
        <v>4109</v>
      </c>
      <c r="B622" s="93" t="s">
        <v>3510</v>
      </c>
      <c r="C622" s="92">
        <v>-2325130</v>
      </c>
      <c r="D622" s="92">
        <v>-215451</v>
      </c>
      <c r="E622" s="92">
        <v>-2540582</v>
      </c>
      <c r="F622" s="84"/>
    </row>
    <row r="623" spans="1:6">
      <c r="A623" s="93" t="s">
        <v>4110</v>
      </c>
      <c r="B623" s="93" t="s">
        <v>3510</v>
      </c>
      <c r="C623" s="92">
        <v>442409264</v>
      </c>
      <c r="D623" s="92">
        <v>60368952</v>
      </c>
      <c r="E623" s="92">
        <v>502778216</v>
      </c>
      <c r="F623" s="84"/>
    </row>
    <row r="624" spans="1:6">
      <c r="A624" s="93" t="s">
        <v>4111</v>
      </c>
      <c r="B624" s="93" t="s">
        <v>3510</v>
      </c>
      <c r="C624" s="92">
        <v>10518134</v>
      </c>
      <c r="D624" s="92">
        <v>1170919</v>
      </c>
      <c r="E624" s="92">
        <v>11689052</v>
      </c>
      <c r="F624" s="84"/>
    </row>
    <row r="625" spans="1:6">
      <c r="A625" s="93" t="s">
        <v>4112</v>
      </c>
      <c r="B625" s="93" t="s">
        <v>3510</v>
      </c>
      <c r="C625" s="92">
        <v>1029374</v>
      </c>
      <c r="D625" s="92">
        <v>77345</v>
      </c>
      <c r="E625" s="92">
        <v>1106719</v>
      </c>
      <c r="F625" s="84"/>
    </row>
    <row r="626" spans="1:6">
      <c r="A626" s="93" t="s">
        <v>4113</v>
      </c>
      <c r="B626" s="93" t="s">
        <v>3510</v>
      </c>
      <c r="C626" s="92">
        <v>26791</v>
      </c>
      <c r="D626" s="92">
        <v>953</v>
      </c>
      <c r="E626" s="92">
        <v>27744</v>
      </c>
      <c r="F626" s="84"/>
    </row>
    <row r="627" spans="1:6">
      <c r="A627" s="93" t="s">
        <v>4114</v>
      </c>
      <c r="B627" s="93" t="s">
        <v>3510</v>
      </c>
      <c r="C627" s="92">
        <v>471628</v>
      </c>
      <c r="D627" s="92">
        <v>57920</v>
      </c>
      <c r="E627" s="92">
        <v>529548</v>
      </c>
      <c r="F627" s="84"/>
    </row>
    <row r="628" spans="1:6">
      <c r="A628" s="93" t="s">
        <v>4115</v>
      </c>
      <c r="B628" s="93" t="s">
        <v>3510</v>
      </c>
      <c r="C628" s="92">
        <v>2501195</v>
      </c>
      <c r="D628" s="92">
        <v>262863</v>
      </c>
      <c r="E628" s="92">
        <v>2764058</v>
      </c>
      <c r="F628" s="84"/>
    </row>
    <row r="629" spans="1:6">
      <c r="A629" s="93" t="s">
        <v>4116</v>
      </c>
      <c r="B629" s="93" t="s">
        <v>3510</v>
      </c>
      <c r="C629" s="92">
        <v>16289287</v>
      </c>
      <c r="D629" s="92">
        <v>2084398</v>
      </c>
      <c r="E629" s="92">
        <v>18373686</v>
      </c>
      <c r="F629" s="84"/>
    </row>
    <row r="630" spans="1:6">
      <c r="A630" s="93" t="s">
        <v>4118</v>
      </c>
      <c r="B630" s="93" t="s">
        <v>3510</v>
      </c>
      <c r="C630" s="92">
        <v>30836409</v>
      </c>
      <c r="D630" s="92">
        <v>3654398</v>
      </c>
      <c r="E630" s="92">
        <v>34490807</v>
      </c>
      <c r="F630" s="84"/>
    </row>
    <row r="631" spans="1:6">
      <c r="A631" s="93" t="s">
        <v>4119</v>
      </c>
      <c r="B631" s="93" t="s">
        <v>3510</v>
      </c>
      <c r="C631" s="92">
        <v>299573</v>
      </c>
      <c r="D631" s="92">
        <v>24841</v>
      </c>
      <c r="E631" s="92">
        <v>324414</v>
      </c>
      <c r="F631" s="84"/>
    </row>
    <row r="632" spans="1:6">
      <c r="A632" s="93" t="s">
        <v>4120</v>
      </c>
      <c r="B632" s="93" t="s">
        <v>3510</v>
      </c>
      <c r="C632" s="92">
        <v>3142875</v>
      </c>
      <c r="D632" s="92">
        <v>1818506</v>
      </c>
      <c r="E632" s="92">
        <v>4961380</v>
      </c>
      <c r="F632" s="84"/>
    </row>
    <row r="633" spans="1:6">
      <c r="A633" s="93" t="s">
        <v>4121</v>
      </c>
      <c r="B633" s="93" t="s">
        <v>3510</v>
      </c>
      <c r="C633" s="92">
        <v>5898744</v>
      </c>
      <c r="D633" s="92">
        <v>527047</v>
      </c>
      <c r="E633" s="92">
        <v>6425790</v>
      </c>
      <c r="F633" s="84"/>
    </row>
    <row r="634" spans="1:6">
      <c r="A634" s="93" t="s">
        <v>4122</v>
      </c>
      <c r="B634" s="93" t="s">
        <v>3510</v>
      </c>
      <c r="C634" s="92">
        <v>15142847</v>
      </c>
      <c r="D634" s="92">
        <v>1598398</v>
      </c>
      <c r="E634" s="92">
        <v>16741245</v>
      </c>
      <c r="F634" s="84"/>
    </row>
    <row r="635" spans="1:6">
      <c r="A635" s="93" t="s">
        <v>4123</v>
      </c>
      <c r="B635" s="93" t="s">
        <v>3510</v>
      </c>
      <c r="C635" s="92">
        <v>9075464</v>
      </c>
      <c r="D635" s="92">
        <v>1066069</v>
      </c>
      <c r="E635" s="92">
        <v>10141533</v>
      </c>
      <c r="F635" s="84"/>
    </row>
    <row r="636" spans="1:6">
      <c r="A636" s="93" t="s">
        <v>4476</v>
      </c>
      <c r="B636" s="93" t="s">
        <v>3510</v>
      </c>
      <c r="C636" s="92">
        <v>372</v>
      </c>
      <c r="D636" s="92">
        <v>0</v>
      </c>
      <c r="E636" s="92">
        <v>372</v>
      </c>
      <c r="F636" s="84"/>
    </row>
    <row r="637" spans="1:6">
      <c r="A637" s="93" t="s">
        <v>4124</v>
      </c>
      <c r="B637" s="93" t="s">
        <v>3510</v>
      </c>
      <c r="C637" s="92">
        <v>11501246</v>
      </c>
      <c r="D637" s="92">
        <v>920172</v>
      </c>
      <c r="E637" s="92">
        <v>12421417</v>
      </c>
      <c r="F637" s="84"/>
    </row>
    <row r="638" spans="1:6">
      <c r="A638" s="93" t="s">
        <v>4125</v>
      </c>
      <c r="B638" s="93" t="s">
        <v>3510</v>
      </c>
      <c r="C638" s="92">
        <v>546490</v>
      </c>
      <c r="D638" s="92">
        <v>80978</v>
      </c>
      <c r="E638" s="92">
        <v>627468</v>
      </c>
      <c r="F638" s="84"/>
    </row>
    <row r="639" spans="1:6">
      <c r="A639" s="93" t="s">
        <v>4126</v>
      </c>
      <c r="B639" s="93" t="s">
        <v>3510</v>
      </c>
      <c r="C639" s="92">
        <v>16204504</v>
      </c>
      <c r="D639" s="92">
        <v>2262767</v>
      </c>
      <c r="E639" s="92">
        <v>18467271</v>
      </c>
      <c r="F639" s="84"/>
    </row>
    <row r="640" spans="1:6">
      <c r="A640" s="93" t="s">
        <v>4127</v>
      </c>
      <c r="B640" s="93" t="s">
        <v>3510</v>
      </c>
      <c r="C640" s="92">
        <v>27497</v>
      </c>
      <c r="D640" s="92">
        <v>688</v>
      </c>
      <c r="E640" s="92">
        <v>28185</v>
      </c>
      <c r="F640" s="84"/>
    </row>
    <row r="641" spans="1:6">
      <c r="A641" s="93" t="s">
        <v>4128</v>
      </c>
      <c r="B641" s="93" t="s">
        <v>3510</v>
      </c>
      <c r="C641" s="92">
        <v>656713</v>
      </c>
      <c r="D641" s="92">
        <v>-344832</v>
      </c>
      <c r="E641" s="92">
        <v>311880</v>
      </c>
      <c r="F641" s="84"/>
    </row>
    <row r="642" spans="1:6">
      <c r="A642" s="93" t="s">
        <v>4129</v>
      </c>
      <c r="B642" s="93" t="s">
        <v>3510</v>
      </c>
      <c r="C642" s="92">
        <v>62496323</v>
      </c>
      <c r="D642" s="92">
        <v>7954633</v>
      </c>
      <c r="E642" s="92">
        <v>70450956</v>
      </c>
      <c r="F642" s="84"/>
    </row>
    <row r="643" spans="1:6">
      <c r="A643" s="93" t="s">
        <v>4130</v>
      </c>
      <c r="B643" s="93" t="s">
        <v>3510</v>
      </c>
      <c r="C643" s="92">
        <v>98361</v>
      </c>
      <c r="D643" s="92">
        <v>23125</v>
      </c>
      <c r="E643" s="92">
        <v>121486</v>
      </c>
      <c r="F643" s="84"/>
    </row>
    <row r="644" spans="1:6">
      <c r="A644" s="93" t="s">
        <v>4131</v>
      </c>
      <c r="B644" s="93" t="s">
        <v>3510</v>
      </c>
      <c r="C644" s="92">
        <v>48218</v>
      </c>
      <c r="D644" s="92">
        <v>4822</v>
      </c>
      <c r="E644" s="92">
        <v>53040</v>
      </c>
      <c r="F644" s="84"/>
    </row>
    <row r="645" spans="1:6">
      <c r="A645" s="93" t="s">
        <v>4132</v>
      </c>
      <c r="B645" s="93" t="s">
        <v>3510</v>
      </c>
      <c r="C645" s="92">
        <v>866931</v>
      </c>
      <c r="D645" s="92">
        <v>102783</v>
      </c>
      <c r="E645" s="92">
        <v>969714</v>
      </c>
      <c r="F645" s="84"/>
    </row>
    <row r="646" spans="1:6">
      <c r="A646" s="93" t="s">
        <v>4133</v>
      </c>
      <c r="B646" s="93" t="s">
        <v>3510</v>
      </c>
      <c r="C646" s="92">
        <v>92048996</v>
      </c>
      <c r="D646" s="92">
        <v>8922677</v>
      </c>
      <c r="E646" s="92">
        <v>100971673</v>
      </c>
      <c r="F646" s="84"/>
    </row>
    <row r="647" spans="1:6">
      <c r="A647" s="93" t="s">
        <v>4134</v>
      </c>
      <c r="B647" s="93" t="s">
        <v>3510</v>
      </c>
      <c r="C647" s="92">
        <v>7061299</v>
      </c>
      <c r="D647" s="92">
        <v>-970061</v>
      </c>
      <c r="E647" s="92">
        <v>6091238</v>
      </c>
      <c r="F647" s="84"/>
    </row>
    <row r="648" spans="1:6">
      <c r="A648" s="93" t="s">
        <v>4135</v>
      </c>
      <c r="B648" s="93" t="s">
        <v>3510</v>
      </c>
      <c r="C648" s="92">
        <v>7615845</v>
      </c>
      <c r="D648" s="92">
        <v>702143</v>
      </c>
      <c r="E648" s="92">
        <v>8317988</v>
      </c>
      <c r="F648" s="84"/>
    </row>
    <row r="649" spans="1:6">
      <c r="A649" s="93" t="s">
        <v>4136</v>
      </c>
      <c r="B649" s="93" t="s">
        <v>3510</v>
      </c>
      <c r="C649" s="92">
        <v>1006413</v>
      </c>
      <c r="D649" s="92">
        <v>-20982</v>
      </c>
      <c r="E649" s="92">
        <v>985431</v>
      </c>
      <c r="F649" s="84"/>
    </row>
    <row r="650" spans="1:6">
      <c r="A650" s="93" t="s">
        <v>4137</v>
      </c>
      <c r="B650" s="93" t="s">
        <v>3510</v>
      </c>
      <c r="C650" s="92">
        <v>108746063</v>
      </c>
      <c r="D650" s="92">
        <v>8764508</v>
      </c>
      <c r="E650" s="92">
        <v>117510570</v>
      </c>
      <c r="F650" s="84"/>
    </row>
    <row r="651" spans="1:6">
      <c r="A651" s="93" t="s">
        <v>4138</v>
      </c>
      <c r="B651" s="93" t="s">
        <v>3510</v>
      </c>
      <c r="C651" s="92">
        <v>1274459</v>
      </c>
      <c r="D651" s="92">
        <v>56541</v>
      </c>
      <c r="E651" s="92">
        <v>1331000</v>
      </c>
      <c r="F651" s="84"/>
    </row>
    <row r="652" spans="1:6">
      <c r="A652" s="93" t="s">
        <v>4139</v>
      </c>
      <c r="B652" s="93" t="s">
        <v>3510</v>
      </c>
      <c r="C652" s="92">
        <v>234622</v>
      </c>
      <c r="D652" s="92">
        <v>42854</v>
      </c>
      <c r="E652" s="92">
        <v>277477</v>
      </c>
      <c r="F652" s="84"/>
    </row>
    <row r="653" spans="1:6">
      <c r="A653" s="93" t="s">
        <v>4140</v>
      </c>
      <c r="B653" s="93" t="s">
        <v>3510</v>
      </c>
      <c r="C653" s="92">
        <v>2077</v>
      </c>
      <c r="D653" s="92">
        <v>80</v>
      </c>
      <c r="E653" s="92">
        <v>2157</v>
      </c>
      <c r="F653" s="84"/>
    </row>
    <row r="654" spans="1:6">
      <c r="A654" s="93" t="s">
        <v>4141</v>
      </c>
      <c r="B654" s="93" t="s">
        <v>3510</v>
      </c>
      <c r="C654" s="92">
        <v>4269440</v>
      </c>
      <c r="D654" s="92">
        <v>565905</v>
      </c>
      <c r="E654" s="92">
        <v>4835345</v>
      </c>
      <c r="F654" s="84"/>
    </row>
    <row r="655" spans="1:6">
      <c r="A655" s="93" t="s">
        <v>4142</v>
      </c>
      <c r="B655" s="93" t="s">
        <v>3510</v>
      </c>
      <c r="C655" s="92">
        <v>793899</v>
      </c>
      <c r="D655" s="92">
        <v>12135</v>
      </c>
      <c r="E655" s="92">
        <v>806034</v>
      </c>
      <c r="F655" s="84"/>
    </row>
    <row r="656" spans="1:6">
      <c r="A656" s="93" t="s">
        <v>4143</v>
      </c>
      <c r="B656" s="93" t="s">
        <v>3510</v>
      </c>
      <c r="C656" s="92">
        <v>2947788</v>
      </c>
      <c r="D656" s="92">
        <v>348434</v>
      </c>
      <c r="E656" s="92">
        <v>3296221</v>
      </c>
      <c r="F656" s="84"/>
    </row>
    <row r="657" spans="1:6">
      <c r="A657" s="93" t="s">
        <v>4144</v>
      </c>
      <c r="B657" s="93" t="s">
        <v>3510</v>
      </c>
      <c r="C657" s="92">
        <v>7219310</v>
      </c>
      <c r="D657" s="92">
        <v>757124</v>
      </c>
      <c r="E657" s="92">
        <v>7976435</v>
      </c>
      <c r="F657" s="84"/>
    </row>
    <row r="658" spans="1:6">
      <c r="A658" s="93" t="s">
        <v>4145</v>
      </c>
      <c r="B658" s="93" t="s">
        <v>3510</v>
      </c>
      <c r="C658" s="92">
        <v>2978962</v>
      </c>
      <c r="D658" s="92">
        <v>350503</v>
      </c>
      <c r="E658" s="92">
        <v>3329465</v>
      </c>
      <c r="F658" s="84"/>
    </row>
    <row r="659" spans="1:6">
      <c r="A659" s="93" t="s">
        <v>4146</v>
      </c>
      <c r="B659" s="93" t="s">
        <v>3510</v>
      </c>
      <c r="C659" s="92">
        <v>19473563</v>
      </c>
      <c r="D659" s="92">
        <v>3259856</v>
      </c>
      <c r="E659" s="92">
        <v>22733419</v>
      </c>
      <c r="F659" s="84"/>
    </row>
    <row r="660" spans="1:6">
      <c r="A660" s="93" t="s">
        <v>4147</v>
      </c>
      <c r="B660" s="93" t="s">
        <v>3510</v>
      </c>
      <c r="C660" s="92">
        <v>354537</v>
      </c>
      <c r="D660" s="92">
        <v>55947</v>
      </c>
      <c r="E660" s="92">
        <v>410483</v>
      </c>
      <c r="F660" s="84"/>
    </row>
    <row r="661" spans="1:6">
      <c r="A661" s="93" t="s">
        <v>4148</v>
      </c>
      <c r="B661" s="93" t="s">
        <v>3510</v>
      </c>
      <c r="C661" s="92">
        <v>4879349</v>
      </c>
      <c r="D661" s="92">
        <v>614116</v>
      </c>
      <c r="E661" s="92">
        <v>5493465</v>
      </c>
      <c r="F661" s="84"/>
    </row>
    <row r="662" spans="1:6">
      <c r="A662" s="93" t="s">
        <v>4151</v>
      </c>
      <c r="B662" s="93" t="s">
        <v>3510</v>
      </c>
      <c r="C662" s="92">
        <v>44428006</v>
      </c>
      <c r="D662" s="92">
        <v>6063494</v>
      </c>
      <c r="E662" s="92">
        <v>50491500</v>
      </c>
      <c r="F662" s="84"/>
    </row>
    <row r="663" spans="1:6">
      <c r="A663" s="93" t="s">
        <v>4152</v>
      </c>
      <c r="B663" s="93" t="s">
        <v>3510</v>
      </c>
      <c r="C663" s="92">
        <v>24975</v>
      </c>
      <c r="D663" s="92">
        <v>-3372509</v>
      </c>
      <c r="E663" s="92">
        <v>-3347534</v>
      </c>
      <c r="F663" s="84"/>
    </row>
    <row r="664" spans="1:6">
      <c r="A664" s="93" t="s">
        <v>4153</v>
      </c>
      <c r="B664" s="93" t="s">
        <v>3510</v>
      </c>
      <c r="C664" s="92">
        <v>24975</v>
      </c>
      <c r="D664" s="92">
        <v>-3372509</v>
      </c>
      <c r="E664" s="92">
        <v>-3347534</v>
      </c>
      <c r="F664" s="84"/>
    </row>
    <row r="665" spans="1:6">
      <c r="A665" s="93" t="s">
        <v>4154</v>
      </c>
      <c r="B665" s="93" t="s">
        <v>3510</v>
      </c>
      <c r="C665" s="92">
        <v>-444057</v>
      </c>
      <c r="D665" s="92">
        <v>4212</v>
      </c>
      <c r="E665" s="92">
        <v>-439846</v>
      </c>
      <c r="F665" s="84"/>
    </row>
    <row r="666" spans="1:6">
      <c r="A666" s="93" t="s">
        <v>4155</v>
      </c>
      <c r="B666" s="93" t="s">
        <v>3510</v>
      </c>
      <c r="C666" s="92">
        <v>1860053</v>
      </c>
      <c r="D666" s="92">
        <v>304202</v>
      </c>
      <c r="E666" s="92">
        <v>2164255</v>
      </c>
      <c r="F666" s="84"/>
    </row>
    <row r="667" spans="1:6">
      <c r="A667" s="93" t="s">
        <v>4156</v>
      </c>
      <c r="B667" s="93" t="s">
        <v>3510</v>
      </c>
      <c r="C667" s="92">
        <v>1415996</v>
      </c>
      <c r="D667" s="92">
        <v>308414</v>
      </c>
      <c r="E667" s="92">
        <v>1724410</v>
      </c>
      <c r="F667" s="84"/>
    </row>
    <row r="668" spans="1:6">
      <c r="A668" s="93" t="s">
        <v>4157</v>
      </c>
      <c r="B668" s="93" t="s">
        <v>3510</v>
      </c>
      <c r="C668" s="92">
        <v>8706400</v>
      </c>
      <c r="D668" s="92">
        <v>925506</v>
      </c>
      <c r="E668" s="92">
        <v>9631906</v>
      </c>
      <c r="F668" s="84"/>
    </row>
    <row r="669" spans="1:6">
      <c r="A669" s="93" t="s">
        <v>4158</v>
      </c>
      <c r="B669" s="93" t="s">
        <v>3510</v>
      </c>
      <c r="C669" s="92">
        <v>72141</v>
      </c>
      <c r="D669" s="92">
        <v>6469</v>
      </c>
      <c r="E669" s="92">
        <v>78610</v>
      </c>
      <c r="F669" s="84"/>
    </row>
    <row r="670" spans="1:6">
      <c r="A670" s="93" t="s">
        <v>4159</v>
      </c>
      <c r="B670" s="93" t="s">
        <v>3510</v>
      </c>
      <c r="C670" s="92">
        <v>191889</v>
      </c>
      <c r="D670" s="92">
        <v>25979</v>
      </c>
      <c r="E670" s="92">
        <v>217868</v>
      </c>
      <c r="F670" s="84"/>
    </row>
    <row r="671" spans="1:6">
      <c r="A671" s="93" t="s">
        <v>4161</v>
      </c>
      <c r="B671" s="93" t="s">
        <v>3510</v>
      </c>
      <c r="C671" s="92">
        <v>205880</v>
      </c>
      <c r="D671" s="92">
        <v>14498</v>
      </c>
      <c r="E671" s="92">
        <v>220378</v>
      </c>
      <c r="F671" s="84"/>
    </row>
    <row r="672" spans="1:6">
      <c r="A672" s="93" t="s">
        <v>4477</v>
      </c>
      <c r="B672" s="93" t="s">
        <v>3510</v>
      </c>
      <c r="C672" s="92">
        <v>-48110</v>
      </c>
      <c r="D672" s="92">
        <v>0</v>
      </c>
      <c r="E672" s="92">
        <v>-48110</v>
      </c>
      <c r="F672" s="84"/>
    </row>
    <row r="673" spans="1:6">
      <c r="A673" s="93" t="s">
        <v>4162</v>
      </c>
      <c r="B673" s="93" t="s">
        <v>3510</v>
      </c>
      <c r="C673" s="92">
        <v>9128201</v>
      </c>
      <c r="D673" s="92">
        <v>972452</v>
      </c>
      <c r="E673" s="92">
        <v>10100652</v>
      </c>
      <c r="F673" s="84"/>
    </row>
    <row r="674" spans="1:6">
      <c r="A674" s="93" t="s">
        <v>4163</v>
      </c>
      <c r="B674" s="93" t="s">
        <v>3510</v>
      </c>
      <c r="C674" s="92">
        <v>4549847</v>
      </c>
      <c r="D674" s="92">
        <v>626401</v>
      </c>
      <c r="E674" s="92">
        <v>5176247</v>
      </c>
      <c r="F674" s="84"/>
    </row>
    <row r="675" spans="1:6">
      <c r="A675" s="93" t="s">
        <v>4164</v>
      </c>
      <c r="B675" s="93" t="s">
        <v>3510</v>
      </c>
      <c r="C675" s="92">
        <v>463170</v>
      </c>
      <c r="D675" s="92">
        <v>39620</v>
      </c>
      <c r="E675" s="92">
        <v>502790</v>
      </c>
      <c r="F675" s="84"/>
    </row>
    <row r="676" spans="1:6">
      <c r="A676" s="93" t="s">
        <v>4165</v>
      </c>
      <c r="B676" s="93" t="s">
        <v>3510</v>
      </c>
      <c r="C676" s="92">
        <v>-1843580</v>
      </c>
      <c r="D676" s="92">
        <v>-31759</v>
      </c>
      <c r="E676" s="92">
        <v>-1875339</v>
      </c>
      <c r="F676" s="84"/>
    </row>
    <row r="677" spans="1:6">
      <c r="A677" s="93" t="s">
        <v>4166</v>
      </c>
      <c r="B677" s="93" t="s">
        <v>3510</v>
      </c>
      <c r="C677" s="92">
        <v>4029010</v>
      </c>
      <c r="D677" s="92">
        <v>68222</v>
      </c>
      <c r="E677" s="92">
        <v>4097232</v>
      </c>
      <c r="F677" s="84"/>
    </row>
    <row r="678" spans="1:6">
      <c r="A678" s="93" t="s">
        <v>4167</v>
      </c>
      <c r="B678" s="93" t="s">
        <v>3510</v>
      </c>
      <c r="C678" s="92">
        <v>362740</v>
      </c>
      <c r="D678" s="92">
        <v>33656</v>
      </c>
      <c r="E678" s="92">
        <v>396396</v>
      </c>
      <c r="F678" s="84"/>
    </row>
    <row r="679" spans="1:6">
      <c r="A679" s="93" t="s">
        <v>4168</v>
      </c>
      <c r="B679" s="93" t="s">
        <v>3510</v>
      </c>
      <c r="C679" s="92">
        <v>63606</v>
      </c>
      <c r="D679" s="92">
        <v>3872</v>
      </c>
      <c r="E679" s="92">
        <v>67478</v>
      </c>
      <c r="F679" s="84"/>
    </row>
    <row r="680" spans="1:6">
      <c r="A680" s="93" t="s">
        <v>4169</v>
      </c>
      <c r="B680" s="93" t="s">
        <v>3510</v>
      </c>
      <c r="C680" s="92">
        <v>4261238</v>
      </c>
      <c r="D680" s="92">
        <v>450619</v>
      </c>
      <c r="E680" s="92">
        <v>4711857</v>
      </c>
      <c r="F680" s="84"/>
    </row>
    <row r="681" spans="1:6">
      <c r="A681" s="93" t="s">
        <v>4478</v>
      </c>
      <c r="B681" s="93" t="s">
        <v>3510</v>
      </c>
      <c r="C681" s="92">
        <v>21813</v>
      </c>
      <c r="D681" s="92">
        <v>0</v>
      </c>
      <c r="E681" s="92">
        <v>21813</v>
      </c>
      <c r="F681" s="84"/>
    </row>
    <row r="682" spans="1:6">
      <c r="A682" s="93" t="s">
        <v>4170</v>
      </c>
      <c r="B682" s="93" t="s">
        <v>3510</v>
      </c>
      <c r="C682" s="92">
        <v>1355906</v>
      </c>
      <c r="D682" s="92">
        <v>50999</v>
      </c>
      <c r="E682" s="92">
        <v>1406904</v>
      </c>
      <c r="F682" s="84"/>
    </row>
    <row r="683" spans="1:6">
      <c r="A683" s="93" t="s">
        <v>4171</v>
      </c>
      <c r="B683" s="93" t="s">
        <v>3510</v>
      </c>
      <c r="C683" s="92">
        <v>-2206123</v>
      </c>
      <c r="D683" s="92">
        <v>-65139</v>
      </c>
      <c r="E683" s="92">
        <v>-2271262</v>
      </c>
      <c r="F683" s="84"/>
    </row>
    <row r="684" spans="1:6">
      <c r="A684" s="93" t="s">
        <v>4172</v>
      </c>
      <c r="B684" s="93" t="s">
        <v>3510</v>
      </c>
      <c r="C684" s="92">
        <v>865695</v>
      </c>
      <c r="D684" s="92">
        <v>74551</v>
      </c>
      <c r="E684" s="92">
        <v>940246</v>
      </c>
      <c r="F684" s="84"/>
    </row>
    <row r="685" spans="1:6">
      <c r="A685" s="93" t="s">
        <v>4173</v>
      </c>
      <c r="B685" s="93" t="s">
        <v>3510</v>
      </c>
      <c r="C685" s="92">
        <v>111969</v>
      </c>
      <c r="D685" s="92">
        <v>10696</v>
      </c>
      <c r="E685" s="92">
        <v>122665</v>
      </c>
      <c r="F685" s="84"/>
    </row>
    <row r="686" spans="1:6">
      <c r="A686" s="93" t="s">
        <v>4174</v>
      </c>
      <c r="B686" s="93" t="s">
        <v>3510</v>
      </c>
      <c r="C686" s="92">
        <v>736110</v>
      </c>
      <c r="D686" s="92">
        <v>87357</v>
      </c>
      <c r="E686" s="92">
        <v>823466</v>
      </c>
      <c r="F686" s="84"/>
    </row>
    <row r="687" spans="1:6">
      <c r="A687" s="93" t="s">
        <v>4175</v>
      </c>
      <c r="B687" s="93" t="s">
        <v>3510</v>
      </c>
      <c r="C687" s="92">
        <v>220733</v>
      </c>
      <c r="D687" s="92">
        <v>0</v>
      </c>
      <c r="E687" s="92">
        <v>220733</v>
      </c>
      <c r="F687" s="84"/>
    </row>
    <row r="688" spans="1:6">
      <c r="A688" s="93" t="s">
        <v>4176</v>
      </c>
      <c r="B688" s="93" t="s">
        <v>3510</v>
      </c>
      <c r="C688" s="92">
        <v>12992134</v>
      </c>
      <c r="D688" s="92">
        <v>1349094</v>
      </c>
      <c r="E688" s="92">
        <v>14341227</v>
      </c>
      <c r="F688" s="84"/>
    </row>
    <row r="689" spans="1:6">
      <c r="A689" s="93" t="s">
        <v>4177</v>
      </c>
      <c r="B689" s="93" t="s">
        <v>3510</v>
      </c>
      <c r="C689" s="92">
        <v>49961</v>
      </c>
      <c r="D689" s="92">
        <v>2773</v>
      </c>
      <c r="E689" s="92">
        <v>52734</v>
      </c>
      <c r="F689" s="84"/>
    </row>
    <row r="690" spans="1:6">
      <c r="A690" s="93" t="s">
        <v>4178</v>
      </c>
      <c r="B690" s="93" t="s">
        <v>3510</v>
      </c>
      <c r="C690" s="92">
        <v>4075798</v>
      </c>
      <c r="D690" s="92">
        <v>1141844</v>
      </c>
      <c r="E690" s="92">
        <v>5217642</v>
      </c>
      <c r="F690" s="84"/>
    </row>
    <row r="691" spans="1:6">
      <c r="A691" s="93" t="s">
        <v>4179</v>
      </c>
      <c r="B691" s="93" t="s">
        <v>3510</v>
      </c>
      <c r="C691" s="92">
        <v>2883719</v>
      </c>
      <c r="D691" s="92">
        <v>408808</v>
      </c>
      <c r="E691" s="92">
        <v>3292527</v>
      </c>
      <c r="F691" s="84"/>
    </row>
    <row r="692" spans="1:6">
      <c r="A692" s="93" t="s">
        <v>4180</v>
      </c>
      <c r="B692" s="93" t="s">
        <v>3510</v>
      </c>
      <c r="C692" s="92">
        <v>1116551</v>
      </c>
      <c r="D692" s="92">
        <v>168353</v>
      </c>
      <c r="E692" s="92">
        <v>1284904</v>
      </c>
      <c r="F692" s="84"/>
    </row>
    <row r="693" spans="1:6">
      <c r="A693" s="93" t="s">
        <v>4181</v>
      </c>
      <c r="B693" s="93" t="s">
        <v>3510</v>
      </c>
      <c r="C693" s="92">
        <v>201737</v>
      </c>
      <c r="D693" s="92">
        <v>13592</v>
      </c>
      <c r="E693" s="92">
        <v>215329</v>
      </c>
      <c r="F693" s="84"/>
    </row>
    <row r="694" spans="1:6">
      <c r="A694" s="93" t="s">
        <v>4182</v>
      </c>
      <c r="B694" s="93" t="s">
        <v>3510</v>
      </c>
      <c r="C694" s="92">
        <v>1064712</v>
      </c>
      <c r="D694" s="92">
        <v>12660</v>
      </c>
      <c r="E694" s="92">
        <v>1077372</v>
      </c>
      <c r="F694" s="84"/>
    </row>
    <row r="695" spans="1:6">
      <c r="A695" s="93" t="s">
        <v>4479</v>
      </c>
      <c r="B695" s="93" t="s">
        <v>3510</v>
      </c>
      <c r="C695" s="92">
        <v>2956212</v>
      </c>
      <c r="D695" s="92">
        <v>135843</v>
      </c>
      <c r="E695" s="92">
        <v>3092055</v>
      </c>
      <c r="F695" s="84"/>
    </row>
    <row r="696" spans="1:6">
      <c r="A696" s="93" t="s">
        <v>4184</v>
      </c>
      <c r="B696" s="93" t="s">
        <v>3510</v>
      </c>
      <c r="C696" s="92">
        <v>983009</v>
      </c>
      <c r="D696" s="92">
        <v>132415</v>
      </c>
      <c r="E696" s="92">
        <v>1115424</v>
      </c>
      <c r="F696" s="84"/>
    </row>
    <row r="697" spans="1:6">
      <c r="A697" s="93" t="s">
        <v>4185</v>
      </c>
      <c r="B697" s="93" t="s">
        <v>3510</v>
      </c>
      <c r="C697" s="92">
        <v>856490</v>
      </c>
      <c r="D697" s="92">
        <v>30529</v>
      </c>
      <c r="E697" s="92">
        <v>887019</v>
      </c>
      <c r="F697" s="84"/>
    </row>
    <row r="698" spans="1:6">
      <c r="A698" s="93" t="s">
        <v>4186</v>
      </c>
      <c r="B698" s="93" t="s">
        <v>3510</v>
      </c>
      <c r="C698" s="92">
        <v>6385251</v>
      </c>
      <c r="D698" s="92">
        <v>650154</v>
      </c>
      <c r="E698" s="92">
        <v>7035405</v>
      </c>
      <c r="F698" s="84"/>
    </row>
    <row r="699" spans="1:6">
      <c r="A699" s="93" t="s">
        <v>4187</v>
      </c>
      <c r="B699" s="93" t="s">
        <v>3510</v>
      </c>
      <c r="C699" s="92">
        <v>4470670</v>
      </c>
      <c r="D699" s="92">
        <v>556340</v>
      </c>
      <c r="E699" s="92">
        <v>5027010</v>
      </c>
      <c r="F699" s="84"/>
    </row>
    <row r="700" spans="1:6">
      <c r="A700" s="93" t="s">
        <v>4189</v>
      </c>
      <c r="B700" s="93" t="s">
        <v>3510</v>
      </c>
      <c r="C700" s="92">
        <v>4839</v>
      </c>
      <c r="D700" s="92">
        <v>0</v>
      </c>
      <c r="E700" s="92">
        <v>4839</v>
      </c>
      <c r="F700" s="84"/>
    </row>
    <row r="701" spans="1:6">
      <c r="A701" s="93" t="s">
        <v>4190</v>
      </c>
      <c r="B701" s="93" t="s">
        <v>3510</v>
      </c>
      <c r="C701" s="92">
        <v>-1064712</v>
      </c>
      <c r="D701" s="92">
        <v>-12660</v>
      </c>
      <c r="E701" s="92">
        <v>-1077372</v>
      </c>
      <c r="F701" s="84"/>
    </row>
    <row r="702" spans="1:6">
      <c r="A702" s="93" t="s">
        <v>4480</v>
      </c>
      <c r="B702" s="93" t="s">
        <v>3510</v>
      </c>
      <c r="C702" s="92">
        <v>-2956212</v>
      </c>
      <c r="D702" s="92">
        <v>-135843</v>
      </c>
      <c r="E702" s="92">
        <v>-3092055</v>
      </c>
      <c r="F702" s="84"/>
    </row>
    <row r="703" spans="1:6">
      <c r="A703" s="93" t="s">
        <v>4192</v>
      </c>
      <c r="B703" s="93" t="s">
        <v>3510</v>
      </c>
      <c r="C703" s="92">
        <v>21028025</v>
      </c>
      <c r="D703" s="92">
        <v>3104808</v>
      </c>
      <c r="E703" s="92">
        <v>24132833</v>
      </c>
      <c r="F703" s="84"/>
    </row>
    <row r="704" spans="1:6">
      <c r="A704" s="93" t="s">
        <v>4193</v>
      </c>
      <c r="B704" s="93" t="s">
        <v>3510</v>
      </c>
      <c r="C704" s="92">
        <v>733505395</v>
      </c>
      <c r="D704" s="92">
        <v>89168242</v>
      </c>
      <c r="E704" s="92">
        <v>822673638</v>
      </c>
      <c r="F704" s="84"/>
    </row>
    <row r="705" spans="1:6">
      <c r="A705" s="93" t="s">
        <v>4481</v>
      </c>
      <c r="B705" s="93" t="s">
        <v>3510</v>
      </c>
      <c r="C705" s="92">
        <v>65</v>
      </c>
      <c r="D705" s="92">
        <v>0</v>
      </c>
      <c r="E705" s="92">
        <v>65</v>
      </c>
      <c r="F705" s="84"/>
    </row>
    <row r="706" spans="1:6">
      <c r="A706" s="93" t="s">
        <v>4194</v>
      </c>
      <c r="B706" s="93" t="s">
        <v>3510</v>
      </c>
      <c r="C706" s="92">
        <v>61</v>
      </c>
      <c r="D706" s="92">
        <v>0</v>
      </c>
      <c r="E706" s="92">
        <v>61</v>
      </c>
      <c r="F706" s="84"/>
    </row>
    <row r="707" spans="1:6">
      <c r="A707" s="93" t="s">
        <v>4482</v>
      </c>
      <c r="B707" s="93" t="s">
        <v>3510</v>
      </c>
      <c r="C707" s="92">
        <v>524</v>
      </c>
      <c r="D707" s="92">
        <v>0</v>
      </c>
      <c r="E707" s="92">
        <v>524</v>
      </c>
      <c r="F707" s="84"/>
    </row>
    <row r="708" spans="1:6">
      <c r="A708" s="93" t="s">
        <v>4195</v>
      </c>
      <c r="B708" s="93" t="s">
        <v>3510</v>
      </c>
      <c r="C708" s="92">
        <v>650</v>
      </c>
      <c r="D708" s="92">
        <v>0</v>
      </c>
      <c r="E708" s="92">
        <v>650</v>
      </c>
      <c r="F708" s="84"/>
    </row>
    <row r="709" spans="1:6">
      <c r="A709" s="93" t="s">
        <v>4196</v>
      </c>
      <c r="B709" s="93" t="s">
        <v>3510</v>
      </c>
      <c r="C709" s="92">
        <v>2274099570</v>
      </c>
      <c r="D709" s="92">
        <v>238705375</v>
      </c>
      <c r="E709" s="92">
        <v>2512804944</v>
      </c>
      <c r="F709" s="84"/>
    </row>
    <row r="710" spans="1:6">
      <c r="A710" s="93" t="s">
        <v>4197</v>
      </c>
      <c r="B710" s="93" t="s">
        <v>3510</v>
      </c>
      <c r="C710" s="92">
        <v>495298258</v>
      </c>
      <c r="D710" s="92">
        <v>46341244</v>
      </c>
      <c r="E710" s="92">
        <v>541639501</v>
      </c>
      <c r="F710" s="84"/>
    </row>
    <row r="711" spans="1:6">
      <c r="A711" s="93" t="s">
        <v>4198</v>
      </c>
      <c r="B711" s="93" t="s">
        <v>3510</v>
      </c>
      <c r="C711" s="92">
        <v>-42713</v>
      </c>
      <c r="D711" s="92">
        <v>-3883</v>
      </c>
      <c r="E711" s="92">
        <v>-46596</v>
      </c>
      <c r="F711" s="84"/>
    </row>
    <row r="712" spans="1:6">
      <c r="A712" s="93" t="s">
        <v>4199</v>
      </c>
      <c r="B712" s="93" t="s">
        <v>3510</v>
      </c>
      <c r="C712" s="92">
        <v>495255545</v>
      </c>
      <c r="D712" s="92">
        <v>46337361</v>
      </c>
      <c r="E712" s="92">
        <v>541592905</v>
      </c>
      <c r="F712" s="84"/>
    </row>
    <row r="713" spans="1:6">
      <c r="A713" s="93" t="s">
        <v>4200</v>
      </c>
      <c r="B713" s="93" t="s">
        <v>3510</v>
      </c>
      <c r="C713" s="92">
        <v>495255545</v>
      </c>
      <c r="D713" s="92">
        <v>46337361</v>
      </c>
      <c r="E713" s="92">
        <v>541592905</v>
      </c>
      <c r="F713" s="84"/>
    </row>
    <row r="714" spans="1:6">
      <c r="A714" s="93" t="s">
        <v>4201</v>
      </c>
      <c r="B714" s="93" t="s">
        <v>3510</v>
      </c>
      <c r="C714" s="92">
        <v>28637733</v>
      </c>
      <c r="D714" s="92">
        <v>2821410</v>
      </c>
      <c r="E714" s="92">
        <v>31459143</v>
      </c>
      <c r="F714" s="84"/>
    </row>
    <row r="715" spans="1:6">
      <c r="A715" s="93" t="s">
        <v>4483</v>
      </c>
      <c r="B715" s="93" t="s">
        <v>3510</v>
      </c>
      <c r="C715" s="92">
        <v>381</v>
      </c>
      <c r="D715" s="92">
        <v>0</v>
      </c>
      <c r="E715" s="92">
        <v>381</v>
      </c>
      <c r="F715" s="84"/>
    </row>
    <row r="716" spans="1:6">
      <c r="A716" s="93" t="s">
        <v>4202</v>
      </c>
      <c r="B716" s="93" t="s">
        <v>3510</v>
      </c>
      <c r="C716" s="92">
        <v>28638114</v>
      </c>
      <c r="D716" s="92">
        <v>2821410</v>
      </c>
      <c r="E716" s="92">
        <v>31459524</v>
      </c>
      <c r="F716" s="84"/>
    </row>
    <row r="717" spans="1:6">
      <c r="A717" s="93" t="s">
        <v>4203</v>
      </c>
      <c r="B717" s="93" t="s">
        <v>3510</v>
      </c>
      <c r="C717" s="92">
        <v>28638114</v>
      </c>
      <c r="D717" s="92">
        <v>2821410</v>
      </c>
      <c r="E717" s="92">
        <v>31459524</v>
      </c>
      <c r="F717" s="84"/>
    </row>
    <row r="718" spans="1:6">
      <c r="A718" s="93" t="s">
        <v>4204</v>
      </c>
      <c r="B718" s="93" t="s">
        <v>3510</v>
      </c>
      <c r="C718" s="92">
        <v>373890</v>
      </c>
      <c r="D718" s="92">
        <v>46299</v>
      </c>
      <c r="E718" s="92">
        <v>420188</v>
      </c>
      <c r="F718" s="84"/>
    </row>
    <row r="719" spans="1:6">
      <c r="A719" s="93" t="s">
        <v>4205</v>
      </c>
      <c r="B719" s="93" t="s">
        <v>3510</v>
      </c>
      <c r="C719" s="92">
        <v>4518457</v>
      </c>
      <c r="D719" s="92">
        <v>-2295571</v>
      </c>
      <c r="E719" s="92">
        <v>2222886</v>
      </c>
      <c r="F719" s="84"/>
    </row>
    <row r="720" spans="1:6">
      <c r="A720" s="93" t="s">
        <v>4206</v>
      </c>
      <c r="B720" s="93" t="s">
        <v>3510</v>
      </c>
      <c r="C720" s="92">
        <v>57857092</v>
      </c>
      <c r="D720" s="92">
        <v>-13510129</v>
      </c>
      <c r="E720" s="92">
        <v>44346963</v>
      </c>
      <c r="F720" s="84"/>
    </row>
    <row r="721" spans="1:6">
      <c r="A721" s="93" t="s">
        <v>4207</v>
      </c>
      <c r="B721" s="93" t="s">
        <v>3510</v>
      </c>
      <c r="C721" s="92">
        <v>-9441762</v>
      </c>
      <c r="D721" s="92">
        <v>-1093493</v>
      </c>
      <c r="E721" s="92">
        <v>-10535255</v>
      </c>
      <c r="F721" s="84"/>
    </row>
    <row r="722" spans="1:6">
      <c r="A722" s="93" t="s">
        <v>4209</v>
      </c>
      <c r="B722" s="93" t="s">
        <v>3510</v>
      </c>
      <c r="C722" s="92">
        <v>59725</v>
      </c>
      <c r="D722" s="92">
        <v>5430</v>
      </c>
      <c r="E722" s="92">
        <v>65155</v>
      </c>
      <c r="F722" s="84"/>
    </row>
    <row r="723" spans="1:6">
      <c r="A723" s="93" t="s">
        <v>4210</v>
      </c>
      <c r="B723" s="93" t="s">
        <v>3510</v>
      </c>
      <c r="C723" s="92">
        <v>11979946</v>
      </c>
      <c r="D723" s="92">
        <v>1089086</v>
      </c>
      <c r="E723" s="92">
        <v>13069032</v>
      </c>
      <c r="F723" s="84"/>
    </row>
    <row r="724" spans="1:6">
      <c r="A724" s="93" t="s">
        <v>4212</v>
      </c>
      <c r="B724" s="93" t="s">
        <v>3510</v>
      </c>
      <c r="C724" s="92">
        <v>45833333</v>
      </c>
      <c r="D724" s="92">
        <v>4166667</v>
      </c>
      <c r="E724" s="92">
        <v>50000000</v>
      </c>
      <c r="F724" s="84"/>
    </row>
    <row r="725" spans="1:6">
      <c r="A725" s="93" t="s">
        <v>4213</v>
      </c>
      <c r="B725" s="93" t="s">
        <v>3510</v>
      </c>
      <c r="C725" s="92">
        <v>4708846</v>
      </c>
      <c r="D725" s="92">
        <v>1569880</v>
      </c>
      <c r="E725" s="92">
        <v>6278726</v>
      </c>
      <c r="F725" s="84"/>
    </row>
    <row r="726" spans="1:6">
      <c r="A726" s="93" t="s">
        <v>4214</v>
      </c>
      <c r="B726" s="93" t="s">
        <v>3510</v>
      </c>
      <c r="C726" s="92">
        <v>19682</v>
      </c>
      <c r="D726" s="92">
        <v>2394</v>
      </c>
      <c r="E726" s="92">
        <v>22076</v>
      </c>
      <c r="F726" s="84"/>
    </row>
    <row r="727" spans="1:6">
      <c r="A727" s="93" t="s">
        <v>4215</v>
      </c>
      <c r="B727" s="93" t="s">
        <v>3510</v>
      </c>
      <c r="C727" s="92">
        <v>13061911</v>
      </c>
      <c r="D727" s="92">
        <v>1187446</v>
      </c>
      <c r="E727" s="92">
        <v>14249358</v>
      </c>
      <c r="F727" s="84"/>
    </row>
    <row r="728" spans="1:6">
      <c r="A728" s="93" t="s">
        <v>4216</v>
      </c>
      <c r="B728" s="93" t="s">
        <v>3510</v>
      </c>
      <c r="C728" s="92">
        <v>128971121</v>
      </c>
      <c r="D728" s="92">
        <v>-8831992</v>
      </c>
      <c r="E728" s="92">
        <v>120139128</v>
      </c>
      <c r="F728" s="84"/>
    </row>
    <row r="729" spans="1:6">
      <c r="A729" s="93" t="s">
        <v>4217</v>
      </c>
      <c r="B729" s="93" t="s">
        <v>3510</v>
      </c>
      <c r="C729" s="92">
        <v>119834</v>
      </c>
      <c r="D729" s="92">
        <v>392584</v>
      </c>
      <c r="E729" s="92">
        <v>512418</v>
      </c>
      <c r="F729" s="84"/>
    </row>
    <row r="730" spans="1:6">
      <c r="A730" s="93" t="s">
        <v>4218</v>
      </c>
      <c r="B730" s="93" t="s">
        <v>3510</v>
      </c>
      <c r="C730" s="92">
        <v>-119834</v>
      </c>
      <c r="D730" s="92">
        <v>-392584</v>
      </c>
      <c r="E730" s="92">
        <v>-512418</v>
      </c>
      <c r="F730" s="84"/>
    </row>
    <row r="731" spans="1:6">
      <c r="A731" s="93" t="s">
        <v>4219</v>
      </c>
      <c r="B731" s="93" t="s">
        <v>3510</v>
      </c>
      <c r="C731" s="92">
        <v>2076</v>
      </c>
      <c r="D731" s="92">
        <v>0</v>
      </c>
      <c r="E731" s="92">
        <v>2076</v>
      </c>
      <c r="F731" s="84"/>
    </row>
    <row r="732" spans="1:6">
      <c r="A732" s="93" t="s">
        <v>4220</v>
      </c>
      <c r="B732" s="93" t="s">
        <v>3510</v>
      </c>
      <c r="C732" s="92">
        <v>2076</v>
      </c>
      <c r="D732" s="92">
        <v>0</v>
      </c>
      <c r="E732" s="92">
        <v>2076</v>
      </c>
      <c r="F732" s="84"/>
    </row>
    <row r="733" spans="1:6">
      <c r="A733" s="93" t="s">
        <v>4221</v>
      </c>
      <c r="B733" s="93" t="s">
        <v>3510</v>
      </c>
      <c r="C733" s="92">
        <v>84009</v>
      </c>
      <c r="D733" s="92">
        <v>7637</v>
      </c>
      <c r="E733" s="92">
        <v>91646</v>
      </c>
      <c r="F733" s="84"/>
    </row>
    <row r="734" spans="1:6">
      <c r="A734" s="93" t="s">
        <v>4222</v>
      </c>
      <c r="B734" s="93" t="s">
        <v>3510</v>
      </c>
      <c r="C734" s="92">
        <v>84009</v>
      </c>
      <c r="D734" s="92">
        <v>7637</v>
      </c>
      <c r="E734" s="92">
        <v>91646</v>
      </c>
      <c r="F734" s="84"/>
    </row>
    <row r="735" spans="1:6">
      <c r="A735" s="93" t="s">
        <v>4223</v>
      </c>
      <c r="B735" s="93" t="s">
        <v>3510</v>
      </c>
      <c r="C735" s="92">
        <v>1532588</v>
      </c>
      <c r="D735" s="92">
        <v>116715</v>
      </c>
      <c r="E735" s="92">
        <v>1649303</v>
      </c>
      <c r="F735" s="84"/>
    </row>
    <row r="736" spans="1:6">
      <c r="A736" s="93" t="s">
        <v>4224</v>
      </c>
      <c r="B736" s="93" t="s">
        <v>3510</v>
      </c>
      <c r="C736" s="92">
        <v>1532588</v>
      </c>
      <c r="D736" s="92">
        <v>116715</v>
      </c>
      <c r="E736" s="92">
        <v>1649303</v>
      </c>
      <c r="F736" s="84"/>
    </row>
    <row r="737" spans="1:6">
      <c r="A737" s="93" t="s">
        <v>4484</v>
      </c>
      <c r="B737" s="93" t="s">
        <v>3510</v>
      </c>
      <c r="C737" s="92">
        <v>-47</v>
      </c>
      <c r="D737" s="92">
        <v>0</v>
      </c>
      <c r="E737" s="92">
        <v>-47</v>
      </c>
      <c r="F737" s="84"/>
    </row>
    <row r="738" spans="1:6">
      <c r="A738" s="93" t="s">
        <v>4485</v>
      </c>
      <c r="B738" s="93" t="s">
        <v>3510</v>
      </c>
      <c r="C738" s="92">
        <v>-47</v>
      </c>
      <c r="D738" s="92">
        <v>0</v>
      </c>
      <c r="E738" s="92">
        <v>-47</v>
      </c>
      <c r="F738" s="84"/>
    </row>
    <row r="739" spans="1:6">
      <c r="A739" s="93" t="s">
        <v>4486</v>
      </c>
      <c r="B739" s="93" t="s">
        <v>3510</v>
      </c>
      <c r="C739" s="92">
        <v>-406979</v>
      </c>
      <c r="D739" s="92">
        <v>0</v>
      </c>
      <c r="E739" s="92">
        <v>-406979</v>
      </c>
      <c r="F739" s="84"/>
    </row>
    <row r="740" spans="1:6">
      <c r="A740" s="93" t="s">
        <v>4487</v>
      </c>
      <c r="B740" s="93" t="s">
        <v>3510</v>
      </c>
      <c r="C740" s="92">
        <v>-406979</v>
      </c>
      <c r="D740" s="92">
        <v>0</v>
      </c>
      <c r="E740" s="92">
        <v>-406979</v>
      </c>
      <c r="F740" s="84"/>
    </row>
    <row r="741" spans="1:6">
      <c r="A741" s="93" t="s">
        <v>4225</v>
      </c>
      <c r="B741" s="93" t="s">
        <v>3510</v>
      </c>
      <c r="C741" s="92">
        <v>653956593</v>
      </c>
      <c r="D741" s="92">
        <v>40058546</v>
      </c>
      <c r="E741" s="92">
        <v>694015139</v>
      </c>
      <c r="F741" s="84"/>
    </row>
    <row r="742" spans="1:6">
      <c r="A742" s="93" t="s">
        <v>4226</v>
      </c>
      <c r="B742" s="93" t="s">
        <v>3510</v>
      </c>
      <c r="C742" s="92">
        <v>3523430</v>
      </c>
      <c r="D742" s="92">
        <v>477945</v>
      </c>
      <c r="E742" s="92">
        <v>4001374</v>
      </c>
      <c r="F742" s="84"/>
    </row>
    <row r="743" spans="1:6">
      <c r="A743" s="93" t="s">
        <v>4227</v>
      </c>
      <c r="B743" s="93" t="s">
        <v>3510</v>
      </c>
      <c r="C743" s="92">
        <v>15869410</v>
      </c>
      <c r="D743" s="92">
        <v>2713209</v>
      </c>
      <c r="E743" s="92">
        <v>18582619</v>
      </c>
      <c r="F743" s="84"/>
    </row>
    <row r="744" spans="1:6">
      <c r="A744" s="93" t="s">
        <v>4228</v>
      </c>
      <c r="B744" s="93" t="s">
        <v>3510</v>
      </c>
      <c r="C744" s="92">
        <v>6389360</v>
      </c>
      <c r="D744" s="92">
        <v>793957</v>
      </c>
      <c r="E744" s="92">
        <v>7183317</v>
      </c>
      <c r="F744" s="84"/>
    </row>
    <row r="745" spans="1:6">
      <c r="A745" s="93" t="s">
        <v>4229</v>
      </c>
      <c r="B745" s="93" t="s">
        <v>3510</v>
      </c>
      <c r="C745" s="92">
        <v>4476967</v>
      </c>
      <c r="D745" s="92">
        <v>1684763</v>
      </c>
      <c r="E745" s="92">
        <v>6161730</v>
      </c>
      <c r="F745" s="84"/>
    </row>
    <row r="746" spans="1:6">
      <c r="A746" s="93" t="s">
        <v>4230</v>
      </c>
      <c r="B746" s="93" t="s">
        <v>3510</v>
      </c>
      <c r="C746" s="92">
        <v>3183081</v>
      </c>
      <c r="D746" s="92">
        <v>671410</v>
      </c>
      <c r="E746" s="92">
        <v>3854492</v>
      </c>
      <c r="F746" s="84"/>
    </row>
    <row r="747" spans="1:6">
      <c r="A747" s="93" t="s">
        <v>4231</v>
      </c>
      <c r="B747" s="93" t="s">
        <v>3510</v>
      </c>
      <c r="C747" s="92">
        <v>1203222</v>
      </c>
      <c r="D747" s="92">
        <v>67069</v>
      </c>
      <c r="E747" s="92">
        <v>1270291</v>
      </c>
      <c r="F747" s="84"/>
    </row>
    <row r="748" spans="1:6">
      <c r="A748" s="93" t="s">
        <v>4232</v>
      </c>
      <c r="B748" s="93" t="s">
        <v>3510</v>
      </c>
      <c r="C748" s="92">
        <v>2869427</v>
      </c>
      <c r="D748" s="92">
        <v>736404</v>
      </c>
      <c r="E748" s="92">
        <v>3605831</v>
      </c>
      <c r="F748" s="84"/>
    </row>
    <row r="749" spans="1:6">
      <c r="A749" s="93" t="s">
        <v>4233</v>
      </c>
      <c r="B749" s="93" t="s">
        <v>3510</v>
      </c>
      <c r="C749" s="92">
        <v>4045371</v>
      </c>
      <c r="D749" s="92">
        <v>165420</v>
      </c>
      <c r="E749" s="92">
        <v>4210791</v>
      </c>
      <c r="F749" s="84"/>
    </row>
    <row r="750" spans="1:6">
      <c r="A750" s="93" t="s">
        <v>4234</v>
      </c>
      <c r="B750" s="93" t="s">
        <v>3510</v>
      </c>
      <c r="C750" s="92">
        <v>100994</v>
      </c>
      <c r="D750" s="92">
        <v>142369</v>
      </c>
      <c r="E750" s="92">
        <v>243363</v>
      </c>
      <c r="F750" s="84"/>
    </row>
    <row r="751" spans="1:6">
      <c r="A751" s="93" t="s">
        <v>4235</v>
      </c>
      <c r="B751" s="93" t="s">
        <v>3510</v>
      </c>
      <c r="C751" s="92">
        <v>1418630</v>
      </c>
      <c r="D751" s="92">
        <v>125856</v>
      </c>
      <c r="E751" s="92">
        <v>1544486</v>
      </c>
      <c r="F751" s="84"/>
    </row>
    <row r="752" spans="1:6">
      <c r="A752" s="93" t="s">
        <v>4236</v>
      </c>
      <c r="B752" s="93" t="s">
        <v>3510</v>
      </c>
      <c r="C752" s="92">
        <v>43079892</v>
      </c>
      <c r="D752" s="92">
        <v>7578402</v>
      </c>
      <c r="E752" s="92">
        <v>50658293</v>
      </c>
      <c r="F752" s="84"/>
    </row>
    <row r="753" spans="1:6">
      <c r="A753" s="93" t="s">
        <v>4237</v>
      </c>
      <c r="B753" s="93" t="s">
        <v>3510</v>
      </c>
      <c r="C753" s="92">
        <v>17933</v>
      </c>
      <c r="D753" s="92">
        <v>218</v>
      </c>
      <c r="E753" s="92">
        <v>18151</v>
      </c>
      <c r="F753" s="84"/>
    </row>
    <row r="754" spans="1:6">
      <c r="A754" s="93" t="s">
        <v>4238</v>
      </c>
      <c r="B754" s="93" t="s">
        <v>3510</v>
      </c>
      <c r="C754" s="92">
        <v>705660</v>
      </c>
      <c r="D754" s="92">
        <v>77221</v>
      </c>
      <c r="E754" s="92">
        <v>782881</v>
      </c>
      <c r="F754" s="84"/>
    </row>
    <row r="755" spans="1:6">
      <c r="A755" s="93" t="s">
        <v>4239</v>
      </c>
      <c r="B755" s="93" t="s">
        <v>3510</v>
      </c>
      <c r="C755" s="92">
        <v>1649820</v>
      </c>
      <c r="D755" s="92">
        <v>141845</v>
      </c>
      <c r="E755" s="92">
        <v>1791665</v>
      </c>
      <c r="F755" s="84"/>
    </row>
    <row r="756" spans="1:6">
      <c r="A756" s="93" t="s">
        <v>4240</v>
      </c>
      <c r="B756" s="93" t="s">
        <v>3510</v>
      </c>
      <c r="C756" s="92">
        <v>681695</v>
      </c>
      <c r="D756" s="92">
        <v>104092</v>
      </c>
      <c r="E756" s="92">
        <v>785787</v>
      </c>
      <c r="F756" s="84"/>
    </row>
    <row r="757" spans="1:6">
      <c r="A757" s="93" t="s">
        <v>4241</v>
      </c>
      <c r="B757" s="93" t="s">
        <v>3510</v>
      </c>
      <c r="C757" s="92">
        <v>3795510</v>
      </c>
      <c r="D757" s="92">
        <v>382402</v>
      </c>
      <c r="E757" s="92">
        <v>4177911</v>
      </c>
      <c r="F757" s="84"/>
    </row>
    <row r="758" spans="1:6">
      <c r="A758" s="93" t="s">
        <v>4242</v>
      </c>
      <c r="B758" s="93" t="s">
        <v>3510</v>
      </c>
      <c r="C758" s="92">
        <v>5421499</v>
      </c>
      <c r="D758" s="92">
        <v>975951</v>
      </c>
      <c r="E758" s="92">
        <v>6397450</v>
      </c>
      <c r="F758" s="84"/>
    </row>
    <row r="759" spans="1:6">
      <c r="A759" s="93" t="s">
        <v>4243</v>
      </c>
      <c r="B759" s="93" t="s">
        <v>3510</v>
      </c>
      <c r="C759" s="92">
        <v>-124101</v>
      </c>
      <c r="D759" s="92">
        <v>-10027</v>
      </c>
      <c r="E759" s="92">
        <v>-134128</v>
      </c>
      <c r="F759" s="84"/>
    </row>
    <row r="760" spans="1:6">
      <c r="A760" s="93" t="s">
        <v>4245</v>
      </c>
      <c r="B760" s="93" t="s">
        <v>3510</v>
      </c>
      <c r="C760" s="92">
        <v>20751</v>
      </c>
      <c r="D760" s="92">
        <v>8348</v>
      </c>
      <c r="E760" s="92">
        <v>29099</v>
      </c>
      <c r="F760" s="84"/>
    </row>
    <row r="761" spans="1:6">
      <c r="A761" s="93" t="s">
        <v>4246</v>
      </c>
      <c r="B761" s="93" t="s">
        <v>3510</v>
      </c>
      <c r="C761" s="92">
        <v>12168768</v>
      </c>
      <c r="D761" s="92">
        <v>1680049</v>
      </c>
      <c r="E761" s="92">
        <v>13848817</v>
      </c>
      <c r="F761" s="84"/>
    </row>
    <row r="762" spans="1:6">
      <c r="A762" s="93" t="s">
        <v>4247</v>
      </c>
      <c r="B762" s="93" t="s">
        <v>3510</v>
      </c>
      <c r="C762" s="92">
        <v>734014</v>
      </c>
      <c r="D762" s="92">
        <v>184222</v>
      </c>
      <c r="E762" s="92">
        <v>918236</v>
      </c>
      <c r="F762" s="84"/>
    </row>
    <row r="763" spans="1:6">
      <c r="A763" s="93" t="s">
        <v>4248</v>
      </c>
      <c r="B763" s="93" t="s">
        <v>3510</v>
      </c>
      <c r="C763" s="92">
        <v>371767</v>
      </c>
      <c r="D763" s="92">
        <v>19528</v>
      </c>
      <c r="E763" s="92">
        <v>391295</v>
      </c>
      <c r="F763" s="84"/>
    </row>
    <row r="764" spans="1:6">
      <c r="A764" s="93" t="s">
        <v>4249</v>
      </c>
      <c r="B764" s="93" t="s">
        <v>3510</v>
      </c>
      <c r="C764" s="92">
        <v>1544109</v>
      </c>
      <c r="D764" s="92">
        <v>193677</v>
      </c>
      <c r="E764" s="92">
        <v>1737786</v>
      </c>
      <c r="F764" s="84"/>
    </row>
    <row r="765" spans="1:6">
      <c r="A765" s="93" t="s">
        <v>4250</v>
      </c>
      <c r="B765" s="93" t="s">
        <v>3510</v>
      </c>
      <c r="C765" s="92">
        <v>31740574</v>
      </c>
      <c r="D765" s="92">
        <v>3623451</v>
      </c>
      <c r="E765" s="92">
        <v>35364024</v>
      </c>
      <c r="F765" s="84"/>
    </row>
    <row r="766" spans="1:6">
      <c r="A766" s="93" t="s">
        <v>4251</v>
      </c>
      <c r="B766" s="93" t="s">
        <v>3510</v>
      </c>
      <c r="C766" s="92">
        <v>34053065</v>
      </c>
      <c r="D766" s="92">
        <v>4672037</v>
      </c>
      <c r="E766" s="92">
        <v>38725102</v>
      </c>
      <c r="F766" s="84"/>
    </row>
    <row r="767" spans="1:6">
      <c r="A767" s="93" t="s">
        <v>4252</v>
      </c>
      <c r="B767" s="93" t="s">
        <v>3510</v>
      </c>
      <c r="C767" s="92">
        <v>7034628</v>
      </c>
      <c r="D767" s="92">
        <v>770542</v>
      </c>
      <c r="E767" s="92">
        <v>7805170</v>
      </c>
      <c r="F767" s="84"/>
    </row>
    <row r="768" spans="1:6">
      <c r="A768" s="93" t="s">
        <v>4253</v>
      </c>
      <c r="B768" s="93" t="s">
        <v>3510</v>
      </c>
      <c r="C768" s="92">
        <v>2023883</v>
      </c>
      <c r="D768" s="92">
        <v>197094</v>
      </c>
      <c r="E768" s="92">
        <v>2220977</v>
      </c>
      <c r="F768" s="84"/>
    </row>
    <row r="769" spans="1:6">
      <c r="A769" s="93" t="s">
        <v>4254</v>
      </c>
      <c r="B769" s="93" t="s">
        <v>3510</v>
      </c>
      <c r="C769" s="92">
        <v>22848</v>
      </c>
      <c r="D769" s="92">
        <v>-9395</v>
      </c>
      <c r="E769" s="92">
        <v>13453</v>
      </c>
      <c r="F769" s="84"/>
    </row>
    <row r="770" spans="1:6">
      <c r="A770" s="93" t="s">
        <v>4255</v>
      </c>
      <c r="B770" s="93" t="s">
        <v>3510</v>
      </c>
      <c r="C770" s="92">
        <v>7669895</v>
      </c>
      <c r="D770" s="92">
        <v>631488</v>
      </c>
      <c r="E770" s="92">
        <v>8301383</v>
      </c>
      <c r="F770" s="84"/>
    </row>
    <row r="771" spans="1:6">
      <c r="A771" s="93" t="s">
        <v>4256</v>
      </c>
      <c r="B771" s="93" t="s">
        <v>3510</v>
      </c>
      <c r="C771" s="92">
        <v>1480353</v>
      </c>
      <c r="D771" s="92">
        <v>240817</v>
      </c>
      <c r="E771" s="92">
        <v>1721169</v>
      </c>
      <c r="F771" s="84"/>
    </row>
    <row r="772" spans="1:6">
      <c r="A772" s="93" t="s">
        <v>4257</v>
      </c>
      <c r="B772" s="93" t="s">
        <v>3510</v>
      </c>
      <c r="C772" s="92">
        <v>187321</v>
      </c>
      <c r="D772" s="92">
        <v>762449</v>
      </c>
      <c r="E772" s="92">
        <v>949771</v>
      </c>
      <c r="F772" s="84"/>
    </row>
    <row r="773" spans="1:6">
      <c r="A773" s="93" t="s">
        <v>4488</v>
      </c>
      <c r="B773" s="93" t="s">
        <v>3510</v>
      </c>
      <c r="C773" s="92">
        <v>155</v>
      </c>
      <c r="D773" s="92">
        <v>0</v>
      </c>
      <c r="E773" s="92">
        <v>155</v>
      </c>
      <c r="F773" s="84"/>
    </row>
    <row r="774" spans="1:6">
      <c r="A774" s="93" t="s">
        <v>4258</v>
      </c>
      <c r="B774" s="93" t="s">
        <v>3510</v>
      </c>
      <c r="C774" s="92">
        <v>86862613</v>
      </c>
      <c r="D774" s="92">
        <v>11285908</v>
      </c>
      <c r="E774" s="92">
        <v>98148521</v>
      </c>
      <c r="F774" s="84"/>
    </row>
    <row r="775" spans="1:6">
      <c r="A775" s="93" t="s">
        <v>4259</v>
      </c>
      <c r="B775" s="93" t="s">
        <v>3510</v>
      </c>
      <c r="C775" s="92">
        <v>7059770</v>
      </c>
      <c r="D775" s="92">
        <v>1218284</v>
      </c>
      <c r="E775" s="92">
        <v>8278054</v>
      </c>
      <c r="F775" s="84"/>
    </row>
    <row r="776" spans="1:6">
      <c r="A776" s="93" t="s">
        <v>4260</v>
      </c>
      <c r="B776" s="93" t="s">
        <v>3510</v>
      </c>
      <c r="C776" s="92">
        <v>5184952</v>
      </c>
      <c r="D776" s="92">
        <v>629378</v>
      </c>
      <c r="E776" s="92">
        <v>5814331</v>
      </c>
      <c r="F776" s="84"/>
    </row>
    <row r="777" spans="1:6">
      <c r="A777" s="93" t="s">
        <v>4261</v>
      </c>
      <c r="B777" s="93" t="s">
        <v>3510</v>
      </c>
      <c r="C777" s="92">
        <v>19685122</v>
      </c>
      <c r="D777" s="92">
        <v>1271876</v>
      </c>
      <c r="E777" s="92">
        <v>20956999</v>
      </c>
      <c r="F777" s="84"/>
    </row>
    <row r="778" spans="1:6">
      <c r="A778" s="93" t="s">
        <v>4262</v>
      </c>
      <c r="B778" s="93" t="s">
        <v>3510</v>
      </c>
      <c r="C778" s="92">
        <v>31870593</v>
      </c>
      <c r="D778" s="92">
        <v>6366944</v>
      </c>
      <c r="E778" s="92">
        <v>38237537</v>
      </c>
      <c r="F778" s="84"/>
    </row>
    <row r="779" spans="1:6">
      <c r="A779" s="93" t="s">
        <v>4263</v>
      </c>
      <c r="B779" s="93" t="s">
        <v>3510</v>
      </c>
      <c r="C779" s="92">
        <v>63800437</v>
      </c>
      <c r="D779" s="92">
        <v>9486483</v>
      </c>
      <c r="E779" s="92">
        <v>73286920</v>
      </c>
      <c r="F779" s="84"/>
    </row>
    <row r="780" spans="1:6">
      <c r="A780" s="93" t="s">
        <v>4264</v>
      </c>
      <c r="B780" s="93" t="s">
        <v>3510</v>
      </c>
      <c r="C780" s="92">
        <v>19</v>
      </c>
      <c r="D780" s="92">
        <v>2730</v>
      </c>
      <c r="E780" s="92">
        <v>2750</v>
      </c>
      <c r="F780" s="84"/>
    </row>
    <row r="781" spans="1:6">
      <c r="A781" s="93" t="s">
        <v>4266</v>
      </c>
      <c r="B781" s="93" t="s">
        <v>3510</v>
      </c>
      <c r="C781" s="92">
        <v>19</v>
      </c>
      <c r="D781" s="92">
        <v>2730</v>
      </c>
      <c r="E781" s="92">
        <v>2750</v>
      </c>
      <c r="F781" s="84"/>
    </row>
    <row r="782" spans="1:6">
      <c r="A782" s="93" t="s">
        <v>4267</v>
      </c>
      <c r="B782" s="93" t="s">
        <v>3510</v>
      </c>
      <c r="C782" s="92">
        <v>15790</v>
      </c>
      <c r="D782" s="92">
        <v>31279</v>
      </c>
      <c r="E782" s="92">
        <v>47069</v>
      </c>
      <c r="F782" s="84"/>
    </row>
    <row r="783" spans="1:6">
      <c r="A783" s="93" t="s">
        <v>4268</v>
      </c>
      <c r="B783" s="93" t="s">
        <v>3510</v>
      </c>
      <c r="C783" s="92">
        <v>6664</v>
      </c>
      <c r="D783" s="92">
        <v>470</v>
      </c>
      <c r="E783" s="92">
        <v>7133</v>
      </c>
      <c r="F783" s="84"/>
    </row>
    <row r="784" spans="1:6">
      <c r="A784" s="93" t="s">
        <v>4269</v>
      </c>
      <c r="B784" s="93" t="s">
        <v>3510</v>
      </c>
      <c r="C784" s="92">
        <v>22454</v>
      </c>
      <c r="D784" s="92">
        <v>31749</v>
      </c>
      <c r="E784" s="92">
        <v>54202</v>
      </c>
      <c r="F784" s="84"/>
    </row>
    <row r="785" spans="1:6">
      <c r="A785" s="93" t="s">
        <v>4270</v>
      </c>
      <c r="B785" s="93" t="s">
        <v>3510</v>
      </c>
      <c r="C785" s="92">
        <v>-20588</v>
      </c>
      <c r="D785" s="92">
        <v>0</v>
      </c>
      <c r="E785" s="92">
        <v>-20588</v>
      </c>
      <c r="F785" s="84"/>
    </row>
    <row r="786" spans="1:6">
      <c r="A786" s="93" t="s">
        <v>4271</v>
      </c>
      <c r="B786" s="93" t="s">
        <v>3510</v>
      </c>
      <c r="C786" s="92">
        <v>-20588</v>
      </c>
      <c r="D786" s="92">
        <v>0</v>
      </c>
      <c r="E786" s="92">
        <v>-20588</v>
      </c>
      <c r="F786" s="84"/>
    </row>
    <row r="787" spans="1:6">
      <c r="A787" s="93" t="s">
        <v>4272</v>
      </c>
      <c r="B787" s="93" t="s">
        <v>3510</v>
      </c>
      <c r="C787" s="92">
        <v>7002</v>
      </c>
      <c r="D787" s="92">
        <v>88</v>
      </c>
      <c r="E787" s="92">
        <v>7091</v>
      </c>
      <c r="F787" s="84"/>
    </row>
    <row r="788" spans="1:6">
      <c r="A788" s="93" t="s">
        <v>4273</v>
      </c>
      <c r="B788" s="93" t="s">
        <v>3510</v>
      </c>
      <c r="C788" s="92">
        <v>1057</v>
      </c>
      <c r="D788" s="92">
        <v>0</v>
      </c>
      <c r="E788" s="92">
        <v>1057</v>
      </c>
      <c r="F788" s="84"/>
    </row>
    <row r="789" spans="1:6">
      <c r="A789" s="93" t="s">
        <v>4274</v>
      </c>
      <c r="B789" s="93" t="s">
        <v>3510</v>
      </c>
      <c r="C789" s="92">
        <v>8059</v>
      </c>
      <c r="D789" s="92">
        <v>88</v>
      </c>
      <c r="E789" s="92">
        <v>8148</v>
      </c>
      <c r="F789" s="84"/>
    </row>
    <row r="790" spans="1:6">
      <c r="A790" s="93" t="s">
        <v>4275</v>
      </c>
      <c r="B790" s="93" t="s">
        <v>3510</v>
      </c>
      <c r="C790" s="92">
        <v>205921655</v>
      </c>
      <c r="D790" s="92">
        <v>30065409</v>
      </c>
      <c r="E790" s="92">
        <v>235987064</v>
      </c>
      <c r="F790" s="84"/>
    </row>
    <row r="791" spans="1:6">
      <c r="A791" s="93" t="s">
        <v>4277</v>
      </c>
      <c r="B791" s="93" t="s">
        <v>3510</v>
      </c>
      <c r="C791" s="92">
        <v>104246336</v>
      </c>
      <c r="D791" s="92">
        <v>8298191</v>
      </c>
      <c r="E791" s="92">
        <v>112544527</v>
      </c>
      <c r="F791" s="84"/>
    </row>
    <row r="792" spans="1:6">
      <c r="A792" s="93" t="s">
        <v>4278</v>
      </c>
      <c r="B792" s="93" t="s">
        <v>3510</v>
      </c>
      <c r="C792" s="92">
        <v>58010</v>
      </c>
      <c r="D792" s="92">
        <v>152</v>
      </c>
      <c r="E792" s="92">
        <v>58162</v>
      </c>
      <c r="F792" s="84"/>
    </row>
    <row r="793" spans="1:6">
      <c r="A793" s="93" t="s">
        <v>4279</v>
      </c>
      <c r="B793" s="93" t="s">
        <v>3510</v>
      </c>
      <c r="C793" s="92">
        <v>223387</v>
      </c>
      <c r="D793" s="92">
        <v>-267586</v>
      </c>
      <c r="E793" s="92">
        <v>-44199</v>
      </c>
      <c r="F793" s="84"/>
    </row>
    <row r="794" spans="1:6">
      <c r="A794" s="93" t="s">
        <v>4280</v>
      </c>
      <c r="B794" s="93" t="s">
        <v>3510</v>
      </c>
      <c r="C794" s="92">
        <v>22286899</v>
      </c>
      <c r="D794" s="92">
        <v>2441622</v>
      </c>
      <c r="E794" s="92">
        <v>24728521</v>
      </c>
      <c r="F794" s="84"/>
    </row>
    <row r="795" spans="1:6">
      <c r="A795" s="93" t="s">
        <v>4281</v>
      </c>
      <c r="B795" s="93" t="s">
        <v>3510</v>
      </c>
      <c r="C795" s="92">
        <v>102274445</v>
      </c>
      <c r="D795" s="92">
        <v>8463768</v>
      </c>
      <c r="E795" s="92">
        <v>110738213</v>
      </c>
      <c r="F795" s="84"/>
    </row>
    <row r="796" spans="1:6">
      <c r="A796" s="93" t="s">
        <v>4489</v>
      </c>
      <c r="B796" s="93" t="s">
        <v>3510</v>
      </c>
      <c r="C796" s="92">
        <v>276471</v>
      </c>
      <c r="D796" s="92">
        <v>0</v>
      </c>
      <c r="E796" s="92">
        <v>276471</v>
      </c>
      <c r="F796" s="84"/>
    </row>
    <row r="797" spans="1:6">
      <c r="A797" s="93" t="s">
        <v>4282</v>
      </c>
      <c r="B797" s="93" t="s">
        <v>3510</v>
      </c>
      <c r="C797" s="92">
        <v>183</v>
      </c>
      <c r="D797" s="92">
        <v>0</v>
      </c>
      <c r="E797" s="92">
        <v>183</v>
      </c>
      <c r="F797" s="84"/>
    </row>
    <row r="798" spans="1:6">
      <c r="A798" s="93" t="s">
        <v>4283</v>
      </c>
      <c r="B798" s="93" t="s">
        <v>3510</v>
      </c>
      <c r="C798" s="92">
        <v>-8941441</v>
      </c>
      <c r="D798" s="92">
        <v>-226544</v>
      </c>
      <c r="E798" s="92">
        <v>-9167986</v>
      </c>
      <c r="F798" s="84"/>
    </row>
    <row r="799" spans="1:6">
      <c r="A799" s="93" t="s">
        <v>4284</v>
      </c>
      <c r="B799" s="93" t="s">
        <v>3510</v>
      </c>
      <c r="C799" s="92">
        <v>318</v>
      </c>
      <c r="D799" s="92">
        <v>0</v>
      </c>
      <c r="E799" s="92">
        <v>318</v>
      </c>
      <c r="F799" s="84"/>
    </row>
    <row r="800" spans="1:6">
      <c r="A800" s="93" t="s">
        <v>4490</v>
      </c>
      <c r="B800" s="93" t="s">
        <v>3510</v>
      </c>
      <c r="C800" s="92">
        <v>9705</v>
      </c>
      <c r="D800" s="92">
        <v>0</v>
      </c>
      <c r="E800" s="92">
        <v>9705</v>
      </c>
      <c r="F800" s="84"/>
    </row>
    <row r="801" spans="1:6">
      <c r="A801" s="93" t="s">
        <v>4285</v>
      </c>
      <c r="B801" s="93" t="s">
        <v>3510</v>
      </c>
      <c r="C801" s="92">
        <v>-734424</v>
      </c>
      <c r="D801" s="92">
        <v>20</v>
      </c>
      <c r="E801" s="92">
        <v>-734404</v>
      </c>
      <c r="F801" s="84"/>
    </row>
    <row r="802" spans="1:6">
      <c r="A802" s="93" t="s">
        <v>4286</v>
      </c>
      <c r="B802" s="93" t="s">
        <v>3510</v>
      </c>
      <c r="C802" s="92">
        <v>135506862</v>
      </c>
      <c r="D802" s="92">
        <v>5355160</v>
      </c>
      <c r="E802" s="92">
        <v>140862022</v>
      </c>
      <c r="F802" s="84"/>
    </row>
    <row r="803" spans="1:6">
      <c r="A803" s="93" t="s">
        <v>4287</v>
      </c>
      <c r="B803" s="93" t="s">
        <v>3510</v>
      </c>
      <c r="C803" s="92">
        <v>31970</v>
      </c>
      <c r="D803" s="92">
        <v>77242</v>
      </c>
      <c r="E803" s="92">
        <v>109212</v>
      </c>
      <c r="F803" s="84"/>
    </row>
    <row r="804" spans="1:6">
      <c r="A804" s="93" t="s">
        <v>4288</v>
      </c>
      <c r="B804" s="93" t="s">
        <v>3510</v>
      </c>
      <c r="C804" s="92">
        <v>355238720</v>
      </c>
      <c r="D804" s="92">
        <v>24142024</v>
      </c>
      <c r="E804" s="92">
        <v>379380745</v>
      </c>
      <c r="F804" s="84"/>
    </row>
    <row r="805" spans="1:6">
      <c r="A805" s="93" t="s">
        <v>4289</v>
      </c>
      <c r="B805" s="93" t="s">
        <v>3510</v>
      </c>
      <c r="C805" s="92">
        <v>3489216537</v>
      </c>
      <c r="D805" s="92">
        <v>332971355</v>
      </c>
      <c r="E805" s="92">
        <v>3822187892</v>
      </c>
      <c r="F805" s="84"/>
    </row>
    <row r="806" spans="1:6">
      <c r="A806" s="93" t="s">
        <v>4290</v>
      </c>
      <c r="B806" s="93" t="s">
        <v>3510</v>
      </c>
      <c r="C806" s="92">
        <v>154615213</v>
      </c>
      <c r="D806" s="92">
        <v>10955343</v>
      </c>
      <c r="E806" s="92">
        <v>165570555</v>
      </c>
      <c r="F806" s="84"/>
    </row>
    <row r="807" spans="1:6">
      <c r="A807" s="93" t="s">
        <v>4291</v>
      </c>
      <c r="B807" s="93" t="s">
        <v>3510</v>
      </c>
      <c r="C807" s="92">
        <v>154615213</v>
      </c>
      <c r="D807" s="92">
        <v>10955343</v>
      </c>
      <c r="E807" s="92">
        <v>165570555</v>
      </c>
      <c r="F807" s="84"/>
    </row>
    <row r="808" spans="1:6">
      <c r="A808" s="93" t="s">
        <v>4292</v>
      </c>
      <c r="B808" s="93" t="s">
        <v>3510</v>
      </c>
      <c r="C808" s="92">
        <v>-24907869</v>
      </c>
      <c r="D808" s="92">
        <v>0</v>
      </c>
      <c r="E808" s="92">
        <v>-24907869</v>
      </c>
      <c r="F808" s="84"/>
    </row>
    <row r="809" spans="1:6">
      <c r="A809" s="93" t="s">
        <v>4293</v>
      </c>
      <c r="B809" s="93" t="s">
        <v>3510</v>
      </c>
      <c r="C809" s="92">
        <v>356669</v>
      </c>
      <c r="D809" s="92">
        <v>0</v>
      </c>
      <c r="E809" s="92">
        <v>356669</v>
      </c>
      <c r="F809" s="84"/>
    </row>
    <row r="810" spans="1:6">
      <c r="A810" s="93" t="s">
        <v>4294</v>
      </c>
      <c r="B810" s="93" t="s">
        <v>3510</v>
      </c>
      <c r="C810" s="92">
        <v>-24551200</v>
      </c>
      <c r="D810" s="92">
        <v>0</v>
      </c>
      <c r="E810" s="92">
        <v>-24551200</v>
      </c>
      <c r="F810" s="84"/>
    </row>
    <row r="811" spans="1:6">
      <c r="A811" s="93" t="s">
        <v>4295</v>
      </c>
      <c r="B811" s="93" t="s">
        <v>3510</v>
      </c>
      <c r="C811" s="92">
        <v>130064013</v>
      </c>
      <c r="D811" s="92">
        <v>10955343</v>
      </c>
      <c r="E811" s="92">
        <v>141019355</v>
      </c>
      <c r="F811" s="84"/>
    </row>
    <row r="812" spans="1:6">
      <c r="A812" s="93" t="s">
        <v>4296</v>
      </c>
      <c r="B812" s="93" t="s">
        <v>3510</v>
      </c>
      <c r="C812" s="92">
        <v>23436688</v>
      </c>
      <c r="D812" s="92">
        <v>1990569</v>
      </c>
      <c r="E812" s="92">
        <v>25427257</v>
      </c>
      <c r="F812" s="84"/>
    </row>
    <row r="813" spans="1:6">
      <c r="A813" s="93" t="s">
        <v>4297</v>
      </c>
      <c r="B813" s="93" t="s">
        <v>3510</v>
      </c>
      <c r="C813" s="92">
        <v>-3188002</v>
      </c>
      <c r="D813" s="92">
        <v>0</v>
      </c>
      <c r="E813" s="92">
        <v>-3188002</v>
      </c>
      <c r="F813" s="84"/>
    </row>
    <row r="814" spans="1:6">
      <c r="A814" s="93" t="s">
        <v>4298</v>
      </c>
      <c r="B814" s="93" t="s">
        <v>3510</v>
      </c>
      <c r="C814" s="92">
        <v>20248686</v>
      </c>
      <c r="D814" s="92">
        <v>1990569</v>
      </c>
      <c r="E814" s="92">
        <v>22239255</v>
      </c>
      <c r="F814" s="84"/>
    </row>
    <row r="815" spans="1:6">
      <c r="A815" s="93" t="s">
        <v>4299</v>
      </c>
      <c r="B815" s="93" t="s">
        <v>3510</v>
      </c>
      <c r="C815" s="92">
        <v>486458114</v>
      </c>
      <c r="D815" s="92">
        <v>13575450</v>
      </c>
      <c r="E815" s="92">
        <v>500033564</v>
      </c>
      <c r="F815" s="84"/>
    </row>
    <row r="816" spans="1:6">
      <c r="A816" s="93" t="s">
        <v>4300</v>
      </c>
      <c r="B816" s="93" t="s">
        <v>3510</v>
      </c>
      <c r="C816" s="92">
        <v>129833006</v>
      </c>
      <c r="D816" s="92">
        <v>4295745</v>
      </c>
      <c r="E816" s="92">
        <v>134128751</v>
      </c>
      <c r="F816" s="84"/>
    </row>
    <row r="817" spans="1:6">
      <c r="A817" s="93" t="s">
        <v>4301</v>
      </c>
      <c r="B817" s="93" t="s">
        <v>3510</v>
      </c>
      <c r="C817" s="92">
        <v>42355564</v>
      </c>
      <c r="D817" s="92">
        <v>112969</v>
      </c>
      <c r="E817" s="92">
        <v>42468534</v>
      </c>
      <c r="F817" s="84"/>
    </row>
    <row r="818" spans="1:6">
      <c r="A818" s="93" t="s">
        <v>4302</v>
      </c>
      <c r="B818" s="93" t="s">
        <v>3510</v>
      </c>
      <c r="C818" s="92">
        <v>8813729</v>
      </c>
      <c r="D818" s="92">
        <v>0</v>
      </c>
      <c r="E818" s="92">
        <v>8813729</v>
      </c>
      <c r="F818" s="84"/>
    </row>
    <row r="819" spans="1:6">
      <c r="A819" s="93" t="s">
        <v>4304</v>
      </c>
      <c r="B819" s="93" t="s">
        <v>3510</v>
      </c>
      <c r="C819" s="92">
        <v>667460414</v>
      </c>
      <c r="D819" s="92">
        <v>17984164</v>
      </c>
      <c r="E819" s="92">
        <v>685444578</v>
      </c>
      <c r="F819" s="84"/>
    </row>
    <row r="820" spans="1:6">
      <c r="A820" s="93" t="s">
        <v>4305</v>
      </c>
      <c r="B820" s="93" t="s">
        <v>3510</v>
      </c>
      <c r="C820" s="92">
        <v>-458936183</v>
      </c>
      <c r="D820" s="92">
        <v>-17806649</v>
      </c>
      <c r="E820" s="92">
        <v>-476742832</v>
      </c>
      <c r="F820" s="84"/>
    </row>
    <row r="821" spans="1:6">
      <c r="A821" s="93" t="s">
        <v>4306</v>
      </c>
      <c r="B821" s="93" t="s">
        <v>3510</v>
      </c>
      <c r="C821" s="92">
        <v>-108584295</v>
      </c>
      <c r="D821" s="92">
        <v>-4897912</v>
      </c>
      <c r="E821" s="92">
        <v>-113482206</v>
      </c>
      <c r="F821" s="84"/>
    </row>
    <row r="822" spans="1:6">
      <c r="A822" s="93" t="s">
        <v>4307</v>
      </c>
      <c r="B822" s="93" t="s">
        <v>3510</v>
      </c>
      <c r="C822" s="92">
        <v>-20000917</v>
      </c>
      <c r="D822" s="92">
        <v>-112969</v>
      </c>
      <c r="E822" s="92">
        <v>-20113887</v>
      </c>
      <c r="F822" s="84"/>
    </row>
    <row r="823" spans="1:6">
      <c r="A823" s="93" t="s">
        <v>4308</v>
      </c>
      <c r="B823" s="93" t="s">
        <v>3510</v>
      </c>
      <c r="C823" s="92">
        <v>-4894722</v>
      </c>
      <c r="D823" s="92">
        <v>0</v>
      </c>
      <c r="E823" s="92">
        <v>-4894722</v>
      </c>
      <c r="F823" s="84"/>
    </row>
    <row r="824" spans="1:6">
      <c r="A824" s="93" t="s">
        <v>4309</v>
      </c>
      <c r="B824" s="93" t="s">
        <v>3510</v>
      </c>
      <c r="C824" s="92">
        <v>-44049455</v>
      </c>
      <c r="D824" s="92">
        <v>-5350928</v>
      </c>
      <c r="E824" s="92">
        <v>-49400383</v>
      </c>
      <c r="F824" s="84"/>
    </row>
    <row r="825" spans="1:6">
      <c r="A825" s="93" t="s">
        <v>4310</v>
      </c>
      <c r="B825" s="93" t="s">
        <v>3510</v>
      </c>
      <c r="C825" s="92">
        <v>-636465572</v>
      </c>
      <c r="D825" s="92">
        <v>-28168458</v>
      </c>
      <c r="E825" s="92">
        <v>-664634030</v>
      </c>
      <c r="F825" s="84"/>
    </row>
    <row r="826" spans="1:6">
      <c r="A826" s="93" t="s">
        <v>4311</v>
      </c>
      <c r="B826" s="93" t="s">
        <v>3510</v>
      </c>
      <c r="C826" s="92">
        <v>30994842</v>
      </c>
      <c r="D826" s="92">
        <v>-10184294</v>
      </c>
      <c r="E826" s="92">
        <v>20810548</v>
      </c>
      <c r="F826" s="84"/>
    </row>
    <row r="827" spans="1:6" s="103" customFormat="1">
      <c r="A827" s="101" t="s">
        <v>4312</v>
      </c>
      <c r="B827" s="101" t="s">
        <v>3510</v>
      </c>
      <c r="C827" s="102">
        <v>181307541</v>
      </c>
      <c r="D827" s="102">
        <v>2761618</v>
      </c>
      <c r="E827" s="102">
        <v>184069159</v>
      </c>
    </row>
    <row r="828" spans="1:6">
      <c r="A828" s="93" t="s">
        <v>4313</v>
      </c>
      <c r="B828" s="93" t="s">
        <v>3510</v>
      </c>
      <c r="C828" s="92">
        <v>3670524078</v>
      </c>
      <c r="D828" s="92">
        <v>335732972</v>
      </c>
      <c r="E828" s="92">
        <v>4006257051</v>
      </c>
      <c r="F828" s="84"/>
    </row>
    <row r="829" spans="1:6">
      <c r="A829" s="93" t="s">
        <v>4314</v>
      </c>
      <c r="B829" s="93" t="s">
        <v>3510</v>
      </c>
      <c r="C829" s="92">
        <v>981131501</v>
      </c>
      <c r="D829" s="92">
        <v>56023565</v>
      </c>
      <c r="E829" s="92">
        <v>1037155065</v>
      </c>
      <c r="F829" s="84"/>
    </row>
    <row r="830" spans="1:6">
      <c r="A830" s="93" t="s">
        <v>4317</v>
      </c>
      <c r="B830" s="93" t="s">
        <v>3510</v>
      </c>
      <c r="C830" s="92">
        <v>-139333</v>
      </c>
      <c r="D830" s="92">
        <v>-4669</v>
      </c>
      <c r="E830" s="92">
        <v>-144002</v>
      </c>
      <c r="F830" s="84"/>
    </row>
    <row r="831" spans="1:6">
      <c r="A831" s="93" t="s">
        <v>4318</v>
      </c>
      <c r="B831" s="93" t="s">
        <v>3510</v>
      </c>
      <c r="C831" s="92">
        <v>-139333</v>
      </c>
      <c r="D831" s="92">
        <v>-4669</v>
      </c>
      <c r="E831" s="92">
        <v>-144002</v>
      </c>
      <c r="F831" s="84"/>
    </row>
    <row r="832" spans="1:6">
      <c r="A832" s="93" t="s">
        <v>4319</v>
      </c>
      <c r="B832" s="93" t="s">
        <v>3510</v>
      </c>
      <c r="C832" s="92">
        <v>139545</v>
      </c>
      <c r="D832" s="92">
        <v>0</v>
      </c>
      <c r="E832" s="92">
        <v>139545</v>
      </c>
      <c r="F832" s="84"/>
    </row>
    <row r="833" spans="1:6">
      <c r="A833" s="93" t="s">
        <v>4320</v>
      </c>
      <c r="B833" s="93" t="s">
        <v>3510</v>
      </c>
      <c r="C833" s="92">
        <v>151370</v>
      </c>
      <c r="D833" s="92">
        <v>2653</v>
      </c>
      <c r="E833" s="92">
        <v>154022</v>
      </c>
      <c r="F833" s="84"/>
    </row>
    <row r="834" spans="1:6">
      <c r="A834" s="93" t="s">
        <v>4321</v>
      </c>
      <c r="B834" s="93" t="s">
        <v>3510</v>
      </c>
      <c r="C834" s="92">
        <v>1553470</v>
      </c>
      <c r="D834" s="92">
        <v>2083979</v>
      </c>
      <c r="E834" s="92">
        <v>3637449</v>
      </c>
      <c r="F834" s="84"/>
    </row>
    <row r="835" spans="1:6">
      <c r="A835" s="93" t="s">
        <v>4322</v>
      </c>
      <c r="B835" s="93" t="s">
        <v>3510</v>
      </c>
      <c r="C835" s="92">
        <v>184609</v>
      </c>
      <c r="D835" s="92">
        <v>16783</v>
      </c>
      <c r="E835" s="92">
        <v>201392</v>
      </c>
      <c r="F835" s="84"/>
    </row>
    <row r="836" spans="1:6">
      <c r="A836" s="93" t="s">
        <v>4323</v>
      </c>
      <c r="B836" s="93" t="s">
        <v>3510</v>
      </c>
      <c r="C836" s="92">
        <v>2028995</v>
      </c>
      <c r="D836" s="92">
        <v>2103415</v>
      </c>
      <c r="E836" s="92">
        <v>4132409</v>
      </c>
      <c r="F836" s="84"/>
    </row>
    <row r="837" spans="1:6">
      <c r="A837" s="93" t="s">
        <v>4324</v>
      </c>
      <c r="B837" s="93" t="s">
        <v>3510</v>
      </c>
      <c r="C837" s="92">
        <v>10732936</v>
      </c>
      <c r="D837" s="92">
        <v>1344100</v>
      </c>
      <c r="E837" s="92">
        <v>12077036</v>
      </c>
      <c r="F837" s="84"/>
    </row>
    <row r="838" spans="1:6">
      <c r="A838" s="93" t="s">
        <v>4325</v>
      </c>
      <c r="B838" s="93" t="s">
        <v>3510</v>
      </c>
      <c r="C838" s="92">
        <v>10732936</v>
      </c>
      <c r="D838" s="92">
        <v>1344100</v>
      </c>
      <c r="E838" s="92">
        <v>12077036</v>
      </c>
      <c r="F838" s="84"/>
    </row>
    <row r="839" spans="1:6">
      <c r="A839" s="93" t="s">
        <v>4326</v>
      </c>
      <c r="B839" s="93" t="s">
        <v>3510</v>
      </c>
      <c r="C839" s="92">
        <v>431627</v>
      </c>
      <c r="D839" s="92">
        <v>71484</v>
      </c>
      <c r="E839" s="92">
        <v>503111</v>
      </c>
      <c r="F839" s="84"/>
    </row>
    <row r="840" spans="1:6">
      <c r="A840" s="93" t="s">
        <v>4327</v>
      </c>
      <c r="B840" s="93" t="s">
        <v>3510</v>
      </c>
      <c r="C840" s="92">
        <v>-431627</v>
      </c>
      <c r="D840" s="92">
        <v>-71484</v>
      </c>
      <c r="E840" s="92">
        <v>-503111</v>
      </c>
      <c r="F840" s="84"/>
    </row>
    <row r="841" spans="1:6">
      <c r="A841" s="93" t="s">
        <v>4328</v>
      </c>
      <c r="B841" s="93" t="s">
        <v>3510</v>
      </c>
      <c r="C841" s="92">
        <v>44672</v>
      </c>
      <c r="D841" s="92">
        <v>0</v>
      </c>
      <c r="E841" s="92">
        <v>44672</v>
      </c>
      <c r="F841" s="84"/>
    </row>
    <row r="842" spans="1:6">
      <c r="A842" s="93" t="s">
        <v>4329</v>
      </c>
      <c r="B842" s="93" t="s">
        <v>3510</v>
      </c>
      <c r="C842" s="92">
        <v>2385184</v>
      </c>
      <c r="D842" s="92">
        <v>216835</v>
      </c>
      <c r="E842" s="92">
        <v>2602018</v>
      </c>
      <c r="F842" s="84"/>
    </row>
    <row r="843" spans="1:6">
      <c r="A843" s="93" t="s">
        <v>4330</v>
      </c>
      <c r="B843" s="93" t="s">
        <v>3510</v>
      </c>
      <c r="C843" s="92">
        <v>240188</v>
      </c>
      <c r="D843" s="92">
        <v>27752</v>
      </c>
      <c r="E843" s="92">
        <v>267940</v>
      </c>
      <c r="F843" s="84"/>
    </row>
    <row r="844" spans="1:6">
      <c r="A844" s="93" t="s">
        <v>4331</v>
      </c>
      <c r="B844" s="93" t="s">
        <v>3510</v>
      </c>
      <c r="C844" s="92">
        <v>233713</v>
      </c>
      <c r="D844" s="92">
        <v>-4603</v>
      </c>
      <c r="E844" s="92">
        <v>229110</v>
      </c>
      <c r="F844" s="84"/>
    </row>
    <row r="845" spans="1:6">
      <c r="A845" s="93" t="s">
        <v>4332</v>
      </c>
      <c r="B845" s="93" t="s">
        <v>3510</v>
      </c>
      <c r="C845" s="92">
        <v>179345</v>
      </c>
      <c r="D845" s="92">
        <v>0</v>
      </c>
      <c r="E845" s="92">
        <v>179345</v>
      </c>
      <c r="F845" s="84"/>
    </row>
    <row r="846" spans="1:6">
      <c r="A846" s="93" t="s">
        <v>4333</v>
      </c>
      <c r="B846" s="93" t="s">
        <v>3510</v>
      </c>
      <c r="C846" s="92">
        <v>1816342</v>
      </c>
      <c r="D846" s="92">
        <v>4734</v>
      </c>
      <c r="E846" s="92">
        <v>1821076</v>
      </c>
      <c r="F846" s="84"/>
    </row>
    <row r="847" spans="1:6">
      <c r="A847" s="93" t="s">
        <v>4334</v>
      </c>
      <c r="B847" s="93" t="s">
        <v>3510</v>
      </c>
      <c r="C847" s="92">
        <v>-4747416</v>
      </c>
      <c r="D847" s="92">
        <v>195474</v>
      </c>
      <c r="E847" s="92">
        <v>-4551942</v>
      </c>
      <c r="F847" s="84"/>
    </row>
    <row r="848" spans="1:6">
      <c r="A848" s="93" t="s">
        <v>4335</v>
      </c>
      <c r="B848" s="93" t="s">
        <v>3510</v>
      </c>
      <c r="C848" s="92">
        <v>152028</v>
      </c>
      <c r="D848" s="92">
        <v>440191</v>
      </c>
      <c r="E848" s="92">
        <v>592219</v>
      </c>
      <c r="F848" s="84"/>
    </row>
    <row r="849" spans="1:6">
      <c r="A849" s="93" t="s">
        <v>4336</v>
      </c>
      <c r="B849" s="93" t="s">
        <v>3510</v>
      </c>
      <c r="C849" s="92">
        <v>278386</v>
      </c>
      <c r="D849" s="92">
        <v>25308</v>
      </c>
      <c r="E849" s="92">
        <v>303694</v>
      </c>
      <c r="F849" s="84"/>
    </row>
    <row r="850" spans="1:6">
      <c r="A850" s="93" t="s">
        <v>4337</v>
      </c>
      <c r="B850" s="93" t="s">
        <v>3510</v>
      </c>
      <c r="C850" s="92">
        <v>278386</v>
      </c>
      <c r="D850" s="92">
        <v>25308</v>
      </c>
      <c r="E850" s="92">
        <v>303694</v>
      </c>
      <c r="F850" s="84"/>
    </row>
    <row r="851" spans="1:6">
      <c r="A851" s="93" t="s">
        <v>4338</v>
      </c>
      <c r="B851" s="93" t="s">
        <v>3510</v>
      </c>
      <c r="C851" s="92">
        <v>-52076217</v>
      </c>
      <c r="D851" s="92">
        <v>-4765123</v>
      </c>
      <c r="E851" s="92">
        <v>-56841340</v>
      </c>
      <c r="F851" s="84"/>
    </row>
    <row r="852" spans="1:6">
      <c r="A852" s="93" t="s">
        <v>4339</v>
      </c>
      <c r="B852" s="93" t="s">
        <v>3510</v>
      </c>
      <c r="C852" s="92">
        <v>273632</v>
      </c>
      <c r="D852" s="92">
        <v>0</v>
      </c>
      <c r="E852" s="92">
        <v>273632</v>
      </c>
      <c r="F852" s="84"/>
    </row>
    <row r="853" spans="1:6">
      <c r="A853" s="93" t="s">
        <v>4340</v>
      </c>
      <c r="B853" s="93" t="s">
        <v>3510</v>
      </c>
      <c r="C853" s="92">
        <v>32430</v>
      </c>
      <c r="D853" s="92">
        <v>0</v>
      </c>
      <c r="E853" s="92">
        <v>32430</v>
      </c>
      <c r="F853" s="84"/>
    </row>
    <row r="854" spans="1:6">
      <c r="A854" s="93" t="s">
        <v>4341</v>
      </c>
      <c r="B854" s="93" t="s">
        <v>3510</v>
      </c>
      <c r="C854" s="92">
        <v>5050</v>
      </c>
      <c r="D854" s="92">
        <v>0</v>
      </c>
      <c r="E854" s="92">
        <v>5050</v>
      </c>
      <c r="F854" s="84"/>
    </row>
    <row r="855" spans="1:6">
      <c r="A855" s="93" t="s">
        <v>4342</v>
      </c>
      <c r="B855" s="93" t="s">
        <v>3510</v>
      </c>
      <c r="C855" s="92">
        <v>52387329</v>
      </c>
      <c r="D855" s="92">
        <v>4765123</v>
      </c>
      <c r="E855" s="92">
        <v>57152452</v>
      </c>
      <c r="F855" s="84"/>
    </row>
    <row r="856" spans="1:6">
      <c r="A856" s="93" t="s">
        <v>4343</v>
      </c>
      <c r="B856" s="93" t="s">
        <v>3510</v>
      </c>
      <c r="C856" s="92">
        <v>23216359</v>
      </c>
      <c r="D856" s="92">
        <v>3115170</v>
      </c>
      <c r="E856" s="92">
        <v>26331529</v>
      </c>
      <c r="F856" s="84"/>
    </row>
    <row r="857" spans="1:6">
      <c r="A857" s="93" t="s">
        <v>4344</v>
      </c>
      <c r="B857" s="93" t="s">
        <v>3510</v>
      </c>
      <c r="C857" s="92">
        <v>32834</v>
      </c>
      <c r="D857" s="92">
        <v>1654</v>
      </c>
      <c r="E857" s="92">
        <v>34488</v>
      </c>
      <c r="F857" s="84"/>
    </row>
    <row r="858" spans="1:6">
      <c r="A858" s="93" t="s">
        <v>4345</v>
      </c>
      <c r="B858" s="93" t="s">
        <v>3510</v>
      </c>
      <c r="C858" s="92">
        <v>23249193</v>
      </c>
      <c r="D858" s="92">
        <v>3116824</v>
      </c>
      <c r="E858" s="92">
        <v>26366017</v>
      </c>
      <c r="F858" s="84"/>
    </row>
    <row r="859" spans="1:6">
      <c r="A859" s="93" t="s">
        <v>4346</v>
      </c>
      <c r="B859" s="93" t="s">
        <v>3510</v>
      </c>
      <c r="C859" s="92">
        <v>-29138136</v>
      </c>
      <c r="D859" s="92">
        <v>-1648299</v>
      </c>
      <c r="E859" s="92">
        <v>-30786435</v>
      </c>
      <c r="F859" s="84"/>
    </row>
    <row r="860" spans="1:6">
      <c r="A860" s="93" t="s">
        <v>4347</v>
      </c>
      <c r="B860" s="93" t="s">
        <v>3510</v>
      </c>
      <c r="C860" s="92">
        <v>29136922</v>
      </c>
      <c r="D860" s="92">
        <v>2042314</v>
      </c>
      <c r="E860" s="92">
        <v>31179236</v>
      </c>
      <c r="F860" s="84"/>
    </row>
    <row r="861" spans="1:6">
      <c r="A861" s="93" t="s">
        <v>4348</v>
      </c>
      <c r="B861" s="93" t="s">
        <v>3510</v>
      </c>
      <c r="C861" s="92">
        <v>772818</v>
      </c>
      <c r="D861" s="92">
        <v>1549845</v>
      </c>
      <c r="E861" s="92">
        <v>2322663</v>
      </c>
      <c r="F861" s="84"/>
    </row>
    <row r="862" spans="1:6">
      <c r="A862" s="93" t="s">
        <v>4349</v>
      </c>
      <c r="B862" s="93" t="s">
        <v>3510</v>
      </c>
      <c r="C862" s="92">
        <v>772818</v>
      </c>
      <c r="D862" s="92">
        <v>1549845</v>
      </c>
      <c r="E862" s="92">
        <v>2322663</v>
      </c>
      <c r="F862" s="84"/>
    </row>
    <row r="863" spans="1:6">
      <c r="A863" s="93" t="s">
        <v>4350</v>
      </c>
      <c r="B863" s="93" t="s">
        <v>3510</v>
      </c>
      <c r="C863" s="92">
        <v>42532338</v>
      </c>
      <c r="D863" s="92">
        <v>7035004</v>
      </c>
      <c r="E863" s="92">
        <v>49567342</v>
      </c>
      <c r="F863" s="84"/>
    </row>
    <row r="864" spans="1:6">
      <c r="A864" s="93" t="s">
        <v>4351</v>
      </c>
      <c r="B864" s="93" t="s">
        <v>3510</v>
      </c>
      <c r="C864" s="92">
        <v>-26590</v>
      </c>
      <c r="D864" s="92">
        <v>-58088</v>
      </c>
      <c r="E864" s="92">
        <v>-84678</v>
      </c>
      <c r="F864" s="84"/>
    </row>
    <row r="865" spans="1:6">
      <c r="A865" s="93" t="s">
        <v>4352</v>
      </c>
      <c r="B865" s="93" t="s">
        <v>3510</v>
      </c>
      <c r="C865" s="92">
        <v>26590</v>
      </c>
      <c r="D865" s="92">
        <v>58088</v>
      </c>
      <c r="E865" s="92">
        <v>84678</v>
      </c>
      <c r="F865" s="84"/>
    </row>
    <row r="866" spans="1:6">
      <c r="A866" s="93" t="s">
        <v>4353</v>
      </c>
      <c r="B866" s="93" t="s">
        <v>3510</v>
      </c>
      <c r="C866" s="92">
        <v>380072</v>
      </c>
      <c r="D866" s="92">
        <v>832</v>
      </c>
      <c r="E866" s="92">
        <v>380904</v>
      </c>
      <c r="F866" s="84"/>
    </row>
    <row r="867" spans="1:6">
      <c r="A867" s="93" t="s">
        <v>4354</v>
      </c>
      <c r="B867" s="93" t="s">
        <v>3510</v>
      </c>
      <c r="C867" s="92">
        <v>713815</v>
      </c>
      <c r="D867" s="92">
        <v>64892</v>
      </c>
      <c r="E867" s="92">
        <v>778707</v>
      </c>
      <c r="F867" s="84"/>
    </row>
    <row r="868" spans="1:6">
      <c r="A868" s="93" t="s">
        <v>4355</v>
      </c>
      <c r="B868" s="93" t="s">
        <v>3510</v>
      </c>
      <c r="C868" s="92">
        <v>1093887</v>
      </c>
      <c r="D868" s="92">
        <v>65724</v>
      </c>
      <c r="E868" s="92">
        <v>1159611</v>
      </c>
      <c r="F868" s="84"/>
    </row>
    <row r="869" spans="1:6">
      <c r="A869" s="93" t="s">
        <v>4356</v>
      </c>
      <c r="B869" s="93" t="s">
        <v>3510</v>
      </c>
      <c r="C869" s="92">
        <v>2031489</v>
      </c>
      <c r="D869" s="92">
        <v>381670</v>
      </c>
      <c r="E869" s="92">
        <v>2413159</v>
      </c>
      <c r="F869" s="84"/>
    </row>
    <row r="870" spans="1:6">
      <c r="A870" s="93" t="s">
        <v>4357</v>
      </c>
      <c r="B870" s="93" t="s">
        <v>3510</v>
      </c>
      <c r="C870" s="92">
        <v>2031489</v>
      </c>
      <c r="D870" s="92">
        <v>381670</v>
      </c>
      <c r="E870" s="92">
        <v>2413159</v>
      </c>
      <c r="F870" s="84"/>
    </row>
    <row r="871" spans="1:6">
      <c r="A871" s="93" t="s">
        <v>4358</v>
      </c>
      <c r="B871" s="93" t="s">
        <v>3510</v>
      </c>
      <c r="C871" s="92">
        <v>-1721493</v>
      </c>
      <c r="D871" s="92">
        <v>-2462344</v>
      </c>
      <c r="E871" s="92">
        <v>-4183836</v>
      </c>
      <c r="F871" s="84"/>
    </row>
    <row r="872" spans="1:6">
      <c r="A872" s="93" t="s">
        <v>4359</v>
      </c>
      <c r="B872" s="93" t="s">
        <v>3510</v>
      </c>
      <c r="C872" s="92">
        <v>-1721493</v>
      </c>
      <c r="D872" s="92">
        <v>-2462344</v>
      </c>
      <c r="E872" s="92">
        <v>-4183836</v>
      </c>
      <c r="F872" s="84"/>
    </row>
    <row r="873" spans="1:6">
      <c r="A873" s="93" t="s">
        <v>4360</v>
      </c>
      <c r="B873" s="93" t="s">
        <v>3510</v>
      </c>
      <c r="C873" s="92">
        <v>647</v>
      </c>
      <c r="D873" s="92">
        <v>0</v>
      </c>
      <c r="E873" s="92">
        <v>647</v>
      </c>
      <c r="F873" s="84"/>
    </row>
    <row r="874" spans="1:6">
      <c r="A874" s="93" t="s">
        <v>4361</v>
      </c>
      <c r="B874" s="93" t="s">
        <v>3510</v>
      </c>
      <c r="C874" s="92">
        <v>647</v>
      </c>
      <c r="D874" s="92">
        <v>0</v>
      </c>
      <c r="E874" s="92">
        <v>647</v>
      </c>
      <c r="F874" s="84"/>
    </row>
    <row r="875" spans="1:6">
      <c r="A875" s="93" t="s">
        <v>4362</v>
      </c>
      <c r="B875" s="93" t="s">
        <v>3510</v>
      </c>
      <c r="C875" s="92">
        <v>4132775</v>
      </c>
      <c r="D875" s="92">
        <v>491687</v>
      </c>
      <c r="E875" s="92">
        <v>4624462</v>
      </c>
      <c r="F875" s="84"/>
    </row>
    <row r="876" spans="1:6">
      <c r="A876" s="93" t="s">
        <v>4363</v>
      </c>
      <c r="B876" s="93" t="s">
        <v>3510</v>
      </c>
      <c r="C876" s="92">
        <v>4132775</v>
      </c>
      <c r="D876" s="92">
        <v>491687</v>
      </c>
      <c r="E876" s="92">
        <v>4624462</v>
      </c>
      <c r="F876" s="84"/>
    </row>
    <row r="877" spans="1:6">
      <c r="A877" s="93" t="s">
        <v>4364</v>
      </c>
      <c r="B877" s="93" t="s">
        <v>3510</v>
      </c>
      <c r="C877" s="92">
        <v>762762</v>
      </c>
      <c r="D877" s="92">
        <v>3111703</v>
      </c>
      <c r="E877" s="92">
        <v>3874465</v>
      </c>
      <c r="F877" s="84"/>
    </row>
    <row r="878" spans="1:6">
      <c r="A878" s="93" t="s">
        <v>4366</v>
      </c>
      <c r="B878" s="93" t="s">
        <v>3510</v>
      </c>
      <c r="C878" s="92">
        <v>762762</v>
      </c>
      <c r="D878" s="92">
        <v>3111703</v>
      </c>
      <c r="E878" s="92">
        <v>3874465</v>
      </c>
      <c r="F878" s="84"/>
    </row>
    <row r="879" spans="1:6">
      <c r="A879" s="93" t="s">
        <v>4367</v>
      </c>
      <c r="B879" s="93" t="s">
        <v>3510</v>
      </c>
      <c r="C879" s="92">
        <v>4296</v>
      </c>
      <c r="D879" s="92">
        <v>-1197</v>
      </c>
      <c r="E879" s="92">
        <v>3099</v>
      </c>
      <c r="F879" s="84"/>
    </row>
    <row r="880" spans="1:6">
      <c r="A880" s="93" t="s">
        <v>4368</v>
      </c>
      <c r="B880" s="93" t="s">
        <v>3510</v>
      </c>
      <c r="C880" s="92">
        <v>4296</v>
      </c>
      <c r="D880" s="92">
        <v>-1197</v>
      </c>
      <c r="E880" s="92">
        <v>3099</v>
      </c>
      <c r="F880" s="84"/>
    </row>
    <row r="881" spans="1:6">
      <c r="A881" s="93" t="s">
        <v>4491</v>
      </c>
      <c r="B881" s="93" t="s">
        <v>3510</v>
      </c>
      <c r="C881" s="92">
        <v>6904</v>
      </c>
      <c r="D881" s="92">
        <v>0</v>
      </c>
      <c r="E881" s="92">
        <v>6904</v>
      </c>
      <c r="F881" s="84"/>
    </row>
    <row r="882" spans="1:6">
      <c r="A882" s="93" t="s">
        <v>4371</v>
      </c>
      <c r="B882" s="93" t="s">
        <v>3510</v>
      </c>
      <c r="C882" s="92">
        <v>-3867344</v>
      </c>
      <c r="D882" s="92">
        <v>4849</v>
      </c>
      <c r="E882" s="92">
        <v>-3862495</v>
      </c>
      <c r="F882" s="84"/>
    </row>
    <row r="883" spans="1:6">
      <c r="A883" s="93" t="s">
        <v>4372</v>
      </c>
      <c r="B883" s="93" t="s">
        <v>3510</v>
      </c>
      <c r="C883" s="92">
        <v>-3093382</v>
      </c>
      <c r="D883" s="92">
        <v>3115355</v>
      </c>
      <c r="E883" s="92">
        <v>21973</v>
      </c>
      <c r="F883" s="84"/>
    </row>
    <row r="884" spans="1:6">
      <c r="A884" s="93" t="s">
        <v>4373</v>
      </c>
      <c r="B884" s="93" t="s">
        <v>3510</v>
      </c>
      <c r="C884" s="92">
        <v>2443923</v>
      </c>
      <c r="D884" s="92">
        <v>1592093</v>
      </c>
      <c r="E884" s="92">
        <v>4036015</v>
      </c>
      <c r="F884" s="84"/>
    </row>
    <row r="885" spans="1:6">
      <c r="A885" s="93" t="s">
        <v>4374</v>
      </c>
      <c r="B885" s="93" t="s">
        <v>3510</v>
      </c>
      <c r="C885" s="92">
        <v>2470513</v>
      </c>
      <c r="D885" s="92">
        <v>1650181</v>
      </c>
      <c r="E885" s="92">
        <v>4120694</v>
      </c>
      <c r="F885" s="84"/>
    </row>
    <row r="886" spans="1:6">
      <c r="A886" s="93" t="s">
        <v>4492</v>
      </c>
      <c r="B886" s="93" t="s">
        <v>3510</v>
      </c>
      <c r="C886" s="92">
        <v>1096920</v>
      </c>
      <c r="D886" s="92">
        <v>41790</v>
      </c>
      <c r="E886" s="92">
        <v>1138710</v>
      </c>
      <c r="F886" s="84"/>
    </row>
    <row r="887" spans="1:6">
      <c r="A887" s="93" t="s">
        <v>4375</v>
      </c>
      <c r="B887" s="93" t="s">
        <v>3510</v>
      </c>
      <c r="C887" s="92">
        <v>200013</v>
      </c>
      <c r="D887" s="92">
        <v>18183</v>
      </c>
      <c r="E887" s="92">
        <v>218196</v>
      </c>
      <c r="F887" s="84"/>
    </row>
    <row r="888" spans="1:6">
      <c r="A888" s="93" t="s">
        <v>4376</v>
      </c>
      <c r="B888" s="93" t="s">
        <v>3510</v>
      </c>
      <c r="C888" s="92">
        <v>1296933</v>
      </c>
      <c r="D888" s="92">
        <v>59973</v>
      </c>
      <c r="E888" s="92">
        <v>1356906</v>
      </c>
      <c r="F888" s="84"/>
    </row>
    <row r="889" spans="1:6">
      <c r="A889" s="93" t="s">
        <v>4377</v>
      </c>
      <c r="B889" s="93" t="s">
        <v>3510</v>
      </c>
      <c r="C889" s="92">
        <v>5674620</v>
      </c>
      <c r="D889" s="92">
        <v>339132</v>
      </c>
      <c r="E889" s="92">
        <v>6013752</v>
      </c>
      <c r="F889" s="84"/>
    </row>
    <row r="890" spans="1:6">
      <c r="A890" s="93" t="s">
        <v>4378</v>
      </c>
      <c r="B890" s="93" t="s">
        <v>3510</v>
      </c>
      <c r="C890" s="92">
        <v>894497</v>
      </c>
      <c r="D890" s="92">
        <v>0</v>
      </c>
      <c r="E890" s="92">
        <v>894497</v>
      </c>
      <c r="F890" s="84"/>
    </row>
    <row r="891" spans="1:6">
      <c r="A891" s="93" t="s">
        <v>4379</v>
      </c>
      <c r="B891" s="93" t="s">
        <v>3510</v>
      </c>
      <c r="C891" s="92">
        <v>6569118</v>
      </c>
      <c r="D891" s="92">
        <v>339132</v>
      </c>
      <c r="E891" s="92">
        <v>6908250</v>
      </c>
      <c r="F891" s="84"/>
    </row>
    <row r="892" spans="1:6">
      <c r="A892" s="93" t="s">
        <v>4380</v>
      </c>
      <c r="B892" s="93" t="s">
        <v>3510</v>
      </c>
      <c r="C892" s="92">
        <v>189889</v>
      </c>
      <c r="D892" s="92">
        <v>0</v>
      </c>
      <c r="E892" s="92">
        <v>189889</v>
      </c>
      <c r="F892" s="84"/>
    </row>
    <row r="893" spans="1:6">
      <c r="A893" s="93" t="s">
        <v>4381</v>
      </c>
      <c r="B893" s="93" t="s">
        <v>3510</v>
      </c>
      <c r="C893" s="92">
        <v>189889</v>
      </c>
      <c r="D893" s="92">
        <v>0</v>
      </c>
      <c r="E893" s="92">
        <v>189889</v>
      </c>
      <c r="F893" s="84"/>
    </row>
    <row r="894" spans="1:6">
      <c r="A894" s="93" t="s">
        <v>4382</v>
      </c>
      <c r="B894" s="93" t="s">
        <v>3510</v>
      </c>
      <c r="C894" s="92">
        <v>1269710</v>
      </c>
      <c r="D894" s="92">
        <v>75352</v>
      </c>
      <c r="E894" s="92">
        <v>1345062</v>
      </c>
      <c r="F894" s="84"/>
    </row>
    <row r="895" spans="1:6">
      <c r="A895" s="93" t="s">
        <v>4383</v>
      </c>
      <c r="B895" s="93" t="s">
        <v>3510</v>
      </c>
      <c r="C895" s="92">
        <v>1269710</v>
      </c>
      <c r="D895" s="92">
        <v>75352</v>
      </c>
      <c r="E895" s="92">
        <v>1345062</v>
      </c>
      <c r="F895" s="84"/>
    </row>
    <row r="896" spans="1:6">
      <c r="A896" s="93" t="s">
        <v>4384</v>
      </c>
      <c r="B896" s="93" t="s">
        <v>3510</v>
      </c>
      <c r="C896" s="92">
        <v>1459599</v>
      </c>
      <c r="D896" s="92">
        <v>75352</v>
      </c>
      <c r="E896" s="92">
        <v>1534951</v>
      </c>
      <c r="F896" s="84"/>
    </row>
    <row r="897" spans="1:6">
      <c r="A897" s="93" t="s">
        <v>4385</v>
      </c>
      <c r="B897" s="93" t="s">
        <v>3510</v>
      </c>
      <c r="C897" s="92">
        <v>8028716</v>
      </c>
      <c r="D897" s="92">
        <v>414484</v>
      </c>
      <c r="E897" s="92">
        <v>8443201</v>
      </c>
      <c r="F897" s="84"/>
    </row>
    <row r="898" spans="1:6">
      <c r="A898" s="93" t="s">
        <v>4386</v>
      </c>
      <c r="B898" s="93" t="s">
        <v>3510</v>
      </c>
      <c r="C898" s="92">
        <v>896037</v>
      </c>
      <c r="D898" s="92">
        <v>99458</v>
      </c>
      <c r="E898" s="92">
        <v>995495</v>
      </c>
      <c r="F898" s="84"/>
    </row>
    <row r="899" spans="1:6">
      <c r="A899" s="93" t="s">
        <v>4387</v>
      </c>
      <c r="B899" s="93" t="s">
        <v>3510</v>
      </c>
      <c r="C899" s="92">
        <v>4966791</v>
      </c>
      <c r="D899" s="92">
        <v>0</v>
      </c>
      <c r="E899" s="92">
        <v>4966791</v>
      </c>
      <c r="F899" s="84"/>
    </row>
    <row r="900" spans="1:6">
      <c r="A900" s="93" t="s">
        <v>4388</v>
      </c>
      <c r="B900" s="93" t="s">
        <v>3510</v>
      </c>
      <c r="C900" s="92">
        <v>248335</v>
      </c>
      <c r="D900" s="92">
        <v>27564</v>
      </c>
      <c r="E900" s="92">
        <v>275899</v>
      </c>
      <c r="F900" s="84"/>
    </row>
    <row r="901" spans="1:6">
      <c r="A901" s="93" t="s">
        <v>4389</v>
      </c>
      <c r="B901" s="93" t="s">
        <v>3510</v>
      </c>
      <c r="C901" s="92">
        <v>61682</v>
      </c>
      <c r="D901" s="92">
        <v>0</v>
      </c>
      <c r="E901" s="92">
        <v>61682</v>
      </c>
      <c r="F901" s="84"/>
    </row>
    <row r="902" spans="1:6">
      <c r="A902" s="93" t="s">
        <v>4390</v>
      </c>
      <c r="B902" s="93" t="s">
        <v>3510</v>
      </c>
      <c r="C902" s="92">
        <v>6172845</v>
      </c>
      <c r="D902" s="92">
        <v>127022</v>
      </c>
      <c r="E902" s="92">
        <v>6299867</v>
      </c>
      <c r="F902" s="84"/>
    </row>
    <row r="903" spans="1:6">
      <c r="A903" s="93" t="s">
        <v>4391</v>
      </c>
      <c r="B903" s="93" t="s">
        <v>3510</v>
      </c>
      <c r="C903" s="92">
        <v>-181331</v>
      </c>
      <c r="D903" s="92">
        <v>-36906</v>
      </c>
      <c r="E903" s="92">
        <v>-218238</v>
      </c>
      <c r="F903" s="84"/>
    </row>
    <row r="904" spans="1:6">
      <c r="A904" s="93" t="s">
        <v>4392</v>
      </c>
      <c r="B904" s="93" t="s">
        <v>3510</v>
      </c>
      <c r="C904" s="92">
        <v>-54115</v>
      </c>
      <c r="D904" s="92">
        <v>0</v>
      </c>
      <c r="E904" s="92">
        <v>-54115</v>
      </c>
      <c r="F904" s="84"/>
    </row>
    <row r="905" spans="1:6">
      <c r="A905" s="93" t="s">
        <v>4393</v>
      </c>
      <c r="B905" s="93" t="s">
        <v>3510</v>
      </c>
      <c r="C905" s="92">
        <v>-50256</v>
      </c>
      <c r="D905" s="92">
        <v>-10229</v>
      </c>
      <c r="E905" s="92">
        <v>-60484</v>
      </c>
      <c r="F905" s="84"/>
    </row>
    <row r="906" spans="1:6">
      <c r="A906" s="93" t="s">
        <v>4394</v>
      </c>
      <c r="B906" s="93" t="s">
        <v>3510</v>
      </c>
      <c r="C906" s="92">
        <v>-14998</v>
      </c>
      <c r="D906" s="92">
        <v>0</v>
      </c>
      <c r="E906" s="92">
        <v>-14998</v>
      </c>
      <c r="F906" s="84"/>
    </row>
    <row r="907" spans="1:6">
      <c r="A907" s="93" t="s">
        <v>4395</v>
      </c>
      <c r="B907" s="93" t="s">
        <v>3510</v>
      </c>
      <c r="C907" s="92">
        <v>-300700</v>
      </c>
      <c r="D907" s="92">
        <v>-47135</v>
      </c>
      <c r="E907" s="92">
        <v>-347835</v>
      </c>
      <c r="F907" s="84"/>
    </row>
    <row r="908" spans="1:6">
      <c r="A908" s="93" t="s">
        <v>4396</v>
      </c>
      <c r="B908" s="93" t="s">
        <v>3510</v>
      </c>
      <c r="C908" s="92">
        <v>5872145</v>
      </c>
      <c r="D908" s="92">
        <v>79887</v>
      </c>
      <c r="E908" s="92">
        <v>5952032</v>
      </c>
      <c r="F908" s="84"/>
    </row>
    <row r="909" spans="1:6">
      <c r="A909" s="93" t="s">
        <v>4397</v>
      </c>
      <c r="B909" s="93" t="s">
        <v>3510</v>
      </c>
      <c r="C909" s="92">
        <v>15197794</v>
      </c>
      <c r="D909" s="92">
        <v>554345</v>
      </c>
      <c r="E909" s="92">
        <v>15752139</v>
      </c>
      <c r="F909" s="84"/>
    </row>
    <row r="910" spans="1:6">
      <c r="A910" s="93" t="s">
        <v>4398</v>
      </c>
      <c r="B910" s="93" t="s">
        <v>3510</v>
      </c>
      <c r="C910" s="92">
        <v>24864031</v>
      </c>
      <c r="D910" s="92">
        <v>4830479</v>
      </c>
      <c r="E910" s="92">
        <v>29694510</v>
      </c>
      <c r="F910" s="84"/>
    </row>
    <row r="911" spans="1:6">
      <c r="A911" s="93" t="s">
        <v>4399</v>
      </c>
      <c r="B911" s="93" t="s">
        <v>3510</v>
      </c>
      <c r="C911" s="92">
        <v>1005995532</v>
      </c>
      <c r="D911" s="92">
        <v>60854044</v>
      </c>
      <c r="E911" s="92">
        <v>1066849575</v>
      </c>
      <c r="F911" s="84"/>
    </row>
    <row r="912" spans="1:6">
      <c r="A912" s="93" t="s">
        <v>4400</v>
      </c>
      <c r="B912" s="93" t="s">
        <v>3510</v>
      </c>
      <c r="C912" s="92">
        <v>649277</v>
      </c>
      <c r="D912" s="92">
        <v>61145</v>
      </c>
      <c r="E912" s="92">
        <v>710422</v>
      </c>
      <c r="F912" s="84"/>
    </row>
    <row r="913" spans="1:6">
      <c r="A913" s="93" t="s">
        <v>4401</v>
      </c>
      <c r="B913" s="93" t="s">
        <v>3510</v>
      </c>
      <c r="C913" s="92">
        <v>4228714</v>
      </c>
      <c r="D913" s="92">
        <v>394763</v>
      </c>
      <c r="E913" s="92">
        <v>4623477</v>
      </c>
      <c r="F913" s="84"/>
    </row>
    <row r="914" spans="1:6">
      <c r="A914" s="93" t="s">
        <v>4402</v>
      </c>
      <c r="B914" s="93" t="s">
        <v>3510</v>
      </c>
      <c r="C914" s="92">
        <v>501174</v>
      </c>
      <c r="D914" s="92">
        <v>45429</v>
      </c>
      <c r="E914" s="92">
        <v>546604</v>
      </c>
      <c r="F914" s="84"/>
    </row>
    <row r="915" spans="1:6">
      <c r="A915" s="93" t="s">
        <v>4403</v>
      </c>
      <c r="B915" s="93" t="s">
        <v>3510</v>
      </c>
      <c r="C915" s="92">
        <v>5379166</v>
      </c>
      <c r="D915" s="92">
        <v>501337</v>
      </c>
      <c r="E915" s="92">
        <v>5880503</v>
      </c>
      <c r="F915" s="84"/>
    </row>
    <row r="916" spans="1:6">
      <c r="A916" s="93" t="s">
        <v>4404</v>
      </c>
      <c r="B916" s="93" t="s">
        <v>3510</v>
      </c>
      <c r="C916" s="92">
        <v>1089936</v>
      </c>
      <c r="D916" s="92">
        <v>99085</v>
      </c>
      <c r="E916" s="92">
        <v>1189021</v>
      </c>
      <c r="F916" s="84"/>
    </row>
    <row r="917" spans="1:6">
      <c r="A917" s="93" t="s">
        <v>4405</v>
      </c>
      <c r="B917" s="93" t="s">
        <v>3510</v>
      </c>
      <c r="C917" s="92">
        <v>1089936</v>
      </c>
      <c r="D917" s="92">
        <v>99085</v>
      </c>
      <c r="E917" s="92">
        <v>1189021</v>
      </c>
      <c r="F917" s="84"/>
    </row>
    <row r="918" spans="1:6">
      <c r="A918" s="93" t="s">
        <v>4406</v>
      </c>
      <c r="B918" s="93" t="s">
        <v>3510</v>
      </c>
      <c r="C918" s="92">
        <v>6469102</v>
      </c>
      <c r="D918" s="92">
        <v>600422</v>
      </c>
      <c r="E918" s="92">
        <v>7069524</v>
      </c>
      <c r="F918" s="84"/>
    </row>
    <row r="919" spans="1:6">
      <c r="A919" s="93" t="s">
        <v>4407</v>
      </c>
      <c r="B919" s="93" t="s">
        <v>3510</v>
      </c>
      <c r="C919" s="92">
        <v>1763221</v>
      </c>
      <c r="D919" s="92">
        <v>19986</v>
      </c>
      <c r="E919" s="92">
        <v>1783207</v>
      </c>
      <c r="F919" s="84"/>
    </row>
    <row r="920" spans="1:6">
      <c r="A920" s="93" t="s">
        <v>4408</v>
      </c>
      <c r="B920" s="93" t="s">
        <v>3510</v>
      </c>
      <c r="C920" s="92">
        <v>1763221</v>
      </c>
      <c r="D920" s="92">
        <v>19986</v>
      </c>
      <c r="E920" s="92">
        <v>1783207</v>
      </c>
      <c r="F920" s="84"/>
    </row>
    <row r="921" spans="1:6">
      <c r="A921" s="93" t="s">
        <v>4409</v>
      </c>
      <c r="B921" s="93" t="s">
        <v>3510</v>
      </c>
      <c r="C921" s="92">
        <v>36593</v>
      </c>
      <c r="D921" s="92">
        <v>2253</v>
      </c>
      <c r="E921" s="92">
        <v>38846</v>
      </c>
      <c r="F921" s="84"/>
    </row>
    <row r="922" spans="1:6">
      <c r="A922" s="93" t="s">
        <v>4410</v>
      </c>
      <c r="B922" s="93" t="s">
        <v>3510</v>
      </c>
      <c r="C922" s="92">
        <v>997518</v>
      </c>
      <c r="D922" s="92">
        <v>262730</v>
      </c>
      <c r="E922" s="92">
        <v>1260248</v>
      </c>
      <c r="F922" s="84"/>
    </row>
    <row r="923" spans="1:6">
      <c r="A923" s="93" t="s">
        <v>4411</v>
      </c>
      <c r="B923" s="93" t="s">
        <v>3510</v>
      </c>
      <c r="C923" s="92">
        <v>463981</v>
      </c>
      <c r="D923" s="92">
        <v>11633</v>
      </c>
      <c r="E923" s="92">
        <v>475614</v>
      </c>
      <c r="F923" s="84"/>
    </row>
    <row r="924" spans="1:6">
      <c r="A924" s="93" t="s">
        <v>4412</v>
      </c>
      <c r="B924" s="93" t="s">
        <v>3510</v>
      </c>
      <c r="C924" s="92">
        <v>121</v>
      </c>
      <c r="D924" s="92">
        <v>0</v>
      </c>
      <c r="E924" s="92">
        <v>121</v>
      </c>
      <c r="F924" s="84"/>
    </row>
    <row r="925" spans="1:6">
      <c r="A925" s="93" t="s">
        <v>4413</v>
      </c>
      <c r="B925" s="93" t="s">
        <v>3510</v>
      </c>
      <c r="C925" s="92">
        <v>4382991</v>
      </c>
      <c r="D925" s="92">
        <v>442119</v>
      </c>
      <c r="E925" s="92">
        <v>4825109</v>
      </c>
      <c r="F925" s="84"/>
    </row>
    <row r="926" spans="1:6">
      <c r="A926" s="93" t="s">
        <v>4493</v>
      </c>
      <c r="B926" s="93" t="s">
        <v>3510</v>
      </c>
      <c r="C926" s="92">
        <v>-20951</v>
      </c>
      <c r="D926" s="92">
        <v>0</v>
      </c>
      <c r="E926" s="92">
        <v>-20951</v>
      </c>
      <c r="F926" s="84"/>
    </row>
    <row r="927" spans="1:6">
      <c r="A927" s="93" t="s">
        <v>4414</v>
      </c>
      <c r="B927" s="93" t="s">
        <v>3510</v>
      </c>
      <c r="C927" s="92">
        <v>5860253</v>
      </c>
      <c r="D927" s="92">
        <v>718735</v>
      </c>
      <c r="E927" s="92">
        <v>6578988</v>
      </c>
      <c r="F927" s="84"/>
    </row>
    <row r="928" spans="1:6">
      <c r="A928" s="93" t="s">
        <v>4415</v>
      </c>
      <c r="B928" s="93" t="s">
        <v>3510</v>
      </c>
      <c r="C928" s="92">
        <v>7623474</v>
      </c>
      <c r="D928" s="92">
        <v>738721</v>
      </c>
      <c r="E928" s="92">
        <v>8362195</v>
      </c>
      <c r="F928" s="84"/>
    </row>
    <row r="929" spans="1:6">
      <c r="A929" s="93" t="s">
        <v>4416</v>
      </c>
      <c r="B929" s="93" t="s">
        <v>3510</v>
      </c>
      <c r="C929" s="92">
        <v>-4263384</v>
      </c>
      <c r="D929" s="92">
        <v>-533952</v>
      </c>
      <c r="E929" s="92">
        <v>-4797336</v>
      </c>
      <c r="F929" s="84"/>
    </row>
    <row r="930" spans="1:6">
      <c r="A930" s="93" t="s">
        <v>4417</v>
      </c>
      <c r="B930" s="93" t="s">
        <v>3510</v>
      </c>
      <c r="C930" s="92">
        <v>-4263384</v>
      </c>
      <c r="D930" s="92">
        <v>-533952</v>
      </c>
      <c r="E930" s="92">
        <v>-4797336</v>
      </c>
      <c r="F930" s="84"/>
    </row>
    <row r="931" spans="1:6">
      <c r="A931" s="93" t="s">
        <v>4418</v>
      </c>
      <c r="B931" s="93" t="s">
        <v>3510</v>
      </c>
      <c r="C931" s="92">
        <v>3691975</v>
      </c>
      <c r="D931" s="92">
        <v>209220</v>
      </c>
      <c r="E931" s="92">
        <v>3901195</v>
      </c>
      <c r="F931" s="84"/>
    </row>
    <row r="932" spans="1:6">
      <c r="A932" s="93" t="s">
        <v>4419</v>
      </c>
      <c r="B932" s="93" t="s">
        <v>3510</v>
      </c>
      <c r="C932" s="92">
        <v>257968188</v>
      </c>
      <c r="D932" s="92">
        <v>23509207</v>
      </c>
      <c r="E932" s="92">
        <v>281477395</v>
      </c>
      <c r="F932" s="84"/>
    </row>
    <row r="933" spans="1:6">
      <c r="A933" s="93" t="s">
        <v>4420</v>
      </c>
      <c r="B933" s="93" t="s">
        <v>3510</v>
      </c>
      <c r="C933" s="92">
        <v>261660162</v>
      </c>
      <c r="D933" s="92">
        <v>23718427</v>
      </c>
      <c r="E933" s="92">
        <v>285378590</v>
      </c>
      <c r="F933" s="84"/>
    </row>
    <row r="934" spans="1:6">
      <c r="A934" s="93" t="s">
        <v>4421</v>
      </c>
      <c r="B934" s="93" t="s">
        <v>3510</v>
      </c>
      <c r="C934" s="92">
        <v>261660162</v>
      </c>
      <c r="D934" s="92">
        <v>23718427</v>
      </c>
      <c r="E934" s="92">
        <v>285378590</v>
      </c>
      <c r="F934" s="84"/>
    </row>
    <row r="935" spans="1:6">
      <c r="A935" s="93" t="s">
        <v>4422</v>
      </c>
      <c r="B935" s="93" t="s">
        <v>3510</v>
      </c>
      <c r="C935" s="92">
        <v>271489354</v>
      </c>
      <c r="D935" s="92">
        <v>24523618</v>
      </c>
      <c r="E935" s="92">
        <v>296012972</v>
      </c>
      <c r="F935" s="84"/>
    </row>
    <row r="936" spans="1:6">
      <c r="A936" s="93" t="s">
        <v>4423</v>
      </c>
      <c r="B936" s="93" t="s">
        <v>3510</v>
      </c>
      <c r="C936" s="92">
        <v>734506178</v>
      </c>
      <c r="D936" s="92">
        <v>36330425</v>
      </c>
      <c r="E936" s="92">
        <v>770836603</v>
      </c>
      <c r="F936" s="84"/>
    </row>
    <row r="937" spans="1:6">
      <c r="A937" s="93" t="s">
        <v>4494</v>
      </c>
      <c r="B937" s="93" t="s">
        <v>3510</v>
      </c>
      <c r="C937" s="92">
        <v>-51</v>
      </c>
      <c r="D937" s="92">
        <v>0</v>
      </c>
      <c r="E937" s="92">
        <v>-51</v>
      </c>
      <c r="F937" s="84"/>
    </row>
    <row r="938" spans="1:6">
      <c r="A938" s="93" t="s">
        <v>4425</v>
      </c>
      <c r="B938" s="93" t="s">
        <v>3510</v>
      </c>
      <c r="C938" s="92">
        <v>-51</v>
      </c>
      <c r="D938" s="92">
        <v>0</v>
      </c>
      <c r="E938" s="92">
        <v>-51</v>
      </c>
      <c r="F938" s="84"/>
    </row>
    <row r="939" spans="1:6" ht="15" thickBot="1">
      <c r="A939" s="93" t="s">
        <v>4427</v>
      </c>
      <c r="B939" s="93" t="s">
        <v>3510</v>
      </c>
      <c r="C939" s="92">
        <v>-51</v>
      </c>
      <c r="D939" s="92">
        <v>0</v>
      </c>
      <c r="E939" s="92">
        <v>-51</v>
      </c>
      <c r="F939" s="84"/>
    </row>
    <row r="940" spans="1:6" ht="15" thickBot="1">
      <c r="A940" s="96" t="s">
        <v>4428</v>
      </c>
      <c r="B940" s="96" t="s">
        <v>3770</v>
      </c>
      <c r="C940" s="97">
        <v>734506229</v>
      </c>
      <c r="D940" s="97">
        <v>36330425</v>
      </c>
      <c r="E940" s="97">
        <v>770836654</v>
      </c>
      <c r="F940" s="84"/>
    </row>
    <row r="941" spans="1:6" ht="15" thickTop="1">
      <c r="A941" s="99"/>
      <c r="B941" s="84"/>
      <c r="C941" s="84"/>
      <c r="D941" s="84"/>
      <c r="E941" s="84"/>
      <c r="F941" s="84"/>
    </row>
    <row r="942" spans="1:6">
      <c r="A942" s="204"/>
      <c r="B942" s="204"/>
      <c r="C942" s="204"/>
      <c r="D942" s="204"/>
      <c r="E942" s="204"/>
      <c r="F942" s="84"/>
    </row>
    <row r="943" spans="1:6">
      <c r="A943" s="202"/>
      <c r="B943" s="202"/>
      <c r="C943" s="202"/>
      <c r="D943" s="202"/>
      <c r="E943" s="202"/>
      <c r="F943" s="203"/>
    </row>
    <row r="944" spans="1:6">
      <c r="A944" s="202"/>
      <c r="B944" s="202"/>
      <c r="C944" s="202"/>
      <c r="D944" s="202"/>
      <c r="E944" s="202"/>
      <c r="F944" s="203"/>
    </row>
    <row r="945" spans="1:6">
      <c r="A945" s="202"/>
      <c r="B945" s="202"/>
      <c r="C945" s="202"/>
      <c r="D945" s="202"/>
      <c r="E945" s="202"/>
      <c r="F945" s="203"/>
    </row>
    <row r="946" spans="1:6">
      <c r="A946" s="204"/>
      <c r="B946" s="204"/>
      <c r="C946" s="204"/>
      <c r="D946" s="204"/>
      <c r="E946" s="204"/>
      <c r="F946" s="84"/>
    </row>
    <row r="947" spans="1:6">
      <c r="A947" s="205"/>
      <c r="B947" s="205"/>
      <c r="C947" s="205"/>
      <c r="D947" s="205"/>
      <c r="E947" s="205"/>
      <c r="F947" s="84"/>
    </row>
    <row r="948" spans="1:6">
      <c r="A948" s="204"/>
      <c r="B948" s="204"/>
      <c r="C948" s="204"/>
      <c r="D948" s="204"/>
      <c r="E948" s="204"/>
      <c r="F948" s="84"/>
    </row>
    <row r="949" spans="1:6">
      <c r="A949" s="100"/>
    </row>
  </sheetData>
  <mergeCells count="11">
    <mergeCell ref="A942:E942"/>
    <mergeCell ref="A2:E6"/>
    <mergeCell ref="A7:E7"/>
    <mergeCell ref="A8:E8"/>
    <mergeCell ref="A9:E9"/>
    <mergeCell ref="D10:D11"/>
    <mergeCell ref="A943:E945"/>
    <mergeCell ref="F943:F945"/>
    <mergeCell ref="A946:E946"/>
    <mergeCell ref="A947:E947"/>
    <mergeCell ref="A948:E948"/>
  </mergeCells>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drawing r:id="rId2"/>
  <legacyDrawing r:id="rId3"/>
  <controls>
    <mc:AlternateContent xmlns:mc="http://schemas.openxmlformats.org/markup-compatibility/2006">
      <mc:Choice Requires="x14">
        <control shapeId="33794" r:id="rId4" name="Control 2">
          <controlPr defaultSize="0" r:id="rId5">
            <anchor moveWithCells="1">
              <from>
                <xdr:col>0</xdr:col>
                <xdr:colOff>617220</xdr:colOff>
                <xdr:row>0</xdr:row>
                <xdr:rowOff>0</xdr:rowOff>
              </from>
              <to>
                <xdr:col>0</xdr:col>
                <xdr:colOff>1531620</xdr:colOff>
                <xdr:row>1</xdr:row>
                <xdr:rowOff>45720</xdr:rowOff>
              </to>
            </anchor>
          </controlPr>
        </control>
      </mc:Choice>
      <mc:Fallback>
        <control shapeId="33794" r:id="rId4" name="Control 2"/>
      </mc:Fallback>
    </mc:AlternateContent>
    <mc:AlternateContent xmlns:mc="http://schemas.openxmlformats.org/markup-compatibility/2006">
      <mc:Choice Requires="x14">
        <control shapeId="33793" r:id="rId6" name="Control 1">
          <controlPr defaultSize="0" r:id="rId7">
            <anchor moveWithCells="1">
              <from>
                <xdr:col>0</xdr:col>
                <xdr:colOff>0</xdr:colOff>
                <xdr:row>0</xdr:row>
                <xdr:rowOff>0</xdr:rowOff>
              </from>
              <to>
                <xdr:col>0</xdr:col>
                <xdr:colOff>914400</xdr:colOff>
                <xdr:row>1</xdr:row>
                <xdr:rowOff>45720</xdr:rowOff>
              </to>
            </anchor>
          </controlPr>
        </control>
      </mc:Choice>
      <mc:Fallback>
        <control shapeId="33793" r:id="rId6" name="Control 1"/>
      </mc:Fallback>
    </mc:AlternateContent>
  </control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BD536-EBDE-47F9-9AA9-53FAA34CADCB}">
  <sheetPr codeName="Sheet5">
    <tabColor rgb="FF00B050"/>
  </sheetPr>
  <dimension ref="A1:M966"/>
  <sheetViews>
    <sheetView tabSelected="1" workbookViewId="0">
      <selection activeCell="F29" sqref="F29"/>
    </sheetView>
  </sheetViews>
  <sheetFormatPr defaultColWidth="9.33203125" defaultRowHeight="14.4"/>
  <cols>
    <col min="1" max="1" width="61.33203125" style="45" bestFit="1" customWidth="1"/>
    <col min="2" max="2" width="24.33203125" style="45" bestFit="1" customWidth="1"/>
    <col min="3" max="3" width="18.33203125" style="45" bestFit="1" customWidth="1"/>
    <col min="4" max="4" width="14" style="45" bestFit="1" customWidth="1"/>
    <col min="5" max="5" width="18.33203125" style="45" bestFit="1" customWidth="1"/>
    <col min="6" max="6" width="18.77734375" style="45" customWidth="1"/>
    <col min="7" max="16384" width="9.33203125" style="45"/>
  </cols>
  <sheetData>
    <row r="1" spans="1:13">
      <c r="G1" s="46" t="s">
        <v>4495</v>
      </c>
      <c r="H1" s="47"/>
      <c r="I1" s="47"/>
      <c r="J1" s="47"/>
      <c r="K1" s="47"/>
      <c r="L1" s="47"/>
      <c r="M1" s="47"/>
    </row>
    <row r="2" spans="1:13">
      <c r="A2" s="210"/>
      <c r="B2" s="210"/>
      <c r="C2" s="210"/>
      <c r="D2" s="210"/>
      <c r="E2" s="210"/>
      <c r="F2" s="48"/>
      <c r="G2" s="49" t="s">
        <v>4496</v>
      </c>
      <c r="H2" s="47"/>
      <c r="I2" s="47"/>
      <c r="J2" s="47"/>
      <c r="K2" s="47"/>
      <c r="L2" s="47"/>
      <c r="M2" s="47"/>
    </row>
    <row r="3" spans="1:13">
      <c r="A3" s="210"/>
      <c r="B3" s="210"/>
      <c r="C3" s="210"/>
      <c r="D3" s="210"/>
      <c r="E3" s="210"/>
      <c r="F3" s="48"/>
    </row>
    <row r="4" spans="1:13">
      <c r="A4" s="210"/>
      <c r="B4" s="210"/>
      <c r="C4" s="210"/>
      <c r="D4" s="210"/>
      <c r="E4" s="210"/>
      <c r="F4" s="48"/>
    </row>
    <row r="5" spans="1:13">
      <c r="A5" s="210"/>
      <c r="B5" s="210"/>
      <c r="C5" s="210"/>
      <c r="D5" s="210"/>
      <c r="E5" s="210"/>
      <c r="F5" s="48"/>
    </row>
    <row r="6" spans="1:13">
      <c r="A6" s="210"/>
      <c r="B6" s="210"/>
      <c r="C6" s="210"/>
      <c r="D6" s="210"/>
      <c r="E6" s="210"/>
      <c r="F6" s="48"/>
    </row>
    <row r="7" spans="1:13">
      <c r="A7" s="209"/>
      <c r="B7" s="209"/>
      <c r="C7" s="209"/>
      <c r="D7" s="209"/>
      <c r="E7" s="209"/>
      <c r="F7" s="48"/>
    </row>
    <row r="8" spans="1:13">
      <c r="A8" s="209"/>
      <c r="B8" s="209"/>
      <c r="C8" s="209"/>
      <c r="D8" s="209"/>
      <c r="E8" s="209"/>
      <c r="F8" s="48"/>
    </row>
    <row r="9" spans="1:13">
      <c r="A9" s="211" t="s">
        <v>3504</v>
      </c>
      <c r="B9" s="211"/>
      <c r="C9" s="211"/>
      <c r="D9" s="211"/>
      <c r="E9" s="211"/>
      <c r="F9" s="48"/>
    </row>
    <row r="10" spans="1:13" ht="13.5" customHeight="1">
      <c r="A10" s="50"/>
      <c r="B10" s="50"/>
      <c r="C10" s="51" t="s">
        <v>3505</v>
      </c>
      <c r="D10" s="212" t="s">
        <v>3506</v>
      </c>
      <c r="E10" s="51" t="s">
        <v>3507</v>
      </c>
      <c r="F10" s="48"/>
    </row>
    <row r="11" spans="1:13" ht="13.5" customHeight="1">
      <c r="A11" s="50"/>
      <c r="B11" s="50"/>
      <c r="C11" s="51" t="s">
        <v>4497</v>
      </c>
      <c r="D11" s="212"/>
      <c r="E11" s="51" t="s">
        <v>4497</v>
      </c>
      <c r="F11" s="48"/>
    </row>
    <row r="12" spans="1:13" ht="13.5" customHeight="1" thickBot="1">
      <c r="A12" s="52"/>
      <c r="B12" s="52"/>
      <c r="C12" s="53" t="s">
        <v>2397</v>
      </c>
      <c r="D12" s="54"/>
      <c r="E12" s="53" t="s">
        <v>2397</v>
      </c>
      <c r="F12" s="48"/>
    </row>
    <row r="13" spans="1:13" ht="13.5" customHeight="1">
      <c r="A13" s="55" t="s">
        <v>2403</v>
      </c>
      <c r="B13" s="52"/>
      <c r="C13" s="56"/>
      <c r="D13" s="56"/>
      <c r="E13" s="56"/>
      <c r="F13" s="48"/>
    </row>
    <row r="14" spans="1:13" ht="13.5" customHeight="1">
      <c r="A14" s="57" t="s">
        <v>3509</v>
      </c>
      <c r="B14" s="57" t="s">
        <v>3510</v>
      </c>
      <c r="C14" s="56">
        <v>14398190732</v>
      </c>
      <c r="D14" s="56">
        <v>-88537884</v>
      </c>
      <c r="E14" s="56">
        <v>14309652848</v>
      </c>
      <c r="F14" s="48"/>
    </row>
    <row r="15" spans="1:13" ht="13.5" customHeight="1">
      <c r="A15" s="57" t="s">
        <v>3511</v>
      </c>
      <c r="B15" s="57" t="s">
        <v>3510</v>
      </c>
      <c r="C15" s="56">
        <v>7678379</v>
      </c>
      <c r="D15" s="56">
        <v>7402910</v>
      </c>
      <c r="E15" s="56">
        <v>15081289</v>
      </c>
      <c r="F15" s="48"/>
    </row>
    <row r="16" spans="1:13" ht="13.5" customHeight="1">
      <c r="A16" s="57" t="s">
        <v>3512</v>
      </c>
      <c r="B16" s="57" t="s">
        <v>3510</v>
      </c>
      <c r="C16" s="56">
        <v>-2489592</v>
      </c>
      <c r="D16" s="56">
        <v>0</v>
      </c>
      <c r="E16" s="56">
        <v>-2489592</v>
      </c>
      <c r="F16" s="48"/>
    </row>
    <row r="17" spans="1:6" ht="13.5" customHeight="1">
      <c r="A17" s="57" t="s">
        <v>3513</v>
      </c>
      <c r="B17" s="57" t="s">
        <v>3510</v>
      </c>
      <c r="C17" s="56">
        <v>11901476</v>
      </c>
      <c r="D17" s="56">
        <v>0</v>
      </c>
      <c r="E17" s="56">
        <v>11901476</v>
      </c>
      <c r="F17" s="48"/>
    </row>
    <row r="18" spans="1:6" ht="13.5" customHeight="1">
      <c r="A18" s="57" t="s">
        <v>3514</v>
      </c>
      <c r="B18" s="57" t="s">
        <v>3510</v>
      </c>
      <c r="C18" s="56">
        <v>14415280995</v>
      </c>
      <c r="D18" s="56">
        <v>-81134974</v>
      </c>
      <c r="E18" s="56">
        <v>14334146021</v>
      </c>
      <c r="F18" s="48"/>
    </row>
    <row r="19" spans="1:6" ht="13.5" customHeight="1">
      <c r="A19" s="57" t="s">
        <v>3515</v>
      </c>
      <c r="B19" s="57" t="s">
        <v>3510</v>
      </c>
      <c r="C19" s="56">
        <v>20325435</v>
      </c>
      <c r="D19" s="56">
        <v>0</v>
      </c>
      <c r="E19" s="56">
        <v>20325435</v>
      </c>
      <c r="F19" s="48"/>
    </row>
    <row r="20" spans="1:6" ht="13.5" customHeight="1">
      <c r="A20" s="57" t="s">
        <v>3516</v>
      </c>
      <c r="B20" s="57" t="s">
        <v>3510</v>
      </c>
      <c r="C20" s="56">
        <v>20325435</v>
      </c>
      <c r="D20" s="56">
        <v>0</v>
      </c>
      <c r="E20" s="56">
        <v>20325435</v>
      </c>
      <c r="F20" s="48"/>
    </row>
    <row r="21" spans="1:6" ht="13.5" customHeight="1">
      <c r="A21" s="57" t="s">
        <v>3517</v>
      </c>
      <c r="B21" s="57" t="s">
        <v>3510</v>
      </c>
      <c r="C21" s="56">
        <v>2531240</v>
      </c>
      <c r="D21" s="56">
        <v>0</v>
      </c>
      <c r="E21" s="56">
        <v>2531240</v>
      </c>
      <c r="F21" s="48"/>
    </row>
    <row r="22" spans="1:6" ht="13.5" customHeight="1">
      <c r="A22" s="57" t="s">
        <v>3518</v>
      </c>
      <c r="B22" s="57" t="s">
        <v>3510</v>
      </c>
      <c r="C22" s="56">
        <v>2531240</v>
      </c>
      <c r="D22" s="56">
        <v>0</v>
      </c>
      <c r="E22" s="56">
        <v>2531240</v>
      </c>
      <c r="F22" s="48"/>
    </row>
    <row r="23" spans="1:6" ht="13.5" customHeight="1">
      <c r="A23" s="57" t="s">
        <v>3519</v>
      </c>
      <c r="B23" s="57" t="s">
        <v>3510</v>
      </c>
      <c r="C23" s="56">
        <v>235800901</v>
      </c>
      <c r="D23" s="56">
        <v>-11295</v>
      </c>
      <c r="E23" s="56">
        <v>235789606</v>
      </c>
      <c r="F23" s="48"/>
    </row>
    <row r="24" spans="1:6" ht="13.5" customHeight="1">
      <c r="A24" s="57" t="s">
        <v>3520</v>
      </c>
      <c r="B24" s="57" t="s">
        <v>3510</v>
      </c>
      <c r="C24" s="56">
        <v>462075074</v>
      </c>
      <c r="D24" s="56">
        <v>0</v>
      </c>
      <c r="E24" s="56">
        <v>462075074</v>
      </c>
      <c r="F24" s="48"/>
    </row>
    <row r="25" spans="1:6" ht="13.5" customHeight="1">
      <c r="A25" s="57" t="s">
        <v>3521</v>
      </c>
      <c r="B25" s="57" t="s">
        <v>3510</v>
      </c>
      <c r="C25" s="56">
        <v>-99880834</v>
      </c>
      <c r="D25" s="56">
        <v>-1222818</v>
      </c>
      <c r="E25" s="56">
        <v>-101103652</v>
      </c>
      <c r="F25" s="48"/>
    </row>
    <row r="26" spans="1:6" ht="13.5" customHeight="1">
      <c r="A26" s="57" t="s">
        <v>3522</v>
      </c>
      <c r="B26" s="57" t="s">
        <v>3510</v>
      </c>
      <c r="C26" s="56">
        <v>-55826163</v>
      </c>
      <c r="D26" s="56">
        <v>-5161455</v>
      </c>
      <c r="E26" s="56">
        <v>-60987618</v>
      </c>
      <c r="F26" s="48"/>
    </row>
    <row r="27" spans="1:6" ht="13.5" customHeight="1">
      <c r="A27" s="57" t="s">
        <v>3523</v>
      </c>
      <c r="B27" s="57" t="s">
        <v>3510</v>
      </c>
      <c r="C27" s="56">
        <v>542168978</v>
      </c>
      <c r="D27" s="56">
        <v>-6395568</v>
      </c>
      <c r="E27" s="56">
        <v>535773410</v>
      </c>
      <c r="F27" s="48"/>
    </row>
    <row r="28" spans="1:6" ht="13.5" customHeight="1">
      <c r="A28" s="57" t="s">
        <v>3524</v>
      </c>
      <c r="B28" s="57" t="s">
        <v>3510</v>
      </c>
      <c r="C28" s="56">
        <v>1813811</v>
      </c>
      <c r="D28" s="56">
        <v>260</v>
      </c>
      <c r="E28" s="56">
        <v>1814071</v>
      </c>
      <c r="F28" s="48"/>
    </row>
    <row r="29" spans="1:6" ht="13.5" customHeight="1">
      <c r="A29" s="57" t="s">
        <v>3525</v>
      </c>
      <c r="B29" s="57" t="s">
        <v>3510</v>
      </c>
      <c r="C29" s="56">
        <v>132579079</v>
      </c>
      <c r="D29" s="56">
        <v>1359138</v>
      </c>
      <c r="E29" s="56">
        <v>133938216</v>
      </c>
      <c r="F29" s="48"/>
    </row>
    <row r="30" spans="1:6" ht="13.5" customHeight="1">
      <c r="A30" s="57" t="s">
        <v>4430</v>
      </c>
      <c r="B30" s="57" t="s">
        <v>3510</v>
      </c>
      <c r="C30" s="56">
        <v>222328</v>
      </c>
      <c r="D30" s="56">
        <v>0</v>
      </c>
      <c r="E30" s="56">
        <v>222328</v>
      </c>
      <c r="F30" s="48"/>
    </row>
    <row r="31" spans="1:6" ht="13.5" customHeight="1">
      <c r="A31" s="57" t="s">
        <v>3526</v>
      </c>
      <c r="B31" s="57" t="s">
        <v>3510</v>
      </c>
      <c r="C31" s="56">
        <v>134615218</v>
      </c>
      <c r="D31" s="56">
        <v>1359398</v>
      </c>
      <c r="E31" s="56">
        <v>135974616</v>
      </c>
      <c r="F31" s="48"/>
    </row>
    <row r="32" spans="1:6" ht="13.5" customHeight="1">
      <c r="A32" s="57" t="s">
        <v>3527</v>
      </c>
      <c r="B32" s="57" t="s">
        <v>3510</v>
      </c>
      <c r="C32" s="56">
        <v>4480670169</v>
      </c>
      <c r="D32" s="56">
        <v>300821063</v>
      </c>
      <c r="E32" s="56">
        <v>4781491232</v>
      </c>
      <c r="F32" s="48"/>
    </row>
    <row r="33" spans="1:6" ht="13.5" customHeight="1">
      <c r="A33" s="57" t="s">
        <v>3528</v>
      </c>
      <c r="B33" s="57" t="s">
        <v>3510</v>
      </c>
      <c r="C33" s="56">
        <v>-87</v>
      </c>
      <c r="D33" s="56">
        <v>0</v>
      </c>
      <c r="E33" s="56">
        <v>-87</v>
      </c>
      <c r="F33" s="48"/>
    </row>
    <row r="34" spans="1:6" ht="13.5" customHeight="1">
      <c r="A34" s="57" t="s">
        <v>3529</v>
      </c>
      <c r="B34" s="57" t="s">
        <v>3510</v>
      </c>
      <c r="C34" s="56">
        <v>4480670082</v>
      </c>
      <c r="D34" s="56">
        <v>300821063</v>
      </c>
      <c r="E34" s="56">
        <v>4781491145</v>
      </c>
      <c r="F34" s="48"/>
    </row>
    <row r="35" spans="1:6" ht="13.5" customHeight="1">
      <c r="A35" s="57" t="s">
        <v>3530</v>
      </c>
      <c r="B35" s="57" t="s">
        <v>3510</v>
      </c>
      <c r="C35" s="56">
        <v>5180310953</v>
      </c>
      <c r="D35" s="56">
        <v>295784893</v>
      </c>
      <c r="E35" s="56">
        <v>5476095846</v>
      </c>
      <c r="F35" s="48"/>
    </row>
    <row r="36" spans="1:6" ht="13.5" customHeight="1">
      <c r="A36" s="57" t="s">
        <v>3531</v>
      </c>
      <c r="B36" s="57" t="s">
        <v>3510</v>
      </c>
      <c r="C36" s="56">
        <v>19595591948</v>
      </c>
      <c r="D36" s="56">
        <v>214649919</v>
      </c>
      <c r="E36" s="56">
        <v>19810241867</v>
      </c>
      <c r="F36" s="48"/>
    </row>
    <row r="37" spans="1:6" ht="13.5" customHeight="1">
      <c r="A37" s="57" t="s">
        <v>3532</v>
      </c>
      <c r="B37" s="57" t="s">
        <v>3510</v>
      </c>
      <c r="C37" s="56">
        <v>1102070242</v>
      </c>
      <c r="D37" s="56">
        <v>-88670769</v>
      </c>
      <c r="E37" s="56">
        <v>1013399473</v>
      </c>
      <c r="F37" s="48"/>
    </row>
    <row r="38" spans="1:6" ht="13.5" customHeight="1">
      <c r="A38" s="57" t="s">
        <v>3533</v>
      </c>
      <c r="B38" s="57" t="s">
        <v>3510</v>
      </c>
      <c r="C38" s="56">
        <v>16481170</v>
      </c>
      <c r="D38" s="56">
        <v>2700338</v>
      </c>
      <c r="E38" s="56">
        <v>19181508</v>
      </c>
      <c r="F38" s="48"/>
    </row>
    <row r="39" spans="1:6" ht="13.5" customHeight="1">
      <c r="A39" s="57" t="s">
        <v>3534</v>
      </c>
      <c r="B39" s="57" t="s">
        <v>3510</v>
      </c>
      <c r="C39" s="56">
        <v>1118551411</v>
      </c>
      <c r="D39" s="56">
        <v>-85970431</v>
      </c>
      <c r="E39" s="56">
        <v>1032580981</v>
      </c>
      <c r="F39" s="48"/>
    </row>
    <row r="40" spans="1:6" ht="13.5" customHeight="1">
      <c r="A40" s="57" t="s">
        <v>3535</v>
      </c>
      <c r="B40" s="57" t="s">
        <v>3510</v>
      </c>
      <c r="C40" s="56">
        <v>20714143359</v>
      </c>
      <c r="D40" s="56">
        <v>128679488</v>
      </c>
      <c r="E40" s="56">
        <v>20842822848</v>
      </c>
      <c r="F40" s="48"/>
    </row>
    <row r="41" spans="1:6" ht="13.5" customHeight="1">
      <c r="A41" s="57" t="s">
        <v>3536</v>
      </c>
      <c r="B41" s="57" t="s">
        <v>3510</v>
      </c>
      <c r="C41" s="56">
        <v>-211657844</v>
      </c>
      <c r="D41" s="56">
        <v>-2315543</v>
      </c>
      <c r="E41" s="56">
        <v>-213973387</v>
      </c>
      <c r="F41" s="48"/>
    </row>
    <row r="42" spans="1:6" ht="13.5" customHeight="1">
      <c r="A42" s="57" t="s">
        <v>3537</v>
      </c>
      <c r="B42" s="57" t="s">
        <v>3510</v>
      </c>
      <c r="C42" s="56">
        <v>-4537239</v>
      </c>
      <c r="D42" s="56">
        <v>-73361</v>
      </c>
      <c r="E42" s="56">
        <v>-4610601</v>
      </c>
      <c r="F42" s="48"/>
    </row>
    <row r="43" spans="1:6" ht="13.5" customHeight="1">
      <c r="A43" s="57" t="s">
        <v>3538</v>
      </c>
      <c r="B43" s="57" t="s">
        <v>3510</v>
      </c>
      <c r="C43" s="56">
        <v>-216195083</v>
      </c>
      <c r="D43" s="56">
        <v>-2388904</v>
      </c>
      <c r="E43" s="56">
        <v>-218583988</v>
      </c>
      <c r="F43" s="48"/>
    </row>
    <row r="44" spans="1:6" ht="13.5" customHeight="1">
      <c r="A44" s="57" t="s">
        <v>3539</v>
      </c>
      <c r="B44" s="57" t="s">
        <v>3510</v>
      </c>
      <c r="C44" s="56">
        <v>-163882265</v>
      </c>
      <c r="D44" s="56">
        <v>-774603</v>
      </c>
      <c r="E44" s="56">
        <v>-164656868</v>
      </c>
      <c r="F44" s="48"/>
    </row>
    <row r="45" spans="1:6" ht="13.5" customHeight="1">
      <c r="A45" s="57" t="s">
        <v>3540</v>
      </c>
      <c r="B45" s="57" t="s">
        <v>3510</v>
      </c>
      <c r="C45" s="56">
        <v>-5</v>
      </c>
      <c r="D45" s="56">
        <v>0</v>
      </c>
      <c r="E45" s="56">
        <v>-5</v>
      </c>
      <c r="F45" s="48"/>
    </row>
    <row r="46" spans="1:6" ht="13.5" customHeight="1">
      <c r="A46" s="57" t="s">
        <v>3541</v>
      </c>
      <c r="B46" s="57" t="s">
        <v>3510</v>
      </c>
      <c r="C46" s="56">
        <v>-163882270</v>
      </c>
      <c r="D46" s="56">
        <v>-774603</v>
      </c>
      <c r="E46" s="56">
        <v>-164656873</v>
      </c>
      <c r="F46" s="48"/>
    </row>
    <row r="47" spans="1:6" ht="13.5" customHeight="1">
      <c r="A47" s="57" t="s">
        <v>3542</v>
      </c>
      <c r="B47" s="57" t="s">
        <v>3510</v>
      </c>
      <c r="C47" s="56">
        <v>-1896331</v>
      </c>
      <c r="D47" s="56">
        <v>-19776</v>
      </c>
      <c r="E47" s="56">
        <v>-1916107</v>
      </c>
      <c r="F47" s="48"/>
    </row>
    <row r="48" spans="1:6" ht="13.5" customHeight="1">
      <c r="A48" s="57" t="s">
        <v>3543</v>
      </c>
      <c r="B48" s="57" t="s">
        <v>3510</v>
      </c>
      <c r="C48" s="56">
        <v>-4770898032</v>
      </c>
      <c r="D48" s="56">
        <v>29094027</v>
      </c>
      <c r="E48" s="56">
        <v>-4741804004</v>
      </c>
      <c r="F48" s="48"/>
    </row>
    <row r="49" spans="1:6" ht="13.5" customHeight="1">
      <c r="A49" s="57" t="s">
        <v>3544</v>
      </c>
      <c r="B49" s="57" t="s">
        <v>3510</v>
      </c>
      <c r="C49" s="56">
        <v>554345297</v>
      </c>
      <c r="D49" s="56">
        <v>4102288</v>
      </c>
      <c r="E49" s="56">
        <v>558447584</v>
      </c>
      <c r="F49" s="48"/>
    </row>
    <row r="50" spans="1:6" ht="13.5" customHeight="1">
      <c r="A50" s="57" t="s">
        <v>3545</v>
      </c>
      <c r="B50" s="57" t="s">
        <v>3510</v>
      </c>
      <c r="C50" s="56">
        <v>-336548149</v>
      </c>
      <c r="D50" s="56">
        <v>-23609645</v>
      </c>
      <c r="E50" s="56">
        <v>-360157795</v>
      </c>
      <c r="F50" s="48"/>
    </row>
    <row r="51" spans="1:6" ht="13.5" customHeight="1">
      <c r="A51" s="57" t="s">
        <v>3546</v>
      </c>
      <c r="B51" s="57" t="s">
        <v>3510</v>
      </c>
      <c r="C51" s="56">
        <v>-2312659</v>
      </c>
      <c r="D51" s="56">
        <v>-5349</v>
      </c>
      <c r="E51" s="56">
        <v>-2318008</v>
      </c>
      <c r="F51" s="48"/>
    </row>
    <row r="52" spans="1:6" ht="13.5" customHeight="1">
      <c r="A52" s="57" t="s">
        <v>4498</v>
      </c>
      <c r="B52" s="57" t="s">
        <v>3510</v>
      </c>
      <c r="C52" s="56">
        <v>15503374</v>
      </c>
      <c r="D52" s="56">
        <v>0</v>
      </c>
      <c r="E52" s="56">
        <v>15503374</v>
      </c>
      <c r="F52" s="48"/>
    </row>
    <row r="53" spans="1:6" ht="13.5" customHeight="1">
      <c r="A53" s="57" t="s">
        <v>3547</v>
      </c>
      <c r="B53" s="57" t="s">
        <v>3510</v>
      </c>
      <c r="C53" s="56">
        <v>443827</v>
      </c>
      <c r="D53" s="56">
        <v>3883</v>
      </c>
      <c r="E53" s="56">
        <v>447710</v>
      </c>
      <c r="F53" s="48"/>
    </row>
    <row r="54" spans="1:6" ht="13.5" customHeight="1">
      <c r="A54" s="57" t="s">
        <v>3548</v>
      </c>
      <c r="B54" s="57" t="s">
        <v>3510</v>
      </c>
      <c r="C54" s="56">
        <v>1682762</v>
      </c>
      <c r="D54" s="56">
        <v>0</v>
      </c>
      <c r="E54" s="56">
        <v>1682762</v>
      </c>
      <c r="F54" s="48"/>
    </row>
    <row r="55" spans="1:6" ht="13.5" customHeight="1">
      <c r="A55" s="57" t="s">
        <v>3549</v>
      </c>
      <c r="B55" s="57" t="s">
        <v>3510</v>
      </c>
      <c r="C55" s="56">
        <v>28818327</v>
      </c>
      <c r="D55" s="56">
        <v>2259</v>
      </c>
      <c r="E55" s="56">
        <v>28820586</v>
      </c>
      <c r="F55" s="48"/>
    </row>
    <row r="56" spans="1:6" ht="13.5" customHeight="1">
      <c r="A56" s="57" t="s">
        <v>3550</v>
      </c>
      <c r="B56" s="57" t="s">
        <v>3510</v>
      </c>
      <c r="C56" s="56">
        <v>23354011</v>
      </c>
      <c r="D56" s="56">
        <v>0</v>
      </c>
      <c r="E56" s="56">
        <v>23354011</v>
      </c>
      <c r="F56" s="48"/>
    </row>
    <row r="57" spans="1:6" ht="13.5" customHeight="1">
      <c r="A57" s="57" t="s">
        <v>3551</v>
      </c>
      <c r="B57" s="57" t="s">
        <v>3510</v>
      </c>
      <c r="C57" s="56">
        <v>406957</v>
      </c>
      <c r="D57" s="56">
        <v>0</v>
      </c>
      <c r="E57" s="56">
        <v>406957</v>
      </c>
      <c r="F57" s="48"/>
    </row>
    <row r="58" spans="1:6" ht="13.5" customHeight="1">
      <c r="A58" s="57" t="s">
        <v>3552</v>
      </c>
      <c r="B58" s="57" t="s">
        <v>3510</v>
      </c>
      <c r="C58" s="56">
        <v>169326376</v>
      </c>
      <c r="D58" s="56">
        <v>304046</v>
      </c>
      <c r="E58" s="56">
        <v>169630422</v>
      </c>
      <c r="F58" s="48"/>
    </row>
    <row r="59" spans="1:6" ht="13.5" customHeight="1">
      <c r="A59" s="57" t="s">
        <v>3553</v>
      </c>
      <c r="B59" s="57" t="s">
        <v>3510</v>
      </c>
      <c r="C59" s="56">
        <v>-5403146</v>
      </c>
      <c r="D59" s="56">
        <v>-23418</v>
      </c>
      <c r="E59" s="56">
        <v>-5426564</v>
      </c>
      <c r="F59" s="48"/>
    </row>
    <row r="60" spans="1:6" ht="13.5" customHeight="1">
      <c r="A60" s="57" t="s">
        <v>4431</v>
      </c>
      <c r="B60" s="57" t="s">
        <v>3510</v>
      </c>
      <c r="C60" s="56">
        <v>-51378</v>
      </c>
      <c r="D60" s="56">
        <v>-47363</v>
      </c>
      <c r="E60" s="56">
        <v>-98741</v>
      </c>
      <c r="F60" s="48"/>
    </row>
    <row r="61" spans="1:6" ht="13.5" customHeight="1">
      <c r="A61" s="57" t="s">
        <v>3554</v>
      </c>
      <c r="B61" s="57" t="s">
        <v>3510</v>
      </c>
      <c r="C61" s="56">
        <v>-5205897167</v>
      </c>
      <c r="D61" s="56">
        <v>48297782</v>
      </c>
      <c r="E61" s="56">
        <v>-5157599386</v>
      </c>
      <c r="F61" s="48"/>
    </row>
    <row r="62" spans="1:6" ht="13.5" customHeight="1">
      <c r="A62" s="57" t="s">
        <v>3555</v>
      </c>
      <c r="B62" s="57" t="s">
        <v>3510</v>
      </c>
      <c r="C62" s="56">
        <v>-5585974521</v>
      </c>
      <c r="D62" s="56">
        <v>45134274</v>
      </c>
      <c r="E62" s="56">
        <v>-5540840247</v>
      </c>
      <c r="F62" s="48"/>
    </row>
    <row r="63" spans="1:6" ht="13.5" customHeight="1" thickBot="1">
      <c r="A63" s="57" t="s">
        <v>3556</v>
      </c>
      <c r="B63" s="57" t="s">
        <v>3510</v>
      </c>
      <c r="C63" s="56">
        <v>15128168838</v>
      </c>
      <c r="D63" s="56">
        <v>173813763</v>
      </c>
      <c r="E63" s="56">
        <v>15301982601</v>
      </c>
      <c r="F63" s="48"/>
    </row>
    <row r="64" spans="1:6" ht="13.5" customHeight="1" thickBot="1">
      <c r="A64" s="58" t="s">
        <v>3557</v>
      </c>
      <c r="B64" s="58" t="s">
        <v>3558</v>
      </c>
      <c r="C64" s="59">
        <v>15128168838</v>
      </c>
      <c r="D64" s="59">
        <v>173813763</v>
      </c>
      <c r="E64" s="59">
        <v>15301982601</v>
      </c>
      <c r="F64" s="48"/>
    </row>
    <row r="65" spans="1:6" ht="13.5" customHeight="1">
      <c r="A65" s="57" t="s">
        <v>3559</v>
      </c>
      <c r="B65" s="57" t="s">
        <v>3510</v>
      </c>
      <c r="C65" s="56">
        <v>846047</v>
      </c>
      <c r="D65" s="56">
        <v>-2710</v>
      </c>
      <c r="E65" s="56">
        <v>843337</v>
      </c>
      <c r="F65" s="48"/>
    </row>
    <row r="66" spans="1:6" ht="13.5" customHeight="1">
      <c r="A66" s="57" t="s">
        <v>3560</v>
      </c>
      <c r="B66" s="57" t="s">
        <v>3510</v>
      </c>
      <c r="C66" s="56">
        <v>1652406</v>
      </c>
      <c r="D66" s="56">
        <v>0</v>
      </c>
      <c r="E66" s="56">
        <v>1652406</v>
      </c>
      <c r="F66" s="48"/>
    </row>
    <row r="67" spans="1:6" ht="13.5" customHeight="1">
      <c r="A67" s="57" t="s">
        <v>3561</v>
      </c>
      <c r="B67" s="57" t="s">
        <v>3510</v>
      </c>
      <c r="C67" s="56">
        <v>21025871</v>
      </c>
      <c r="D67" s="56">
        <v>0</v>
      </c>
      <c r="E67" s="56">
        <v>21025871</v>
      </c>
      <c r="F67" s="48"/>
    </row>
    <row r="68" spans="1:6" ht="13.5" customHeight="1">
      <c r="A68" s="57" t="s">
        <v>3562</v>
      </c>
      <c r="B68" s="57" t="s">
        <v>3510</v>
      </c>
      <c r="C68" s="56">
        <v>23524324</v>
      </c>
      <c r="D68" s="56">
        <v>-2710</v>
      </c>
      <c r="E68" s="56">
        <v>23521614</v>
      </c>
      <c r="F68" s="48"/>
    </row>
    <row r="69" spans="1:6" ht="13.5" customHeight="1">
      <c r="A69" s="57" t="s">
        <v>4432</v>
      </c>
      <c r="B69" s="57" t="s">
        <v>3510</v>
      </c>
      <c r="C69" s="56">
        <v>-500</v>
      </c>
      <c r="D69" s="56">
        <v>0</v>
      </c>
      <c r="E69" s="56">
        <v>-500</v>
      </c>
      <c r="F69" s="48"/>
    </row>
    <row r="70" spans="1:6" ht="13.5" customHeight="1">
      <c r="A70" s="57" t="s">
        <v>3563</v>
      </c>
      <c r="B70" s="57" t="s">
        <v>3510</v>
      </c>
      <c r="C70" s="56">
        <v>-8684087</v>
      </c>
      <c r="D70" s="56">
        <v>-39239</v>
      </c>
      <c r="E70" s="56">
        <v>-8723326</v>
      </c>
      <c r="F70" s="48"/>
    </row>
    <row r="71" spans="1:6" ht="13.5" customHeight="1">
      <c r="A71" s="57" t="s">
        <v>3564</v>
      </c>
      <c r="B71" s="57" t="s">
        <v>3510</v>
      </c>
      <c r="C71" s="56">
        <v>-8684587</v>
      </c>
      <c r="D71" s="56">
        <v>-39239</v>
      </c>
      <c r="E71" s="56">
        <v>-8723826</v>
      </c>
      <c r="F71" s="48"/>
    </row>
    <row r="72" spans="1:6" ht="13.5" customHeight="1">
      <c r="A72" s="57" t="s">
        <v>3565</v>
      </c>
      <c r="B72" s="57" t="s">
        <v>3510</v>
      </c>
      <c r="C72" s="56">
        <v>14839737</v>
      </c>
      <c r="D72" s="56">
        <v>-41949</v>
      </c>
      <c r="E72" s="56">
        <v>14797789</v>
      </c>
      <c r="F72" s="48"/>
    </row>
    <row r="73" spans="1:6" ht="13.5" customHeight="1">
      <c r="A73" s="57" t="s">
        <v>3566</v>
      </c>
      <c r="B73" s="57" t="s">
        <v>3510</v>
      </c>
      <c r="C73" s="56">
        <v>7224780</v>
      </c>
      <c r="D73" s="56">
        <v>0</v>
      </c>
      <c r="E73" s="56">
        <v>7224780</v>
      </c>
      <c r="F73" s="48"/>
    </row>
    <row r="74" spans="1:6" ht="13.5" customHeight="1">
      <c r="A74" s="57" t="s">
        <v>3567</v>
      </c>
      <c r="B74" s="57" t="s">
        <v>3510</v>
      </c>
      <c r="C74" s="56">
        <v>-212863</v>
      </c>
      <c r="D74" s="56">
        <v>-2755</v>
      </c>
      <c r="E74" s="56">
        <v>-215619</v>
      </c>
      <c r="F74" s="48"/>
    </row>
    <row r="75" spans="1:6" ht="13.5" customHeight="1">
      <c r="A75" s="57" t="s">
        <v>3568</v>
      </c>
      <c r="B75" s="57" t="s">
        <v>3510</v>
      </c>
      <c r="C75" s="56">
        <v>7011917</v>
      </c>
      <c r="D75" s="56">
        <v>-2755</v>
      </c>
      <c r="E75" s="56">
        <v>7009161</v>
      </c>
      <c r="F75" s="48"/>
    </row>
    <row r="76" spans="1:6" ht="13.5" customHeight="1">
      <c r="A76" s="57" t="s">
        <v>3569</v>
      </c>
      <c r="B76" s="57" t="s">
        <v>3510</v>
      </c>
      <c r="C76" s="56">
        <v>401414</v>
      </c>
      <c r="D76" s="56">
        <v>0</v>
      </c>
      <c r="E76" s="56">
        <v>401414</v>
      </c>
      <c r="F76" s="48"/>
    </row>
    <row r="77" spans="1:6" ht="13.5" customHeight="1">
      <c r="A77" s="57" t="s">
        <v>3570</v>
      </c>
      <c r="B77" s="57" t="s">
        <v>3510</v>
      </c>
      <c r="C77" s="56">
        <v>401414</v>
      </c>
      <c r="D77" s="56">
        <v>0</v>
      </c>
      <c r="E77" s="56">
        <v>401414</v>
      </c>
      <c r="F77" s="48"/>
    </row>
    <row r="78" spans="1:6" ht="13.5" customHeight="1">
      <c r="A78" s="57" t="s">
        <v>3571</v>
      </c>
      <c r="B78" s="57" t="s">
        <v>3510</v>
      </c>
      <c r="C78" s="56">
        <v>49011536</v>
      </c>
      <c r="D78" s="56">
        <v>-46631</v>
      </c>
      <c r="E78" s="56">
        <v>48964906</v>
      </c>
      <c r="F78" s="48"/>
    </row>
    <row r="79" spans="1:6" ht="13.5" customHeight="1">
      <c r="A79" s="57" t="s">
        <v>3572</v>
      </c>
      <c r="B79" s="57" t="s">
        <v>3510</v>
      </c>
      <c r="C79" s="56">
        <v>315647298</v>
      </c>
      <c r="D79" s="56">
        <v>10310204</v>
      </c>
      <c r="E79" s="56">
        <v>325957502</v>
      </c>
      <c r="F79" s="48"/>
    </row>
    <row r="80" spans="1:6" ht="13.5" customHeight="1">
      <c r="A80" s="57" t="s">
        <v>3573</v>
      </c>
      <c r="B80" s="57" t="s">
        <v>3510</v>
      </c>
      <c r="C80" s="56">
        <v>289752</v>
      </c>
      <c r="D80" s="56">
        <v>808</v>
      </c>
      <c r="E80" s="56">
        <v>290560</v>
      </c>
      <c r="F80" s="48"/>
    </row>
    <row r="81" spans="1:6" ht="13.5" customHeight="1">
      <c r="A81" s="57" t="s">
        <v>3575</v>
      </c>
      <c r="B81" s="57" t="s">
        <v>3510</v>
      </c>
      <c r="C81" s="56">
        <v>406535081</v>
      </c>
      <c r="D81" s="56">
        <v>1356224</v>
      </c>
      <c r="E81" s="56">
        <v>407891305</v>
      </c>
      <c r="F81" s="48"/>
    </row>
    <row r="82" spans="1:6" ht="13.5" customHeight="1">
      <c r="A82" s="57" t="s">
        <v>3578</v>
      </c>
      <c r="B82" s="57" t="s">
        <v>3510</v>
      </c>
      <c r="C82" s="56">
        <v>771483668</v>
      </c>
      <c r="D82" s="56">
        <v>11620605</v>
      </c>
      <c r="E82" s="56">
        <v>783104273</v>
      </c>
      <c r="F82" s="48"/>
    </row>
    <row r="83" spans="1:6" ht="13.5" customHeight="1">
      <c r="A83" s="57" t="s">
        <v>4433</v>
      </c>
      <c r="B83" s="57" t="s">
        <v>3510</v>
      </c>
      <c r="C83" s="56">
        <v>41511133</v>
      </c>
      <c r="D83" s="56">
        <v>5936200</v>
      </c>
      <c r="E83" s="56">
        <v>47447333</v>
      </c>
      <c r="F83" s="48"/>
    </row>
    <row r="84" spans="1:6" ht="13.5" customHeight="1">
      <c r="A84" s="57" t="s">
        <v>3579</v>
      </c>
      <c r="B84" s="57" t="s">
        <v>3510</v>
      </c>
      <c r="C84" s="56">
        <v>52290736</v>
      </c>
      <c r="D84" s="56">
        <v>-304800</v>
      </c>
      <c r="E84" s="56">
        <v>51985936</v>
      </c>
      <c r="F84" s="48"/>
    </row>
    <row r="85" spans="1:6" ht="13.5" customHeight="1">
      <c r="A85" s="57" t="s">
        <v>3580</v>
      </c>
      <c r="B85" s="57" t="s">
        <v>3510</v>
      </c>
      <c r="C85" s="56">
        <v>63087957</v>
      </c>
      <c r="D85" s="56">
        <v>12190150</v>
      </c>
      <c r="E85" s="56">
        <v>75278107</v>
      </c>
      <c r="F85" s="48"/>
    </row>
    <row r="86" spans="1:6" ht="13.5" customHeight="1">
      <c r="A86" s="57" t="s">
        <v>3581</v>
      </c>
      <c r="B86" s="57" t="s">
        <v>3510</v>
      </c>
      <c r="C86" s="56">
        <v>156889825</v>
      </c>
      <c r="D86" s="56">
        <v>17821551</v>
      </c>
      <c r="E86" s="56">
        <v>174711376</v>
      </c>
      <c r="F86" s="48"/>
    </row>
    <row r="87" spans="1:6" ht="13.5" customHeight="1">
      <c r="A87" s="57" t="s">
        <v>3582</v>
      </c>
      <c r="B87" s="57" t="s">
        <v>3510</v>
      </c>
      <c r="C87" s="56">
        <v>928373493</v>
      </c>
      <c r="D87" s="56">
        <v>29442156</v>
      </c>
      <c r="E87" s="56">
        <v>957815649</v>
      </c>
      <c r="F87" s="48"/>
    </row>
    <row r="88" spans="1:6" ht="13.5" customHeight="1" thickBot="1">
      <c r="A88" s="57" t="s">
        <v>3583</v>
      </c>
      <c r="B88" s="57" t="s">
        <v>3510</v>
      </c>
      <c r="C88" s="56">
        <v>935786824</v>
      </c>
      <c r="D88" s="56">
        <v>29439401</v>
      </c>
      <c r="E88" s="56">
        <v>965226225</v>
      </c>
      <c r="F88" s="48"/>
    </row>
    <row r="89" spans="1:6" ht="13.5" customHeight="1" thickBot="1">
      <c r="A89" s="58" t="s">
        <v>3584</v>
      </c>
      <c r="B89" s="58" t="s">
        <v>3558</v>
      </c>
      <c r="C89" s="59">
        <v>950626561</v>
      </c>
      <c r="D89" s="59">
        <v>29397452</v>
      </c>
      <c r="E89" s="59">
        <v>980024014</v>
      </c>
      <c r="F89" s="48"/>
    </row>
    <row r="90" spans="1:6" ht="13.5" customHeight="1">
      <c r="A90" s="57" t="s">
        <v>3585</v>
      </c>
      <c r="B90" s="57" t="s">
        <v>3510</v>
      </c>
      <c r="C90" s="56">
        <v>1747475</v>
      </c>
      <c r="D90" s="56">
        <v>-1716170</v>
      </c>
      <c r="E90" s="56">
        <v>31305</v>
      </c>
      <c r="F90" s="48"/>
    </row>
    <row r="91" spans="1:6" ht="13.5" customHeight="1">
      <c r="A91" s="57" t="s">
        <v>3586</v>
      </c>
      <c r="B91" s="57" t="s">
        <v>3510</v>
      </c>
      <c r="C91" s="56">
        <v>839588</v>
      </c>
      <c r="D91" s="56">
        <v>8087352</v>
      </c>
      <c r="E91" s="56">
        <v>8926939</v>
      </c>
      <c r="F91" s="48"/>
    </row>
    <row r="92" spans="1:6" ht="13.5" customHeight="1">
      <c r="A92" s="57" t="s">
        <v>3587</v>
      </c>
      <c r="B92" s="57" t="s">
        <v>3510</v>
      </c>
      <c r="C92" s="56">
        <v>13797503</v>
      </c>
      <c r="D92" s="56">
        <v>-7640593</v>
      </c>
      <c r="E92" s="56">
        <v>6156910</v>
      </c>
      <c r="F92" s="48"/>
    </row>
    <row r="93" spans="1:6" ht="13.5" customHeight="1">
      <c r="A93" s="57" t="s">
        <v>3588</v>
      </c>
      <c r="B93" s="57" t="s">
        <v>3510</v>
      </c>
      <c r="C93" s="56">
        <v>-2037765</v>
      </c>
      <c r="D93" s="56">
        <v>-26200</v>
      </c>
      <c r="E93" s="56">
        <v>-2063965</v>
      </c>
      <c r="F93" s="48"/>
    </row>
    <row r="94" spans="1:6" ht="13.5" customHeight="1">
      <c r="A94" s="57" t="s">
        <v>3589</v>
      </c>
      <c r="B94" s="57" t="s">
        <v>3510</v>
      </c>
      <c r="C94" s="56">
        <v>3870907</v>
      </c>
      <c r="D94" s="56">
        <v>8853265</v>
      </c>
      <c r="E94" s="56">
        <v>12724172</v>
      </c>
      <c r="F94" s="48"/>
    </row>
    <row r="95" spans="1:6" ht="13.5" customHeight="1">
      <c r="A95" s="57" t="s">
        <v>3590</v>
      </c>
      <c r="B95" s="57" t="s">
        <v>3510</v>
      </c>
      <c r="C95" s="56">
        <v>2237793</v>
      </c>
      <c r="D95" s="56">
        <v>-5294109</v>
      </c>
      <c r="E95" s="56">
        <v>-3056316</v>
      </c>
      <c r="F95" s="48"/>
    </row>
    <row r="96" spans="1:6" ht="13.5" customHeight="1">
      <c r="A96" s="57" t="s">
        <v>3591</v>
      </c>
      <c r="B96" s="57" t="s">
        <v>3510</v>
      </c>
      <c r="C96" s="56">
        <v>-2509917</v>
      </c>
      <c r="D96" s="56">
        <v>2549334</v>
      </c>
      <c r="E96" s="56">
        <v>39417</v>
      </c>
      <c r="F96" s="48"/>
    </row>
    <row r="97" spans="1:6" ht="13.5" customHeight="1">
      <c r="A97" s="57" t="s">
        <v>3592</v>
      </c>
      <c r="B97" s="57" t="s">
        <v>3510</v>
      </c>
      <c r="C97" s="56">
        <v>-5818410</v>
      </c>
      <c r="D97" s="56">
        <v>83749</v>
      </c>
      <c r="E97" s="56">
        <v>-5734660</v>
      </c>
      <c r="F97" s="48"/>
    </row>
    <row r="98" spans="1:6" ht="13.5" customHeight="1">
      <c r="A98" s="57" t="s">
        <v>3595</v>
      </c>
      <c r="B98" s="57" t="s">
        <v>3510</v>
      </c>
      <c r="C98" s="56">
        <v>12127174</v>
      </c>
      <c r="D98" s="56">
        <v>4896629</v>
      </c>
      <c r="E98" s="56">
        <v>17023803</v>
      </c>
      <c r="F98" s="48"/>
    </row>
    <row r="99" spans="1:6" ht="13.5" customHeight="1">
      <c r="A99" s="57" t="s">
        <v>3596</v>
      </c>
      <c r="B99" s="57" t="s">
        <v>3510</v>
      </c>
      <c r="C99" s="56">
        <v>12127174</v>
      </c>
      <c r="D99" s="56">
        <v>4896629</v>
      </c>
      <c r="E99" s="56">
        <v>17023803</v>
      </c>
      <c r="F99" s="48"/>
    </row>
    <row r="100" spans="1:6" ht="13.5" customHeight="1">
      <c r="A100" s="57" t="s">
        <v>3597</v>
      </c>
      <c r="B100" s="57" t="s">
        <v>3510</v>
      </c>
      <c r="C100" s="56">
        <v>925575</v>
      </c>
      <c r="D100" s="56">
        <v>85359</v>
      </c>
      <c r="E100" s="56">
        <v>1010935</v>
      </c>
      <c r="F100" s="48"/>
    </row>
    <row r="101" spans="1:6" ht="13.5" customHeight="1">
      <c r="A101" s="57" t="s">
        <v>3598</v>
      </c>
      <c r="B101" s="57" t="s">
        <v>3510</v>
      </c>
      <c r="C101" s="56">
        <v>312352657</v>
      </c>
      <c r="D101" s="56">
        <v>-56070861</v>
      </c>
      <c r="E101" s="56">
        <v>256281796</v>
      </c>
      <c r="F101" s="48"/>
    </row>
    <row r="102" spans="1:6" ht="13.5" customHeight="1">
      <c r="A102" s="57" t="s">
        <v>3600</v>
      </c>
      <c r="B102" s="57" t="s">
        <v>3510</v>
      </c>
      <c r="C102" s="56">
        <v>15269044</v>
      </c>
      <c r="D102" s="56">
        <v>-399673</v>
      </c>
      <c r="E102" s="56">
        <v>14869371</v>
      </c>
      <c r="F102" s="48"/>
    </row>
    <row r="103" spans="1:6" ht="13.5" customHeight="1">
      <c r="A103" s="57" t="s">
        <v>3601</v>
      </c>
      <c r="B103" s="57" t="s">
        <v>3510</v>
      </c>
      <c r="C103" s="56">
        <v>4673131</v>
      </c>
      <c r="D103" s="56">
        <v>-177086</v>
      </c>
      <c r="E103" s="56">
        <v>4496045</v>
      </c>
      <c r="F103" s="48"/>
    </row>
    <row r="104" spans="1:6" ht="13.5" customHeight="1">
      <c r="A104" s="57" t="s">
        <v>3602</v>
      </c>
      <c r="B104" s="57" t="s">
        <v>3510</v>
      </c>
      <c r="C104" s="56">
        <v>4174709</v>
      </c>
      <c r="D104" s="56">
        <v>-300773</v>
      </c>
      <c r="E104" s="56">
        <v>3873936</v>
      </c>
      <c r="F104" s="48"/>
    </row>
    <row r="105" spans="1:6" ht="13.5" customHeight="1">
      <c r="A105" s="57" t="s">
        <v>3603</v>
      </c>
      <c r="B105" s="57" t="s">
        <v>3510</v>
      </c>
      <c r="C105" s="56">
        <v>355765</v>
      </c>
      <c r="D105" s="56">
        <v>-10988</v>
      </c>
      <c r="E105" s="56">
        <v>344776</v>
      </c>
      <c r="F105" s="48"/>
    </row>
    <row r="106" spans="1:6" ht="13.5" customHeight="1">
      <c r="A106" s="57" t="s">
        <v>3604</v>
      </c>
      <c r="B106" s="57" t="s">
        <v>3510</v>
      </c>
      <c r="C106" s="56">
        <v>8201430</v>
      </c>
      <c r="D106" s="56">
        <v>-542239</v>
      </c>
      <c r="E106" s="56">
        <v>7659191</v>
      </c>
      <c r="F106" s="48"/>
    </row>
    <row r="107" spans="1:6" ht="13.5" customHeight="1">
      <c r="A107" s="57" t="s">
        <v>3605</v>
      </c>
      <c r="B107" s="57" t="s">
        <v>3510</v>
      </c>
      <c r="C107" s="56">
        <v>12619097</v>
      </c>
      <c r="D107" s="56">
        <v>3650503</v>
      </c>
      <c r="E107" s="56">
        <v>16269600</v>
      </c>
      <c r="F107" s="48"/>
    </row>
    <row r="108" spans="1:6" ht="13.5" customHeight="1">
      <c r="A108" s="57" t="s">
        <v>3606</v>
      </c>
      <c r="B108" s="57" t="s">
        <v>3510</v>
      </c>
      <c r="C108" s="56">
        <v>7377973</v>
      </c>
      <c r="D108" s="56">
        <v>144844</v>
      </c>
      <c r="E108" s="56">
        <v>7522818</v>
      </c>
      <c r="F108" s="48"/>
    </row>
    <row r="109" spans="1:6" ht="13.5" customHeight="1">
      <c r="A109" s="57" t="s">
        <v>3607</v>
      </c>
      <c r="B109" s="57" t="s">
        <v>3510</v>
      </c>
      <c r="C109" s="56">
        <v>505602</v>
      </c>
      <c r="D109" s="56">
        <v>-454162</v>
      </c>
      <c r="E109" s="56">
        <v>51440</v>
      </c>
      <c r="F109" s="48"/>
    </row>
    <row r="110" spans="1:6" ht="13.5" customHeight="1">
      <c r="A110" s="57" t="s">
        <v>3608</v>
      </c>
      <c r="B110" s="57" t="s">
        <v>3510</v>
      </c>
      <c r="C110" s="56">
        <v>137615</v>
      </c>
      <c r="D110" s="56">
        <v>1010</v>
      </c>
      <c r="E110" s="56">
        <v>138625</v>
      </c>
      <c r="F110" s="48"/>
    </row>
    <row r="111" spans="1:6" ht="13.5" customHeight="1">
      <c r="A111" s="57" t="s">
        <v>3609</v>
      </c>
      <c r="B111" s="57" t="s">
        <v>3510</v>
      </c>
      <c r="C111" s="56">
        <v>341647</v>
      </c>
      <c r="D111" s="56">
        <v>210184</v>
      </c>
      <c r="E111" s="56">
        <v>551831</v>
      </c>
      <c r="F111" s="48"/>
    </row>
    <row r="112" spans="1:6" ht="13.5" customHeight="1">
      <c r="A112" s="57" t="s">
        <v>3610</v>
      </c>
      <c r="B112" s="57" t="s">
        <v>3510</v>
      </c>
      <c r="C112" s="56">
        <v>366934245</v>
      </c>
      <c r="D112" s="56">
        <v>-53863882</v>
      </c>
      <c r="E112" s="56">
        <v>313070362</v>
      </c>
      <c r="F112" s="48"/>
    </row>
    <row r="113" spans="1:6" ht="13.5" customHeight="1">
      <c r="A113" s="57" t="s">
        <v>3611</v>
      </c>
      <c r="B113" s="57" t="s">
        <v>3510</v>
      </c>
      <c r="C113" s="56">
        <v>1975107</v>
      </c>
      <c r="D113" s="56">
        <v>118617</v>
      </c>
      <c r="E113" s="56">
        <v>2093724</v>
      </c>
      <c r="F113" s="48"/>
    </row>
    <row r="114" spans="1:6" ht="13.5" customHeight="1">
      <c r="A114" s="57" t="s">
        <v>3612</v>
      </c>
      <c r="B114" s="57" t="s">
        <v>3510</v>
      </c>
      <c r="C114" s="56">
        <v>0</v>
      </c>
      <c r="D114" s="56">
        <v>6392414</v>
      </c>
      <c r="E114" s="56">
        <v>6392414</v>
      </c>
      <c r="F114" s="48"/>
    </row>
    <row r="115" spans="1:6" ht="13.5" customHeight="1">
      <c r="A115" s="57" t="s">
        <v>3613</v>
      </c>
      <c r="B115" s="57" t="s">
        <v>3510</v>
      </c>
      <c r="C115" s="56">
        <v>8262</v>
      </c>
      <c r="D115" s="56">
        <v>298</v>
      </c>
      <c r="E115" s="56">
        <v>8560</v>
      </c>
      <c r="F115" s="48"/>
    </row>
    <row r="116" spans="1:6" ht="13.5" customHeight="1">
      <c r="A116" s="57" t="s">
        <v>3614</v>
      </c>
      <c r="B116" s="57" t="s">
        <v>3510</v>
      </c>
      <c r="C116" s="56">
        <v>11382882</v>
      </c>
      <c r="D116" s="56">
        <v>-3588736</v>
      </c>
      <c r="E116" s="56">
        <v>7794146</v>
      </c>
      <c r="F116" s="48"/>
    </row>
    <row r="117" spans="1:6" ht="13.5" customHeight="1">
      <c r="A117" s="57" t="s">
        <v>3615</v>
      </c>
      <c r="B117" s="57" t="s">
        <v>3510</v>
      </c>
      <c r="C117" s="56">
        <v>19800</v>
      </c>
      <c r="D117" s="56">
        <v>0</v>
      </c>
      <c r="E117" s="56">
        <v>19800</v>
      </c>
      <c r="F117" s="48"/>
    </row>
    <row r="118" spans="1:6" ht="13.5" customHeight="1">
      <c r="A118" s="57" t="s">
        <v>3616</v>
      </c>
      <c r="B118" s="57" t="s">
        <v>3510</v>
      </c>
      <c r="C118" s="56">
        <v>14978256</v>
      </c>
      <c r="D118" s="56">
        <v>230036</v>
      </c>
      <c r="E118" s="56">
        <v>15208292</v>
      </c>
      <c r="F118" s="48"/>
    </row>
    <row r="119" spans="1:6" ht="13.5" customHeight="1">
      <c r="A119" s="57" t="s">
        <v>3617</v>
      </c>
      <c r="B119" s="57" t="s">
        <v>3510</v>
      </c>
      <c r="C119" s="56">
        <v>501445</v>
      </c>
      <c r="D119" s="56">
        <v>-147648</v>
      </c>
      <c r="E119" s="56">
        <v>353797</v>
      </c>
      <c r="F119" s="48"/>
    </row>
    <row r="120" spans="1:6" ht="13.5" customHeight="1">
      <c r="A120" s="57" t="s">
        <v>3618</v>
      </c>
      <c r="B120" s="57" t="s">
        <v>3510</v>
      </c>
      <c r="C120" s="56">
        <v>-4015</v>
      </c>
      <c r="D120" s="56">
        <v>0</v>
      </c>
      <c r="E120" s="56">
        <v>-4015</v>
      </c>
      <c r="F120" s="48"/>
    </row>
    <row r="121" spans="1:6" ht="13.5" customHeight="1">
      <c r="A121" s="57" t="s">
        <v>4434</v>
      </c>
      <c r="B121" s="57" t="s">
        <v>3510</v>
      </c>
      <c r="C121" s="56">
        <v>745674</v>
      </c>
      <c r="D121" s="56">
        <v>0</v>
      </c>
      <c r="E121" s="56">
        <v>745674</v>
      </c>
      <c r="F121" s="48"/>
    </row>
    <row r="122" spans="1:6" ht="13.5" customHeight="1">
      <c r="A122" s="57" t="s">
        <v>3619</v>
      </c>
      <c r="B122" s="57" t="s">
        <v>3510</v>
      </c>
      <c r="C122" s="56">
        <v>29607410</v>
      </c>
      <c r="D122" s="56">
        <v>3004980</v>
      </c>
      <c r="E122" s="56">
        <v>32612390</v>
      </c>
      <c r="F122" s="48"/>
    </row>
    <row r="123" spans="1:6" ht="13.5" customHeight="1">
      <c r="A123" s="57" t="s">
        <v>3620</v>
      </c>
      <c r="B123" s="57" t="s">
        <v>3510</v>
      </c>
      <c r="C123" s="56">
        <v>-29705268</v>
      </c>
      <c r="D123" s="56">
        <v>-563602</v>
      </c>
      <c r="E123" s="56">
        <v>-30268871</v>
      </c>
      <c r="F123" s="48"/>
    </row>
    <row r="124" spans="1:6" ht="13.5" customHeight="1">
      <c r="A124" s="57" t="s">
        <v>3621</v>
      </c>
      <c r="B124" s="57" t="s">
        <v>3510</v>
      </c>
      <c r="C124" s="56">
        <v>1549825</v>
      </c>
      <c r="D124" s="56">
        <v>74878</v>
      </c>
      <c r="E124" s="56">
        <v>1624703</v>
      </c>
      <c r="F124" s="48"/>
    </row>
    <row r="125" spans="1:6" ht="13.5" customHeight="1">
      <c r="A125" s="57" t="s">
        <v>4435</v>
      </c>
      <c r="B125" s="57" t="s">
        <v>3510</v>
      </c>
      <c r="C125" s="56">
        <v>26270</v>
      </c>
      <c r="D125" s="56">
        <v>-18305</v>
      </c>
      <c r="E125" s="56">
        <v>7964</v>
      </c>
      <c r="F125" s="48"/>
    </row>
    <row r="126" spans="1:6" ht="13.5" customHeight="1">
      <c r="A126" s="57" t="s">
        <v>3623</v>
      </c>
      <c r="B126" s="57" t="s">
        <v>3510</v>
      </c>
      <c r="C126" s="56">
        <v>-28039070</v>
      </c>
      <c r="D126" s="56">
        <v>-54552306</v>
      </c>
      <c r="E126" s="56">
        <v>-82591376</v>
      </c>
      <c r="F126" s="48"/>
    </row>
    <row r="127" spans="1:6" ht="13.5" customHeight="1">
      <c r="A127" s="57" t="s">
        <v>3624</v>
      </c>
      <c r="B127" s="57" t="s">
        <v>3510</v>
      </c>
      <c r="C127" s="56">
        <v>86284875</v>
      </c>
      <c r="D127" s="56">
        <v>36320090</v>
      </c>
      <c r="E127" s="56">
        <v>122604965</v>
      </c>
      <c r="F127" s="48"/>
    </row>
    <row r="128" spans="1:6" ht="13.5" customHeight="1">
      <c r="A128" s="57" t="s">
        <v>4499</v>
      </c>
      <c r="B128" s="57" t="s">
        <v>3510</v>
      </c>
      <c r="C128" s="56">
        <v>-1347654</v>
      </c>
      <c r="D128" s="56">
        <v>0</v>
      </c>
      <c r="E128" s="56">
        <v>-1347654</v>
      </c>
      <c r="F128" s="48"/>
    </row>
    <row r="129" spans="1:6" ht="13.5" customHeight="1">
      <c r="A129" s="57" t="s">
        <v>3625</v>
      </c>
      <c r="B129" s="57" t="s">
        <v>3510</v>
      </c>
      <c r="C129" s="56">
        <v>28768977</v>
      </c>
      <c r="D129" s="56">
        <v>-18739245</v>
      </c>
      <c r="E129" s="56">
        <v>10029732</v>
      </c>
      <c r="F129" s="48"/>
    </row>
    <row r="130" spans="1:6" ht="13.5" customHeight="1">
      <c r="A130" s="57" t="s">
        <v>3626</v>
      </c>
      <c r="B130" s="57" t="s">
        <v>3510</v>
      </c>
      <c r="C130" s="56">
        <v>34146</v>
      </c>
      <c r="D130" s="56">
        <v>60446</v>
      </c>
      <c r="E130" s="56">
        <v>94592</v>
      </c>
      <c r="F130" s="48"/>
    </row>
    <row r="131" spans="1:6" ht="13.5" customHeight="1">
      <c r="A131" s="57" t="s">
        <v>3627</v>
      </c>
      <c r="B131" s="57" t="s">
        <v>3510</v>
      </c>
      <c r="C131" s="56">
        <v>34146</v>
      </c>
      <c r="D131" s="56">
        <v>60446</v>
      </c>
      <c r="E131" s="56">
        <v>94592</v>
      </c>
      <c r="F131" s="48"/>
    </row>
    <row r="132" spans="1:6" ht="13.5" customHeight="1">
      <c r="A132" s="57" t="s">
        <v>3628</v>
      </c>
      <c r="B132" s="57" t="s">
        <v>3510</v>
      </c>
      <c r="C132" s="56">
        <v>93166985</v>
      </c>
      <c r="D132" s="56">
        <v>1543556</v>
      </c>
      <c r="E132" s="56">
        <v>94710541</v>
      </c>
      <c r="F132" s="48"/>
    </row>
    <row r="133" spans="1:6" ht="13.5" customHeight="1">
      <c r="A133" s="57" t="s">
        <v>3629</v>
      </c>
      <c r="B133" s="57" t="s">
        <v>3510</v>
      </c>
      <c r="C133" s="56">
        <v>93166985</v>
      </c>
      <c r="D133" s="56">
        <v>1543556</v>
      </c>
      <c r="E133" s="56">
        <v>94710541</v>
      </c>
      <c r="F133" s="48"/>
    </row>
    <row r="134" spans="1:6" ht="13.5" customHeight="1">
      <c r="A134" s="57" t="s">
        <v>4436</v>
      </c>
      <c r="B134" s="57" t="s">
        <v>3510</v>
      </c>
      <c r="C134" s="56">
        <v>295532000</v>
      </c>
      <c r="D134" s="56">
        <v>-122817000</v>
      </c>
      <c r="E134" s="56">
        <v>172715000</v>
      </c>
      <c r="F134" s="48"/>
    </row>
    <row r="135" spans="1:6" ht="13.5" customHeight="1">
      <c r="A135" s="57" t="s">
        <v>4437</v>
      </c>
      <c r="B135" s="57" t="s">
        <v>3510</v>
      </c>
      <c r="C135" s="56">
        <v>295532000</v>
      </c>
      <c r="D135" s="56">
        <v>-122817000</v>
      </c>
      <c r="E135" s="56">
        <v>172715000</v>
      </c>
      <c r="F135" s="48"/>
    </row>
    <row r="136" spans="1:6" ht="13.5" customHeight="1">
      <c r="A136" s="57" t="s">
        <v>3630</v>
      </c>
      <c r="B136" s="57" t="s">
        <v>3510</v>
      </c>
      <c r="C136" s="56">
        <v>814043764</v>
      </c>
      <c r="D136" s="56">
        <v>-190811146</v>
      </c>
      <c r="E136" s="56">
        <v>623232617</v>
      </c>
      <c r="F136" s="48"/>
    </row>
    <row r="137" spans="1:6" ht="13.5" customHeight="1">
      <c r="A137" s="57" t="s">
        <v>3631</v>
      </c>
      <c r="B137" s="57" t="s">
        <v>3510</v>
      </c>
      <c r="C137" s="56">
        <v>-2763000</v>
      </c>
      <c r="D137" s="56">
        <v>-1101000</v>
      </c>
      <c r="E137" s="56">
        <v>-3864000</v>
      </c>
      <c r="F137" s="48"/>
    </row>
    <row r="138" spans="1:6" ht="13.5" customHeight="1">
      <c r="A138" s="57" t="s">
        <v>3632</v>
      </c>
      <c r="B138" s="57" t="s">
        <v>3510</v>
      </c>
      <c r="C138" s="56">
        <v>-171618</v>
      </c>
      <c r="D138" s="56">
        <v>2153</v>
      </c>
      <c r="E138" s="56">
        <v>-169466</v>
      </c>
      <c r="F138" s="48"/>
    </row>
    <row r="139" spans="1:6" ht="13.5" customHeight="1">
      <c r="A139" s="57" t="s">
        <v>3633</v>
      </c>
      <c r="B139" s="57" t="s">
        <v>3510</v>
      </c>
      <c r="C139" s="56">
        <v>-3160171</v>
      </c>
      <c r="D139" s="56">
        <v>-108525</v>
      </c>
      <c r="E139" s="56">
        <v>-3268696</v>
      </c>
      <c r="F139" s="48"/>
    </row>
    <row r="140" spans="1:6" ht="13.5" customHeight="1">
      <c r="A140" s="57" t="s">
        <v>3635</v>
      </c>
      <c r="B140" s="57" t="s">
        <v>3510</v>
      </c>
      <c r="C140" s="56">
        <v>-6094789</v>
      </c>
      <c r="D140" s="56">
        <v>-1207372</v>
      </c>
      <c r="E140" s="56">
        <v>-7302162</v>
      </c>
      <c r="F140" s="48"/>
    </row>
    <row r="141" spans="1:6" ht="13.5" customHeight="1">
      <c r="A141" s="57" t="s">
        <v>3636</v>
      </c>
      <c r="B141" s="57" t="s">
        <v>3510</v>
      </c>
      <c r="C141" s="56">
        <v>807948974</v>
      </c>
      <c r="D141" s="56">
        <v>-192018519</v>
      </c>
      <c r="E141" s="56">
        <v>615930455</v>
      </c>
      <c r="F141" s="48"/>
    </row>
    <row r="142" spans="1:6" ht="13.5" customHeight="1">
      <c r="A142" s="57" t="s">
        <v>3637</v>
      </c>
      <c r="B142" s="57" t="s">
        <v>3510</v>
      </c>
      <c r="C142" s="56">
        <v>19323005</v>
      </c>
      <c r="D142" s="56">
        <v>6261747</v>
      </c>
      <c r="E142" s="56">
        <v>25584752</v>
      </c>
      <c r="F142" s="48"/>
    </row>
    <row r="143" spans="1:6" ht="13.5" customHeight="1">
      <c r="A143" s="57" t="s">
        <v>3638</v>
      </c>
      <c r="B143" s="57" t="s">
        <v>3510</v>
      </c>
      <c r="C143" s="56">
        <v>18829518</v>
      </c>
      <c r="D143" s="56">
        <v>682635</v>
      </c>
      <c r="E143" s="56">
        <v>19512153</v>
      </c>
      <c r="F143" s="48"/>
    </row>
    <row r="144" spans="1:6" ht="13.5" customHeight="1">
      <c r="A144" s="57" t="s">
        <v>3639</v>
      </c>
      <c r="B144" s="57" t="s">
        <v>3510</v>
      </c>
      <c r="C144" s="56">
        <v>0</v>
      </c>
      <c r="D144" s="56">
        <v>3096134</v>
      </c>
      <c r="E144" s="56">
        <v>3096134</v>
      </c>
      <c r="F144" s="48"/>
    </row>
    <row r="145" spans="1:6" ht="13.5" customHeight="1">
      <c r="A145" s="57" t="s">
        <v>3640</v>
      </c>
      <c r="B145" s="57" t="s">
        <v>3510</v>
      </c>
      <c r="C145" s="56">
        <v>38152523</v>
      </c>
      <c r="D145" s="56">
        <v>10040517</v>
      </c>
      <c r="E145" s="56">
        <v>48193039</v>
      </c>
      <c r="F145" s="48"/>
    </row>
    <row r="146" spans="1:6" ht="13.5" customHeight="1">
      <c r="A146" s="57" t="s">
        <v>3641</v>
      </c>
      <c r="B146" s="57" t="s">
        <v>3510</v>
      </c>
      <c r="C146" s="56">
        <v>90281144</v>
      </c>
      <c r="D146" s="56">
        <v>-580557</v>
      </c>
      <c r="E146" s="56">
        <v>89700587</v>
      </c>
      <c r="F146" s="48"/>
    </row>
    <row r="147" spans="1:6" ht="13.5" customHeight="1">
      <c r="A147" s="57" t="s">
        <v>3642</v>
      </c>
      <c r="B147" s="57" t="s">
        <v>3510</v>
      </c>
      <c r="C147" s="56">
        <v>90281144</v>
      </c>
      <c r="D147" s="56">
        <v>-580557</v>
      </c>
      <c r="E147" s="56">
        <v>89700587</v>
      </c>
      <c r="F147" s="48"/>
    </row>
    <row r="148" spans="1:6" ht="13.5" customHeight="1">
      <c r="A148" s="57" t="s">
        <v>3643</v>
      </c>
      <c r="B148" s="57" t="s">
        <v>3510</v>
      </c>
      <c r="C148" s="56">
        <v>3469775</v>
      </c>
      <c r="D148" s="56">
        <v>912272</v>
      </c>
      <c r="E148" s="56">
        <v>4382047</v>
      </c>
      <c r="F148" s="48"/>
    </row>
    <row r="149" spans="1:6" ht="13.5" customHeight="1">
      <c r="A149" s="57" t="s">
        <v>3644</v>
      </c>
      <c r="B149" s="57" t="s">
        <v>3510</v>
      </c>
      <c r="C149" s="56">
        <v>3469775</v>
      </c>
      <c r="D149" s="56">
        <v>912272</v>
      </c>
      <c r="E149" s="56">
        <v>4382047</v>
      </c>
      <c r="F149" s="48"/>
    </row>
    <row r="150" spans="1:6" ht="13.5" customHeight="1">
      <c r="A150" s="57" t="s">
        <v>3645</v>
      </c>
      <c r="B150" s="57" t="s">
        <v>3510</v>
      </c>
      <c r="C150" s="56">
        <v>131903442</v>
      </c>
      <c r="D150" s="56">
        <v>10372232</v>
      </c>
      <c r="E150" s="56">
        <v>142275674</v>
      </c>
      <c r="F150" s="48"/>
    </row>
    <row r="151" spans="1:6" ht="13.5" customHeight="1">
      <c r="A151" s="57" t="s">
        <v>3646</v>
      </c>
      <c r="B151" s="57" t="s">
        <v>3510</v>
      </c>
      <c r="C151" s="56">
        <v>321698791</v>
      </c>
      <c r="D151" s="56">
        <v>2710580</v>
      </c>
      <c r="E151" s="56">
        <v>324409370</v>
      </c>
      <c r="F151" s="48"/>
    </row>
    <row r="152" spans="1:6" ht="13.5" customHeight="1">
      <c r="A152" s="57" t="s">
        <v>3647</v>
      </c>
      <c r="B152" s="57" t="s">
        <v>3510</v>
      </c>
      <c r="C152" s="56">
        <v>3046080</v>
      </c>
      <c r="D152" s="56">
        <v>0</v>
      </c>
      <c r="E152" s="56">
        <v>3046080</v>
      </c>
      <c r="F152" s="48"/>
    </row>
    <row r="153" spans="1:6" ht="13.5" customHeight="1">
      <c r="A153" s="57" t="s">
        <v>3648</v>
      </c>
      <c r="B153" s="57" t="s">
        <v>3510</v>
      </c>
      <c r="C153" s="56">
        <v>1162488</v>
      </c>
      <c r="D153" s="56">
        <v>30619</v>
      </c>
      <c r="E153" s="56">
        <v>1193107</v>
      </c>
      <c r="F153" s="48"/>
    </row>
    <row r="154" spans="1:6" ht="13.5" customHeight="1">
      <c r="A154" s="57" t="s">
        <v>3649</v>
      </c>
      <c r="B154" s="57" t="s">
        <v>3510</v>
      </c>
      <c r="C154" s="56">
        <v>0</v>
      </c>
      <c r="D154" s="56">
        <v>-696144</v>
      </c>
      <c r="E154" s="56">
        <v>-696144</v>
      </c>
      <c r="F154" s="48"/>
    </row>
    <row r="155" spans="1:6" ht="13.5" customHeight="1">
      <c r="A155" s="57" t="s">
        <v>3650</v>
      </c>
      <c r="B155" s="57" t="s">
        <v>3510</v>
      </c>
      <c r="C155" s="56">
        <v>595434</v>
      </c>
      <c r="D155" s="56">
        <v>4332</v>
      </c>
      <c r="E155" s="56">
        <v>599765</v>
      </c>
      <c r="F155" s="48"/>
    </row>
    <row r="156" spans="1:6" ht="13.5" customHeight="1">
      <c r="A156" s="57" t="s">
        <v>3651</v>
      </c>
      <c r="B156" s="57" t="s">
        <v>3510</v>
      </c>
      <c r="C156" s="56">
        <v>326502792</v>
      </c>
      <c r="D156" s="56">
        <v>2049387</v>
      </c>
      <c r="E156" s="56">
        <v>328552179</v>
      </c>
      <c r="F156" s="48"/>
    </row>
    <row r="157" spans="1:6" ht="13.5" customHeight="1">
      <c r="A157" s="57" t="s">
        <v>3652</v>
      </c>
      <c r="B157" s="57" t="s">
        <v>3510</v>
      </c>
      <c r="C157" s="56">
        <v>3229162</v>
      </c>
      <c r="D157" s="56">
        <v>-1680</v>
      </c>
      <c r="E157" s="56">
        <v>3227482</v>
      </c>
      <c r="F157" s="48"/>
    </row>
    <row r="158" spans="1:6" ht="13.5" customHeight="1">
      <c r="A158" s="57" t="s">
        <v>3653</v>
      </c>
      <c r="B158" s="57" t="s">
        <v>3510</v>
      </c>
      <c r="C158" s="56">
        <v>3229162</v>
      </c>
      <c r="D158" s="56">
        <v>-1680</v>
      </c>
      <c r="E158" s="56">
        <v>3227482</v>
      </c>
      <c r="F158" s="48"/>
    </row>
    <row r="159" spans="1:6" ht="13.5" customHeight="1">
      <c r="A159" s="57" t="s">
        <v>3654</v>
      </c>
      <c r="B159" s="57" t="s">
        <v>3510</v>
      </c>
      <c r="C159" s="56">
        <v>14709329</v>
      </c>
      <c r="D159" s="56">
        <v>1117638</v>
      </c>
      <c r="E159" s="56">
        <v>15826967</v>
      </c>
      <c r="F159" s="48"/>
    </row>
    <row r="160" spans="1:6" ht="13.5" customHeight="1">
      <c r="A160" s="57" t="s">
        <v>3655</v>
      </c>
      <c r="B160" s="57" t="s">
        <v>3510</v>
      </c>
      <c r="C160" s="56">
        <v>-703</v>
      </c>
      <c r="D160" s="56">
        <v>0</v>
      </c>
      <c r="E160" s="56">
        <v>-703</v>
      </c>
      <c r="F160" s="48"/>
    </row>
    <row r="161" spans="1:6" ht="13.5" customHeight="1">
      <c r="A161" s="57" t="s">
        <v>3656</v>
      </c>
      <c r="B161" s="57" t="s">
        <v>3510</v>
      </c>
      <c r="C161" s="56">
        <v>2386134</v>
      </c>
      <c r="D161" s="56">
        <v>74604</v>
      </c>
      <c r="E161" s="56">
        <v>2460738</v>
      </c>
      <c r="F161" s="48"/>
    </row>
    <row r="162" spans="1:6" ht="13.5" customHeight="1">
      <c r="A162" s="57" t="s">
        <v>3657</v>
      </c>
      <c r="B162" s="57" t="s">
        <v>3510</v>
      </c>
      <c r="C162" s="56">
        <v>471268</v>
      </c>
      <c r="D162" s="56">
        <v>-468633</v>
      </c>
      <c r="E162" s="56">
        <v>2635</v>
      </c>
      <c r="F162" s="48"/>
    </row>
    <row r="163" spans="1:6" ht="13.5" customHeight="1">
      <c r="A163" s="57" t="s">
        <v>3658</v>
      </c>
      <c r="B163" s="57" t="s">
        <v>3510</v>
      </c>
      <c r="C163" s="56">
        <v>17566028</v>
      </c>
      <c r="D163" s="56">
        <v>723610</v>
      </c>
      <c r="E163" s="56">
        <v>18289637</v>
      </c>
      <c r="F163" s="48"/>
    </row>
    <row r="164" spans="1:6" ht="13.5" customHeight="1">
      <c r="A164" s="57" t="s">
        <v>3659</v>
      </c>
      <c r="B164" s="57" t="s">
        <v>3510</v>
      </c>
      <c r="C164" s="56">
        <v>375919</v>
      </c>
      <c r="D164" s="56">
        <v>-45192</v>
      </c>
      <c r="E164" s="56">
        <v>330727</v>
      </c>
      <c r="F164" s="48"/>
    </row>
    <row r="165" spans="1:6" ht="13.5" customHeight="1">
      <c r="A165" s="57" t="s">
        <v>3660</v>
      </c>
      <c r="B165" s="57" t="s">
        <v>3510</v>
      </c>
      <c r="C165" s="56">
        <v>375919</v>
      </c>
      <c r="D165" s="56">
        <v>-45192</v>
      </c>
      <c r="E165" s="56">
        <v>330727</v>
      </c>
      <c r="F165" s="48"/>
    </row>
    <row r="166" spans="1:6" ht="13.5" customHeight="1">
      <c r="A166" s="57" t="s">
        <v>3661</v>
      </c>
      <c r="B166" s="57" t="s">
        <v>3510</v>
      </c>
      <c r="C166" s="56">
        <v>479577343</v>
      </c>
      <c r="D166" s="56">
        <v>13098356</v>
      </c>
      <c r="E166" s="56">
        <v>492675699</v>
      </c>
      <c r="F166" s="48"/>
    </row>
    <row r="167" spans="1:6" ht="13.5" customHeight="1">
      <c r="A167" s="57" t="s">
        <v>3662</v>
      </c>
      <c r="B167" s="57" t="s">
        <v>3510</v>
      </c>
      <c r="C167" s="56">
        <v>1644112</v>
      </c>
      <c r="D167" s="56">
        <v>-1644112</v>
      </c>
      <c r="E167" s="56">
        <v>0</v>
      </c>
      <c r="F167" s="48"/>
    </row>
    <row r="168" spans="1:6" ht="13.5" customHeight="1">
      <c r="A168" s="57" t="s">
        <v>4500</v>
      </c>
      <c r="B168" s="57" t="s">
        <v>3510</v>
      </c>
      <c r="C168" s="56">
        <v>0</v>
      </c>
      <c r="D168" s="56">
        <v>2713728</v>
      </c>
      <c r="E168" s="56">
        <v>2713728</v>
      </c>
      <c r="F168" s="48"/>
    </row>
    <row r="169" spans="1:6" ht="13.5" customHeight="1">
      <c r="A169" s="57" t="s">
        <v>3663</v>
      </c>
      <c r="B169" s="57" t="s">
        <v>3510</v>
      </c>
      <c r="C169" s="56">
        <v>4259686</v>
      </c>
      <c r="D169" s="56">
        <v>444627</v>
      </c>
      <c r="E169" s="56">
        <v>4704313</v>
      </c>
      <c r="F169" s="48"/>
    </row>
    <row r="170" spans="1:6" ht="13.5" customHeight="1">
      <c r="A170" s="57" t="s">
        <v>4438</v>
      </c>
      <c r="B170" s="57" t="s">
        <v>3510</v>
      </c>
      <c r="C170" s="56">
        <v>0</v>
      </c>
      <c r="D170" s="56">
        <v>282120</v>
      </c>
      <c r="E170" s="56">
        <v>282120</v>
      </c>
      <c r="F170" s="48"/>
    </row>
    <row r="171" spans="1:6" ht="13.5" customHeight="1">
      <c r="A171" s="57" t="s">
        <v>3664</v>
      </c>
      <c r="B171" s="57" t="s">
        <v>3510</v>
      </c>
      <c r="C171" s="56">
        <v>79905</v>
      </c>
      <c r="D171" s="56">
        <v>0</v>
      </c>
      <c r="E171" s="56">
        <v>79905</v>
      </c>
      <c r="F171" s="48"/>
    </row>
    <row r="172" spans="1:6" ht="13.5" customHeight="1">
      <c r="A172" s="57" t="s">
        <v>3665</v>
      </c>
      <c r="B172" s="57" t="s">
        <v>3510</v>
      </c>
      <c r="C172" s="56">
        <v>11002609</v>
      </c>
      <c r="D172" s="56">
        <v>1475164</v>
      </c>
      <c r="E172" s="56">
        <v>12477772</v>
      </c>
      <c r="F172" s="48"/>
    </row>
    <row r="173" spans="1:6" ht="13.5" customHeight="1">
      <c r="A173" s="57" t="s">
        <v>3666</v>
      </c>
      <c r="B173" s="57" t="s">
        <v>3510</v>
      </c>
      <c r="C173" s="56">
        <v>37663610</v>
      </c>
      <c r="D173" s="56">
        <v>3818722</v>
      </c>
      <c r="E173" s="56">
        <v>41482332</v>
      </c>
      <c r="F173" s="48"/>
    </row>
    <row r="174" spans="1:6" ht="13.5" customHeight="1">
      <c r="A174" s="57" t="s">
        <v>3667</v>
      </c>
      <c r="B174" s="57" t="s">
        <v>3510</v>
      </c>
      <c r="C174" s="56">
        <v>4785646</v>
      </c>
      <c r="D174" s="56">
        <v>-4695934</v>
      </c>
      <c r="E174" s="56">
        <v>89713</v>
      </c>
      <c r="F174" s="48"/>
    </row>
    <row r="175" spans="1:6" ht="13.5" customHeight="1">
      <c r="A175" s="57" t="s">
        <v>3669</v>
      </c>
      <c r="B175" s="57" t="s">
        <v>3510</v>
      </c>
      <c r="C175" s="56">
        <v>59435568</v>
      </c>
      <c r="D175" s="56">
        <v>2394316</v>
      </c>
      <c r="E175" s="56">
        <v>61829884</v>
      </c>
      <c r="F175" s="48"/>
    </row>
    <row r="176" spans="1:6" ht="13.5" customHeight="1">
      <c r="A176" s="57" t="s">
        <v>3670</v>
      </c>
      <c r="B176" s="57" t="s">
        <v>3510</v>
      </c>
      <c r="C176" s="56">
        <v>39812125</v>
      </c>
      <c r="D176" s="56">
        <v>-39812125</v>
      </c>
      <c r="E176" s="56">
        <v>0</v>
      </c>
      <c r="F176" s="48"/>
    </row>
    <row r="177" spans="1:6" ht="13.5" customHeight="1">
      <c r="A177" s="57" t="s">
        <v>3671</v>
      </c>
      <c r="B177" s="57" t="s">
        <v>3510</v>
      </c>
      <c r="C177" s="56">
        <v>39812125</v>
      </c>
      <c r="D177" s="56">
        <v>-39812125</v>
      </c>
      <c r="E177" s="56">
        <v>0</v>
      </c>
      <c r="F177" s="48"/>
    </row>
    <row r="178" spans="1:6" ht="13.5" customHeight="1">
      <c r="A178" s="57" t="s">
        <v>4501</v>
      </c>
      <c r="B178" s="57" t="s">
        <v>3510</v>
      </c>
      <c r="C178" s="56">
        <v>0</v>
      </c>
      <c r="D178" s="56">
        <v>5402722</v>
      </c>
      <c r="E178" s="56">
        <v>5402722</v>
      </c>
      <c r="F178" s="48"/>
    </row>
    <row r="179" spans="1:6" ht="13.5" customHeight="1">
      <c r="A179" s="57" t="s">
        <v>4502</v>
      </c>
      <c r="B179" s="57" t="s">
        <v>3510</v>
      </c>
      <c r="C179" s="56">
        <v>0</v>
      </c>
      <c r="D179" s="56">
        <v>5402722</v>
      </c>
      <c r="E179" s="56">
        <v>5402722</v>
      </c>
      <c r="F179" s="48"/>
    </row>
    <row r="180" spans="1:6" ht="13.5" customHeight="1">
      <c r="A180" s="57" t="s">
        <v>4503</v>
      </c>
      <c r="B180" s="57" t="s">
        <v>3510</v>
      </c>
      <c r="C180" s="56">
        <v>0</v>
      </c>
      <c r="D180" s="56">
        <v>5402722</v>
      </c>
      <c r="E180" s="56">
        <v>5402722</v>
      </c>
      <c r="F180" s="48"/>
    </row>
    <row r="181" spans="1:6" ht="13.5" customHeight="1" thickBot="1">
      <c r="A181" s="57" t="s">
        <v>3672</v>
      </c>
      <c r="B181" s="57" t="s">
        <v>3510</v>
      </c>
      <c r="C181" s="56">
        <v>1398901184</v>
      </c>
      <c r="D181" s="56">
        <v>-206038620</v>
      </c>
      <c r="E181" s="56">
        <v>1192862564</v>
      </c>
      <c r="F181" s="48"/>
    </row>
    <row r="182" spans="1:6" ht="13.5" customHeight="1" thickBot="1">
      <c r="A182" s="58" t="s">
        <v>3673</v>
      </c>
      <c r="B182" s="58" t="s">
        <v>3558</v>
      </c>
      <c r="C182" s="59">
        <v>1398901184</v>
      </c>
      <c r="D182" s="59">
        <v>-206038620</v>
      </c>
      <c r="E182" s="59">
        <v>1192862564</v>
      </c>
      <c r="F182" s="48"/>
    </row>
    <row r="183" spans="1:6" ht="13.5" customHeight="1">
      <c r="A183" s="57" t="s">
        <v>4439</v>
      </c>
      <c r="B183" s="57" t="s">
        <v>3510</v>
      </c>
      <c r="C183" s="56">
        <v>4113</v>
      </c>
      <c r="D183" s="56">
        <v>0</v>
      </c>
      <c r="E183" s="56">
        <v>4113</v>
      </c>
      <c r="F183" s="48"/>
    </row>
    <row r="184" spans="1:6" ht="13.5" customHeight="1">
      <c r="A184" s="57" t="s">
        <v>3674</v>
      </c>
      <c r="B184" s="57" t="s">
        <v>3510</v>
      </c>
      <c r="C184" s="56">
        <v>2376990</v>
      </c>
      <c r="D184" s="56">
        <v>-46155</v>
      </c>
      <c r="E184" s="56">
        <v>2330835</v>
      </c>
      <c r="F184" s="48"/>
    </row>
    <row r="185" spans="1:6" ht="13.5" customHeight="1">
      <c r="A185" s="57" t="s">
        <v>3675</v>
      </c>
      <c r="B185" s="57" t="s">
        <v>3510</v>
      </c>
      <c r="C185" s="56">
        <v>-3082121</v>
      </c>
      <c r="D185" s="56">
        <v>3169235</v>
      </c>
      <c r="E185" s="56">
        <v>87114</v>
      </c>
      <c r="F185" s="48"/>
    </row>
    <row r="186" spans="1:6" ht="13.5" customHeight="1">
      <c r="A186" s="57" t="s">
        <v>3676</v>
      </c>
      <c r="B186" s="57" t="s">
        <v>3510</v>
      </c>
      <c r="C186" s="56">
        <v>1504449</v>
      </c>
      <c r="D186" s="56">
        <v>-15352</v>
      </c>
      <c r="E186" s="56">
        <v>1489097</v>
      </c>
      <c r="F186" s="48"/>
    </row>
    <row r="187" spans="1:6" ht="13.5" customHeight="1">
      <c r="A187" s="57" t="s">
        <v>3677</v>
      </c>
      <c r="B187" s="57" t="s">
        <v>3510</v>
      </c>
      <c r="C187" s="56">
        <v>1321307</v>
      </c>
      <c r="D187" s="56">
        <v>-8310</v>
      </c>
      <c r="E187" s="56">
        <v>1312997</v>
      </c>
      <c r="F187" s="48"/>
    </row>
    <row r="188" spans="1:6" ht="13.5" customHeight="1">
      <c r="A188" s="57" t="s">
        <v>3678</v>
      </c>
      <c r="B188" s="57" t="s">
        <v>3510</v>
      </c>
      <c r="C188" s="56">
        <v>3978124</v>
      </c>
      <c r="D188" s="56">
        <v>-18636</v>
      </c>
      <c r="E188" s="56">
        <v>3959488</v>
      </c>
      <c r="F188" s="48"/>
    </row>
    <row r="189" spans="1:6" ht="13.5" customHeight="1">
      <c r="A189" s="57" t="s">
        <v>3679</v>
      </c>
      <c r="B189" s="57" t="s">
        <v>3510</v>
      </c>
      <c r="C189" s="56">
        <v>3176671</v>
      </c>
      <c r="D189" s="56">
        <v>-13019</v>
      </c>
      <c r="E189" s="56">
        <v>3163652</v>
      </c>
      <c r="F189" s="48"/>
    </row>
    <row r="190" spans="1:6" ht="13.5" customHeight="1">
      <c r="A190" s="57" t="s">
        <v>4504</v>
      </c>
      <c r="B190" s="57" t="s">
        <v>3510</v>
      </c>
      <c r="C190" s="56">
        <v>592079</v>
      </c>
      <c r="D190" s="56">
        <v>-28929</v>
      </c>
      <c r="E190" s="56">
        <v>563150</v>
      </c>
      <c r="F190" s="48"/>
    </row>
    <row r="191" spans="1:6" ht="13.5" customHeight="1">
      <c r="A191" s="57" t="s">
        <v>3680</v>
      </c>
      <c r="B191" s="57" t="s">
        <v>3510</v>
      </c>
      <c r="C191" s="56">
        <v>8118729</v>
      </c>
      <c r="D191" s="56">
        <v>-36494</v>
      </c>
      <c r="E191" s="56">
        <v>8082235</v>
      </c>
      <c r="F191" s="48"/>
    </row>
    <row r="192" spans="1:6" ht="13.5" customHeight="1">
      <c r="A192" s="57" t="s">
        <v>3681</v>
      </c>
      <c r="B192" s="57" t="s">
        <v>3510</v>
      </c>
      <c r="C192" s="56">
        <v>3726899</v>
      </c>
      <c r="D192" s="56">
        <v>-13529</v>
      </c>
      <c r="E192" s="56">
        <v>3713370</v>
      </c>
      <c r="F192" s="48"/>
    </row>
    <row r="193" spans="1:6" ht="13.5" customHeight="1">
      <c r="A193" s="57" t="s">
        <v>3682</v>
      </c>
      <c r="B193" s="57" t="s">
        <v>3510</v>
      </c>
      <c r="C193" s="56">
        <v>317442</v>
      </c>
      <c r="D193" s="56">
        <v>-17132</v>
      </c>
      <c r="E193" s="56">
        <v>300310</v>
      </c>
      <c r="F193" s="48"/>
    </row>
    <row r="194" spans="1:6" ht="13.5" customHeight="1">
      <c r="A194" s="57" t="s">
        <v>4440</v>
      </c>
      <c r="B194" s="57" t="s">
        <v>3510</v>
      </c>
      <c r="C194" s="56">
        <v>193153</v>
      </c>
      <c r="D194" s="56">
        <v>-98792</v>
      </c>
      <c r="E194" s="56">
        <v>94361</v>
      </c>
      <c r="F194" s="48"/>
    </row>
    <row r="195" spans="1:6" ht="13.5" customHeight="1">
      <c r="A195" s="57" t="s">
        <v>3683</v>
      </c>
      <c r="B195" s="57" t="s">
        <v>3510</v>
      </c>
      <c r="C195" s="56">
        <v>6487972</v>
      </c>
      <c r="D195" s="56">
        <v>-20149</v>
      </c>
      <c r="E195" s="56">
        <v>6467823</v>
      </c>
      <c r="F195" s="48"/>
    </row>
    <row r="196" spans="1:6" ht="13.5" customHeight="1">
      <c r="A196" s="57" t="s">
        <v>3684</v>
      </c>
      <c r="B196" s="57" t="s">
        <v>3510</v>
      </c>
      <c r="C196" s="56">
        <v>4223941</v>
      </c>
      <c r="D196" s="56">
        <v>-49422</v>
      </c>
      <c r="E196" s="56">
        <v>4174519</v>
      </c>
      <c r="F196" s="48"/>
    </row>
    <row r="197" spans="1:6" ht="13.5" customHeight="1">
      <c r="A197" s="57" t="s">
        <v>3685</v>
      </c>
      <c r="B197" s="57" t="s">
        <v>3510</v>
      </c>
      <c r="C197" s="56">
        <v>4656874</v>
      </c>
      <c r="D197" s="56">
        <v>-45008</v>
      </c>
      <c r="E197" s="56">
        <v>4611865</v>
      </c>
      <c r="F197" s="48"/>
    </row>
    <row r="198" spans="1:6" ht="13.5" customHeight="1">
      <c r="A198" s="57" t="s">
        <v>3686</v>
      </c>
      <c r="B198" s="57" t="s">
        <v>3510</v>
      </c>
      <c r="C198" s="56">
        <v>4592896</v>
      </c>
      <c r="D198" s="56">
        <v>-13372</v>
      </c>
      <c r="E198" s="56">
        <v>4579524</v>
      </c>
      <c r="F198" s="48"/>
    </row>
    <row r="199" spans="1:6" ht="13.5" customHeight="1">
      <c r="A199" s="57" t="s">
        <v>3687</v>
      </c>
      <c r="B199" s="57" t="s">
        <v>3510</v>
      </c>
      <c r="C199" s="56">
        <v>6258869</v>
      </c>
      <c r="D199" s="56">
        <v>-52157</v>
      </c>
      <c r="E199" s="56">
        <v>6206712</v>
      </c>
      <c r="F199" s="48"/>
    </row>
    <row r="200" spans="1:6" ht="13.5" customHeight="1">
      <c r="A200" s="57" t="s">
        <v>4441</v>
      </c>
      <c r="B200" s="57" t="s">
        <v>3510</v>
      </c>
      <c r="C200" s="56">
        <v>577839</v>
      </c>
      <c r="D200" s="56">
        <v>-24245</v>
      </c>
      <c r="E200" s="56">
        <v>553594</v>
      </c>
      <c r="F200" s="48"/>
    </row>
    <row r="201" spans="1:6" ht="13.5" customHeight="1">
      <c r="A201" s="57" t="s">
        <v>3689</v>
      </c>
      <c r="B201" s="57" t="s">
        <v>3510</v>
      </c>
      <c r="C201" s="56">
        <v>49026227</v>
      </c>
      <c r="D201" s="56">
        <v>2668533</v>
      </c>
      <c r="E201" s="56">
        <v>51694759</v>
      </c>
      <c r="F201" s="48"/>
    </row>
    <row r="202" spans="1:6" ht="13.5" customHeight="1">
      <c r="A202" s="57" t="s">
        <v>3690</v>
      </c>
      <c r="B202" s="57" t="s">
        <v>3510</v>
      </c>
      <c r="C202" s="56">
        <v>8412384</v>
      </c>
      <c r="D202" s="56">
        <v>-99085</v>
      </c>
      <c r="E202" s="56">
        <v>8313299</v>
      </c>
      <c r="F202" s="48"/>
    </row>
    <row r="203" spans="1:6" ht="13.5" customHeight="1">
      <c r="A203" s="57" t="s">
        <v>3691</v>
      </c>
      <c r="B203" s="57" t="s">
        <v>3510</v>
      </c>
      <c r="C203" s="56">
        <v>8412384</v>
      </c>
      <c r="D203" s="56">
        <v>-99085</v>
      </c>
      <c r="E203" s="56">
        <v>8313299</v>
      </c>
      <c r="F203" s="48"/>
    </row>
    <row r="204" spans="1:6" ht="13.5" customHeight="1">
      <c r="A204" s="57" t="s">
        <v>3692</v>
      </c>
      <c r="B204" s="57" t="s">
        <v>3510</v>
      </c>
      <c r="C204" s="56">
        <v>57438611</v>
      </c>
      <c r="D204" s="56">
        <v>2569448</v>
      </c>
      <c r="E204" s="56">
        <v>60008059</v>
      </c>
      <c r="F204" s="48"/>
    </row>
    <row r="205" spans="1:6" ht="13.5" customHeight="1">
      <c r="A205" s="57" t="s">
        <v>3693</v>
      </c>
      <c r="B205" s="57" t="s">
        <v>3510</v>
      </c>
      <c r="C205" s="56">
        <v>1574365</v>
      </c>
      <c r="D205" s="56">
        <v>-5430</v>
      </c>
      <c r="E205" s="56">
        <v>1568935</v>
      </c>
      <c r="F205" s="48"/>
    </row>
    <row r="206" spans="1:6" ht="13.5" customHeight="1">
      <c r="A206" s="57" t="s">
        <v>3694</v>
      </c>
      <c r="B206" s="57" t="s">
        <v>3510</v>
      </c>
      <c r="C206" s="56">
        <v>1574365</v>
      </c>
      <c r="D206" s="56">
        <v>-5430</v>
      </c>
      <c r="E206" s="56">
        <v>1568935</v>
      </c>
      <c r="F206" s="48"/>
    </row>
    <row r="207" spans="1:6" ht="13.5" customHeight="1">
      <c r="A207" s="57" t="s">
        <v>3695</v>
      </c>
      <c r="B207" s="57" t="s">
        <v>3510</v>
      </c>
      <c r="C207" s="56">
        <v>152878072</v>
      </c>
      <c r="D207" s="56">
        <v>6074016</v>
      </c>
      <c r="E207" s="56">
        <v>158952088</v>
      </c>
      <c r="F207" s="48"/>
    </row>
    <row r="208" spans="1:6" ht="13.5" customHeight="1">
      <c r="A208" s="57" t="s">
        <v>3696</v>
      </c>
      <c r="B208" s="57" t="s">
        <v>3510</v>
      </c>
      <c r="C208" s="56">
        <v>152878072</v>
      </c>
      <c r="D208" s="56">
        <v>6074016</v>
      </c>
      <c r="E208" s="56">
        <v>158952088</v>
      </c>
      <c r="F208" s="48"/>
    </row>
    <row r="209" spans="1:6" ht="13.5" customHeight="1">
      <c r="A209" s="57" t="s">
        <v>3697</v>
      </c>
      <c r="B209" s="57" t="s">
        <v>3510</v>
      </c>
      <c r="C209" s="56">
        <v>170727825</v>
      </c>
      <c r="D209" s="56">
        <v>-8665515</v>
      </c>
      <c r="E209" s="56">
        <v>162062310</v>
      </c>
      <c r="F209" s="48"/>
    </row>
    <row r="210" spans="1:6" ht="13.5" customHeight="1">
      <c r="A210" s="57" t="s">
        <v>3698</v>
      </c>
      <c r="B210" s="57" t="s">
        <v>3510</v>
      </c>
      <c r="C210" s="56">
        <v>47485986</v>
      </c>
      <c r="D210" s="56">
        <v>5737224</v>
      </c>
      <c r="E210" s="56">
        <v>53223210</v>
      </c>
      <c r="F210" s="48"/>
    </row>
    <row r="211" spans="1:6" ht="13.5" customHeight="1">
      <c r="A211" s="57" t="s">
        <v>4505</v>
      </c>
      <c r="B211" s="57" t="s">
        <v>3510</v>
      </c>
      <c r="C211" s="56">
        <v>2796287</v>
      </c>
      <c r="D211" s="56">
        <v>-2796287</v>
      </c>
      <c r="E211" s="56">
        <v>0</v>
      </c>
      <c r="F211" s="48"/>
    </row>
    <row r="212" spans="1:6" ht="13.5" customHeight="1">
      <c r="A212" s="57" t="s">
        <v>4442</v>
      </c>
      <c r="B212" s="57" t="s">
        <v>3510</v>
      </c>
      <c r="C212" s="56">
        <v>180555069</v>
      </c>
      <c r="D212" s="56">
        <v>14570031</v>
      </c>
      <c r="E212" s="56">
        <v>195125100</v>
      </c>
      <c r="F212" s="48"/>
    </row>
    <row r="213" spans="1:6" ht="13.5" customHeight="1">
      <c r="A213" s="57" t="s">
        <v>3700</v>
      </c>
      <c r="B213" s="57" t="s">
        <v>3510</v>
      </c>
      <c r="C213" s="56">
        <v>9349347</v>
      </c>
      <c r="D213" s="56">
        <v>2537785</v>
      </c>
      <c r="E213" s="56">
        <v>11887132</v>
      </c>
      <c r="F213" s="48"/>
    </row>
    <row r="214" spans="1:6" ht="13.5" customHeight="1">
      <c r="A214" s="57" t="s">
        <v>4443</v>
      </c>
      <c r="B214" s="57" t="s">
        <v>3510</v>
      </c>
      <c r="C214" s="56">
        <v>0</v>
      </c>
      <c r="D214" s="56">
        <v>1277395</v>
      </c>
      <c r="E214" s="56">
        <v>1277395</v>
      </c>
      <c r="F214" s="48"/>
    </row>
    <row r="215" spans="1:6" ht="13.5" customHeight="1">
      <c r="A215" s="57" t="s">
        <v>3701</v>
      </c>
      <c r="B215" s="57" t="s">
        <v>3510</v>
      </c>
      <c r="C215" s="56">
        <v>226709632</v>
      </c>
      <c r="D215" s="56">
        <v>-18305098</v>
      </c>
      <c r="E215" s="56">
        <v>208404534</v>
      </c>
      <c r="F215" s="48"/>
    </row>
    <row r="216" spans="1:6" ht="13.5" customHeight="1">
      <c r="A216" s="57" t="s">
        <v>3703</v>
      </c>
      <c r="B216" s="57" t="s">
        <v>3510</v>
      </c>
      <c r="C216" s="56">
        <v>-19176490</v>
      </c>
      <c r="D216" s="56">
        <v>745721</v>
      </c>
      <c r="E216" s="56">
        <v>-18430769</v>
      </c>
      <c r="F216" s="48"/>
    </row>
    <row r="217" spans="1:6" ht="13.5" customHeight="1">
      <c r="A217" s="57" t="s">
        <v>3704</v>
      </c>
      <c r="B217" s="57" t="s">
        <v>3510</v>
      </c>
      <c r="C217" s="56">
        <v>66799585</v>
      </c>
      <c r="D217" s="56">
        <v>-12370910</v>
      </c>
      <c r="E217" s="56">
        <v>54428675</v>
      </c>
      <c r="F217" s="48"/>
    </row>
    <row r="218" spans="1:6" ht="13.5" customHeight="1">
      <c r="A218" s="57" t="s">
        <v>3705</v>
      </c>
      <c r="B218" s="57" t="s">
        <v>3510</v>
      </c>
      <c r="C218" s="56">
        <v>460648796</v>
      </c>
      <c r="D218" s="56">
        <v>0</v>
      </c>
      <c r="E218" s="56">
        <v>460648796</v>
      </c>
      <c r="F218" s="48"/>
    </row>
    <row r="219" spans="1:6" ht="13.5" customHeight="1">
      <c r="A219" s="57" t="s">
        <v>4506</v>
      </c>
      <c r="B219" s="57" t="s">
        <v>3510</v>
      </c>
      <c r="C219" s="56">
        <v>3499650</v>
      </c>
      <c r="D219" s="56">
        <v>-3499650</v>
      </c>
      <c r="E219" s="56">
        <v>0</v>
      </c>
      <c r="F219" s="48"/>
    </row>
    <row r="220" spans="1:6" ht="13.5" customHeight="1">
      <c r="A220" s="57" t="s">
        <v>3706</v>
      </c>
      <c r="B220" s="57" t="s">
        <v>3510</v>
      </c>
      <c r="C220" s="56">
        <v>40421427</v>
      </c>
      <c r="D220" s="56">
        <v>-4370804</v>
      </c>
      <c r="E220" s="56">
        <v>36050623</v>
      </c>
      <c r="F220" s="48"/>
    </row>
    <row r="221" spans="1:6" ht="13.5" customHeight="1">
      <c r="A221" s="57" t="s">
        <v>3707</v>
      </c>
      <c r="B221" s="57" t="s">
        <v>3510</v>
      </c>
      <c r="C221" s="56">
        <v>4417120</v>
      </c>
      <c r="D221" s="56">
        <v>3695258</v>
      </c>
      <c r="E221" s="56">
        <v>8112378</v>
      </c>
      <c r="F221" s="48"/>
    </row>
    <row r="222" spans="1:6" ht="13.5" customHeight="1">
      <c r="A222" s="57" t="s">
        <v>4507</v>
      </c>
      <c r="B222" s="57" t="s">
        <v>3510</v>
      </c>
      <c r="C222" s="56">
        <v>-20951</v>
      </c>
      <c r="D222" s="56">
        <v>0</v>
      </c>
      <c r="E222" s="56">
        <v>-20951</v>
      </c>
      <c r="F222" s="48"/>
    </row>
    <row r="223" spans="1:6" ht="13.5" customHeight="1">
      <c r="A223" s="57" t="s">
        <v>3708</v>
      </c>
      <c r="B223" s="57" t="s">
        <v>3510</v>
      </c>
      <c r="C223" s="56">
        <v>-18760082</v>
      </c>
      <c r="D223" s="56">
        <v>-641883</v>
      </c>
      <c r="E223" s="56">
        <v>-19401966</v>
      </c>
      <c r="F223" s="48"/>
    </row>
    <row r="224" spans="1:6" ht="13.5" customHeight="1">
      <c r="A224" s="57" t="s">
        <v>3709</v>
      </c>
      <c r="B224" s="57" t="s">
        <v>3510</v>
      </c>
      <c r="C224" s="56">
        <v>25532</v>
      </c>
      <c r="D224" s="56">
        <v>406192</v>
      </c>
      <c r="E224" s="56">
        <v>431724</v>
      </c>
      <c r="F224" s="48"/>
    </row>
    <row r="225" spans="1:6" ht="13.5" customHeight="1">
      <c r="A225" s="57" t="s">
        <v>3710</v>
      </c>
      <c r="B225" s="57" t="s">
        <v>3510</v>
      </c>
      <c r="C225" s="56">
        <v>0</v>
      </c>
      <c r="D225" s="56">
        <v>0</v>
      </c>
      <c r="E225" s="56">
        <v>0</v>
      </c>
      <c r="F225" s="48"/>
    </row>
    <row r="226" spans="1:6" ht="13.5" customHeight="1">
      <c r="A226" s="57" t="s">
        <v>3711</v>
      </c>
      <c r="B226" s="57" t="s">
        <v>3510</v>
      </c>
      <c r="C226" s="56">
        <v>17521839</v>
      </c>
      <c r="D226" s="56">
        <v>0</v>
      </c>
      <c r="E226" s="56">
        <v>17521839</v>
      </c>
      <c r="F226" s="48"/>
    </row>
    <row r="227" spans="1:6" ht="13.5" customHeight="1">
      <c r="A227" s="57" t="s">
        <v>3713</v>
      </c>
      <c r="B227" s="57" t="s">
        <v>3510</v>
      </c>
      <c r="C227" s="56">
        <v>2591697</v>
      </c>
      <c r="D227" s="56">
        <v>0</v>
      </c>
      <c r="E227" s="56">
        <v>2591697</v>
      </c>
      <c r="F227" s="48"/>
    </row>
    <row r="228" spans="1:6" ht="13.5" customHeight="1">
      <c r="A228" s="57" t="s">
        <v>3714</v>
      </c>
      <c r="B228" s="57" t="s">
        <v>3510</v>
      </c>
      <c r="C228" s="56">
        <v>-43150139</v>
      </c>
      <c r="D228" s="56">
        <v>216835</v>
      </c>
      <c r="E228" s="56">
        <v>-42933304</v>
      </c>
      <c r="F228" s="48"/>
    </row>
    <row r="229" spans="1:6" ht="13.5" customHeight="1">
      <c r="A229" s="57" t="s">
        <v>3715</v>
      </c>
      <c r="B229" s="57" t="s">
        <v>3510</v>
      </c>
      <c r="C229" s="56">
        <v>39718735</v>
      </c>
      <c r="D229" s="56">
        <v>610777</v>
      </c>
      <c r="E229" s="56">
        <v>40329512</v>
      </c>
      <c r="F229" s="48"/>
    </row>
    <row r="230" spans="1:6" ht="13.5" customHeight="1">
      <c r="A230" s="57" t="s">
        <v>3716</v>
      </c>
      <c r="B230" s="57" t="s">
        <v>3510</v>
      </c>
      <c r="C230" s="56">
        <v>4748837</v>
      </c>
      <c r="D230" s="56">
        <v>807145</v>
      </c>
      <c r="E230" s="56">
        <v>5555982</v>
      </c>
      <c r="F230" s="48"/>
    </row>
    <row r="231" spans="1:6" ht="13.5" customHeight="1">
      <c r="A231" s="57" t="s">
        <v>3717</v>
      </c>
      <c r="B231" s="57" t="s">
        <v>3510</v>
      </c>
      <c r="C231" s="56">
        <v>274076</v>
      </c>
      <c r="D231" s="56">
        <v>17789</v>
      </c>
      <c r="E231" s="56">
        <v>291865</v>
      </c>
      <c r="F231" s="48"/>
    </row>
    <row r="232" spans="1:6" ht="13.5" customHeight="1">
      <c r="A232" s="57" t="s">
        <v>3718</v>
      </c>
      <c r="B232" s="57" t="s">
        <v>3510</v>
      </c>
      <c r="C232" s="56">
        <v>9208940</v>
      </c>
      <c r="D232" s="56">
        <v>-58888</v>
      </c>
      <c r="E232" s="56">
        <v>9150053</v>
      </c>
      <c r="F232" s="48"/>
    </row>
    <row r="233" spans="1:6" ht="13.5" customHeight="1">
      <c r="A233" s="57" t="s">
        <v>3719</v>
      </c>
      <c r="B233" s="57" t="s">
        <v>3510</v>
      </c>
      <c r="C233" s="56">
        <v>0</v>
      </c>
      <c r="D233" s="56">
        <v>146388383</v>
      </c>
      <c r="E233" s="56">
        <v>146388383</v>
      </c>
      <c r="F233" s="48"/>
    </row>
    <row r="234" spans="1:6" ht="13.5" customHeight="1">
      <c r="A234" s="57" t="s">
        <v>4508</v>
      </c>
      <c r="B234" s="57" t="s">
        <v>3510</v>
      </c>
      <c r="C234" s="56">
        <v>291667</v>
      </c>
      <c r="D234" s="56">
        <v>-291667</v>
      </c>
      <c r="E234" s="56">
        <v>0</v>
      </c>
      <c r="F234" s="48"/>
    </row>
    <row r="235" spans="1:6" ht="13.5" customHeight="1">
      <c r="A235" s="57" t="s">
        <v>4509</v>
      </c>
      <c r="B235" s="57" t="s">
        <v>3510</v>
      </c>
      <c r="C235" s="56">
        <v>0</v>
      </c>
      <c r="D235" s="56">
        <v>343</v>
      </c>
      <c r="E235" s="56">
        <v>343</v>
      </c>
      <c r="F235" s="48"/>
    </row>
    <row r="236" spans="1:6" ht="13.5" customHeight="1">
      <c r="A236" s="57" t="s">
        <v>3720</v>
      </c>
      <c r="B236" s="57" t="s">
        <v>3510</v>
      </c>
      <c r="C236" s="56">
        <v>25211700</v>
      </c>
      <c r="D236" s="56">
        <v>20552917</v>
      </c>
      <c r="E236" s="56">
        <v>45764617</v>
      </c>
      <c r="F236" s="48"/>
    </row>
    <row r="237" spans="1:6" ht="13.5" customHeight="1">
      <c r="A237" s="57" t="s">
        <v>3721</v>
      </c>
      <c r="B237" s="57" t="s">
        <v>3510</v>
      </c>
      <c r="C237" s="56">
        <v>94994435</v>
      </c>
      <c r="D237" s="56">
        <v>-545945</v>
      </c>
      <c r="E237" s="56">
        <v>94448490</v>
      </c>
      <c r="F237" s="48"/>
    </row>
    <row r="238" spans="1:6" ht="13.5" customHeight="1">
      <c r="A238" s="57" t="s">
        <v>4510</v>
      </c>
      <c r="B238" s="57" t="s">
        <v>3510</v>
      </c>
      <c r="C238" s="56">
        <v>164</v>
      </c>
      <c r="D238" s="56">
        <v>0</v>
      </c>
      <c r="E238" s="56">
        <v>164</v>
      </c>
      <c r="F238" s="48"/>
    </row>
    <row r="239" spans="1:6" ht="13.5" customHeight="1">
      <c r="A239" s="57" t="s">
        <v>3722</v>
      </c>
      <c r="B239" s="57" t="s">
        <v>3510</v>
      </c>
      <c r="C239" s="56">
        <v>26613915</v>
      </c>
      <c r="D239" s="56">
        <v>-543141</v>
      </c>
      <c r="E239" s="56">
        <v>26070774</v>
      </c>
      <c r="F239" s="48"/>
    </row>
    <row r="240" spans="1:6" ht="13.5" customHeight="1">
      <c r="A240" s="57" t="s">
        <v>3723</v>
      </c>
      <c r="B240" s="57" t="s">
        <v>3510</v>
      </c>
      <c r="C240" s="56">
        <v>90160028</v>
      </c>
      <c r="D240" s="56">
        <v>-1187446</v>
      </c>
      <c r="E240" s="56">
        <v>88972582</v>
      </c>
      <c r="F240" s="48"/>
    </row>
    <row r="241" spans="1:6" ht="13.5" customHeight="1">
      <c r="A241" s="57" t="s">
        <v>4511</v>
      </c>
      <c r="B241" s="57" t="s">
        <v>3510</v>
      </c>
      <c r="C241" s="56">
        <v>1597003</v>
      </c>
      <c r="D241" s="56">
        <v>2166260</v>
      </c>
      <c r="E241" s="56">
        <v>3763263</v>
      </c>
      <c r="F241" s="48"/>
    </row>
    <row r="242" spans="1:6" ht="13.5" customHeight="1">
      <c r="A242" s="57" t="s">
        <v>3724</v>
      </c>
      <c r="B242" s="57" t="s">
        <v>3510</v>
      </c>
      <c r="C242" s="56">
        <v>1445261627</v>
      </c>
      <c r="D242" s="56">
        <v>146452823</v>
      </c>
      <c r="E242" s="56">
        <v>1591714449</v>
      </c>
      <c r="F242" s="48"/>
    </row>
    <row r="243" spans="1:6" ht="13.5" customHeight="1">
      <c r="A243" s="57" t="s">
        <v>3725</v>
      </c>
      <c r="B243" s="57" t="s">
        <v>3510</v>
      </c>
      <c r="C243" s="56">
        <v>1598139698</v>
      </c>
      <c r="D243" s="56">
        <v>152526838</v>
      </c>
      <c r="E243" s="56">
        <v>1750666537</v>
      </c>
      <c r="F243" s="48"/>
    </row>
    <row r="244" spans="1:6" ht="13.5" customHeight="1">
      <c r="A244" s="57" t="s">
        <v>3726</v>
      </c>
      <c r="B244" s="57" t="s">
        <v>3510</v>
      </c>
      <c r="C244" s="56">
        <v>1417819</v>
      </c>
      <c r="D244" s="56">
        <v>-119857</v>
      </c>
      <c r="E244" s="56">
        <v>1297963</v>
      </c>
      <c r="F244" s="48"/>
    </row>
    <row r="245" spans="1:6" ht="13.5" customHeight="1">
      <c r="A245" s="57" t="s">
        <v>3727</v>
      </c>
      <c r="B245" s="57" t="s">
        <v>3510</v>
      </c>
      <c r="C245" s="56">
        <v>1417819</v>
      </c>
      <c r="D245" s="56">
        <v>-119857</v>
      </c>
      <c r="E245" s="56">
        <v>1297963</v>
      </c>
      <c r="F245" s="48"/>
    </row>
    <row r="246" spans="1:6" ht="13.5" customHeight="1">
      <c r="A246" s="57" t="s">
        <v>3728</v>
      </c>
      <c r="B246" s="57" t="s">
        <v>3510</v>
      </c>
      <c r="C246" s="56">
        <v>3794705</v>
      </c>
      <c r="D246" s="56">
        <v>-3794705</v>
      </c>
      <c r="E246" s="56">
        <v>0</v>
      </c>
      <c r="F246" s="48"/>
    </row>
    <row r="247" spans="1:6" ht="13.5" customHeight="1">
      <c r="A247" s="57" t="s">
        <v>3729</v>
      </c>
      <c r="B247" s="57" t="s">
        <v>3510</v>
      </c>
      <c r="C247" s="56">
        <v>-41859897</v>
      </c>
      <c r="D247" s="56">
        <v>41887620</v>
      </c>
      <c r="E247" s="56">
        <v>27723</v>
      </c>
      <c r="F247" s="48"/>
    </row>
    <row r="248" spans="1:6" ht="13.5" customHeight="1">
      <c r="A248" s="57" t="s">
        <v>3730</v>
      </c>
      <c r="B248" s="57" t="s">
        <v>3510</v>
      </c>
      <c r="C248" s="56">
        <v>15210955</v>
      </c>
      <c r="D248" s="56">
        <v>-15210955</v>
      </c>
      <c r="E248" s="56">
        <v>0</v>
      </c>
      <c r="F248" s="48"/>
    </row>
    <row r="249" spans="1:6" ht="13.5" customHeight="1">
      <c r="A249" s="57" t="s">
        <v>3731</v>
      </c>
      <c r="B249" s="57" t="s">
        <v>3510</v>
      </c>
      <c r="C249" s="56">
        <v>11586826</v>
      </c>
      <c r="D249" s="56">
        <v>-11586826</v>
      </c>
      <c r="E249" s="56">
        <v>0</v>
      </c>
      <c r="F249" s="48"/>
    </row>
    <row r="250" spans="1:6" ht="13.5" customHeight="1">
      <c r="A250" s="57" t="s">
        <v>3732</v>
      </c>
      <c r="B250" s="57" t="s">
        <v>3510</v>
      </c>
      <c r="C250" s="56">
        <v>4135770</v>
      </c>
      <c r="D250" s="56">
        <v>-4135770</v>
      </c>
      <c r="E250" s="56">
        <v>0</v>
      </c>
      <c r="F250" s="48"/>
    </row>
    <row r="251" spans="1:6" ht="13.5" customHeight="1">
      <c r="A251" s="57" t="s">
        <v>3733</v>
      </c>
      <c r="B251" s="57" t="s">
        <v>3510</v>
      </c>
      <c r="C251" s="56">
        <v>10684490</v>
      </c>
      <c r="D251" s="56">
        <v>-10684490</v>
      </c>
      <c r="E251" s="56">
        <v>0</v>
      </c>
      <c r="F251" s="48"/>
    </row>
    <row r="252" spans="1:6" ht="13.5" customHeight="1">
      <c r="A252" s="57" t="s">
        <v>4512</v>
      </c>
      <c r="B252" s="57" t="s">
        <v>3510</v>
      </c>
      <c r="C252" s="56">
        <v>3558</v>
      </c>
      <c r="D252" s="56">
        <v>0</v>
      </c>
      <c r="E252" s="56">
        <v>3558</v>
      </c>
      <c r="F252" s="48"/>
    </row>
    <row r="253" spans="1:6" ht="13.5" customHeight="1">
      <c r="A253" s="57" t="s">
        <v>3734</v>
      </c>
      <c r="B253" s="57" t="s">
        <v>3510</v>
      </c>
      <c r="C253" s="56">
        <v>19644</v>
      </c>
      <c r="D253" s="56">
        <v>-1773</v>
      </c>
      <c r="E253" s="56">
        <v>17871</v>
      </c>
      <c r="F253" s="48"/>
    </row>
    <row r="254" spans="1:6" ht="13.5" customHeight="1">
      <c r="A254" s="57" t="s">
        <v>3735</v>
      </c>
      <c r="B254" s="57" t="s">
        <v>3510</v>
      </c>
      <c r="C254" s="56">
        <v>3576051</v>
      </c>
      <c r="D254" s="56">
        <v>-3526899</v>
      </c>
      <c r="E254" s="56">
        <v>49151</v>
      </c>
      <c r="F254" s="48"/>
    </row>
    <row r="255" spans="1:6" ht="13.5" customHeight="1">
      <c r="A255" s="57" t="s">
        <v>4447</v>
      </c>
      <c r="B255" s="57" t="s">
        <v>3510</v>
      </c>
      <c r="C255" s="56">
        <v>0</v>
      </c>
      <c r="D255" s="56">
        <v>480</v>
      </c>
      <c r="E255" s="56">
        <v>480</v>
      </c>
      <c r="F255" s="48"/>
    </row>
    <row r="256" spans="1:6" ht="13.5" customHeight="1">
      <c r="A256" s="57" t="s">
        <v>3737</v>
      </c>
      <c r="B256" s="57" t="s">
        <v>3510</v>
      </c>
      <c r="C256" s="56">
        <v>801679</v>
      </c>
      <c r="D256" s="56">
        <v>-254970</v>
      </c>
      <c r="E256" s="56">
        <v>546709</v>
      </c>
      <c r="F256" s="48"/>
    </row>
    <row r="257" spans="1:6" ht="13.5" customHeight="1">
      <c r="A257" s="57" t="s">
        <v>3738</v>
      </c>
      <c r="B257" s="57" t="s">
        <v>3510</v>
      </c>
      <c r="C257" s="56">
        <v>522418</v>
      </c>
      <c r="D257" s="56">
        <v>370919</v>
      </c>
      <c r="E257" s="56">
        <v>893337</v>
      </c>
      <c r="F257" s="48"/>
    </row>
    <row r="258" spans="1:6" ht="13.5" customHeight="1">
      <c r="A258" s="57" t="s">
        <v>3739</v>
      </c>
      <c r="B258" s="57" t="s">
        <v>3510</v>
      </c>
      <c r="C258" s="56">
        <v>64355</v>
      </c>
      <c r="D258" s="56">
        <v>-64292</v>
      </c>
      <c r="E258" s="56">
        <v>63</v>
      </c>
      <c r="F258" s="48"/>
    </row>
    <row r="259" spans="1:6" ht="13.5" customHeight="1">
      <c r="A259" s="57" t="s">
        <v>3740</v>
      </c>
      <c r="B259" s="57" t="s">
        <v>3510</v>
      </c>
      <c r="C259" s="56">
        <v>36</v>
      </c>
      <c r="D259" s="56">
        <v>0</v>
      </c>
      <c r="E259" s="56">
        <v>36</v>
      </c>
      <c r="F259" s="48"/>
    </row>
    <row r="260" spans="1:6" ht="13.5" customHeight="1">
      <c r="A260" s="57" t="s">
        <v>4448</v>
      </c>
      <c r="B260" s="57" t="s">
        <v>3510</v>
      </c>
      <c r="C260" s="56">
        <v>-306</v>
      </c>
      <c r="D260" s="56">
        <v>0</v>
      </c>
      <c r="E260" s="56">
        <v>-306</v>
      </c>
      <c r="F260" s="48"/>
    </row>
    <row r="261" spans="1:6" ht="13.5" customHeight="1">
      <c r="A261" s="57" t="s">
        <v>3742</v>
      </c>
      <c r="B261" s="57" t="s">
        <v>3510</v>
      </c>
      <c r="C261" s="56">
        <v>69315</v>
      </c>
      <c r="D261" s="56">
        <v>0</v>
      </c>
      <c r="E261" s="56">
        <v>69315</v>
      </c>
      <c r="F261" s="48"/>
    </row>
    <row r="262" spans="1:6" ht="13.5" customHeight="1">
      <c r="A262" s="57" t="s">
        <v>3743</v>
      </c>
      <c r="B262" s="57" t="s">
        <v>3510</v>
      </c>
      <c r="C262" s="56">
        <v>13832945</v>
      </c>
      <c r="D262" s="56">
        <v>-2398815</v>
      </c>
      <c r="E262" s="56">
        <v>11434130</v>
      </c>
      <c r="F262" s="48"/>
    </row>
    <row r="263" spans="1:6" ht="13.5" customHeight="1">
      <c r="A263" s="57" t="s">
        <v>3746</v>
      </c>
      <c r="B263" s="57" t="s">
        <v>3510</v>
      </c>
      <c r="C263" s="56">
        <v>5361686</v>
      </c>
      <c r="D263" s="56">
        <v>-102707</v>
      </c>
      <c r="E263" s="56">
        <v>5258979</v>
      </c>
      <c r="F263" s="48"/>
    </row>
    <row r="264" spans="1:6" ht="13.5" customHeight="1">
      <c r="A264" s="57" t="s">
        <v>3747</v>
      </c>
      <c r="B264" s="57" t="s">
        <v>3510</v>
      </c>
      <c r="C264" s="56">
        <v>174976288</v>
      </c>
      <c r="D264" s="56">
        <v>-156675758</v>
      </c>
      <c r="E264" s="56">
        <v>18300530</v>
      </c>
      <c r="F264" s="48"/>
    </row>
    <row r="265" spans="1:6" ht="13.5" customHeight="1">
      <c r="A265" s="57" t="s">
        <v>3748</v>
      </c>
      <c r="B265" s="57" t="s">
        <v>3510</v>
      </c>
      <c r="C265" s="56">
        <v>96346403</v>
      </c>
      <c r="D265" s="56">
        <v>0</v>
      </c>
      <c r="E265" s="56">
        <v>96346403</v>
      </c>
      <c r="F265" s="48"/>
    </row>
    <row r="266" spans="1:6" ht="13.5" customHeight="1">
      <c r="A266" s="57" t="s">
        <v>3749</v>
      </c>
      <c r="B266" s="57" t="s">
        <v>3510</v>
      </c>
      <c r="C266" s="56">
        <v>-2448982</v>
      </c>
      <c r="D266" s="56">
        <v>0</v>
      </c>
      <c r="E266" s="56">
        <v>-2448982</v>
      </c>
      <c r="F266" s="48"/>
    </row>
    <row r="267" spans="1:6" ht="13.5" customHeight="1">
      <c r="A267" s="57" t="s">
        <v>3750</v>
      </c>
      <c r="B267" s="57" t="s">
        <v>3510</v>
      </c>
      <c r="C267" s="56">
        <v>4094278</v>
      </c>
      <c r="D267" s="56">
        <v>445271</v>
      </c>
      <c r="E267" s="56">
        <v>4539550</v>
      </c>
      <c r="F267" s="48"/>
    </row>
    <row r="268" spans="1:6" ht="13.5" customHeight="1">
      <c r="A268" s="57" t="s">
        <v>3751</v>
      </c>
      <c r="B268" s="57" t="s">
        <v>3510</v>
      </c>
      <c r="C268" s="56">
        <v>19335885</v>
      </c>
      <c r="D268" s="56">
        <v>1007308</v>
      </c>
      <c r="E268" s="56">
        <v>20343192</v>
      </c>
      <c r="F268" s="48"/>
    </row>
    <row r="269" spans="1:6" ht="13.5" customHeight="1">
      <c r="A269" s="57" t="s">
        <v>3752</v>
      </c>
      <c r="B269" s="57" t="s">
        <v>3510</v>
      </c>
      <c r="C269" s="56">
        <v>-6137923</v>
      </c>
      <c r="D269" s="56">
        <v>631499</v>
      </c>
      <c r="E269" s="56">
        <v>-5506424</v>
      </c>
      <c r="F269" s="48"/>
    </row>
    <row r="270" spans="1:6" ht="13.5" customHeight="1">
      <c r="A270" s="57" t="s">
        <v>3753</v>
      </c>
      <c r="B270" s="57" t="s">
        <v>3510</v>
      </c>
      <c r="C270" s="56">
        <v>306818077</v>
      </c>
      <c r="D270" s="56">
        <v>-157041064</v>
      </c>
      <c r="E270" s="56">
        <v>149777013</v>
      </c>
      <c r="F270" s="48"/>
    </row>
    <row r="271" spans="1:6" ht="13.5" customHeight="1">
      <c r="A271" s="57" t="s">
        <v>3754</v>
      </c>
      <c r="B271" s="57" t="s">
        <v>3510</v>
      </c>
      <c r="C271" s="56">
        <v>306818077</v>
      </c>
      <c r="D271" s="56">
        <v>-157041064</v>
      </c>
      <c r="E271" s="56">
        <v>149777013</v>
      </c>
      <c r="F271" s="48"/>
    </row>
    <row r="272" spans="1:6" ht="13.5" customHeight="1">
      <c r="A272" s="57" t="s">
        <v>3755</v>
      </c>
      <c r="B272" s="57" t="s">
        <v>3510</v>
      </c>
      <c r="C272" s="56">
        <v>-526489837</v>
      </c>
      <c r="D272" s="56">
        <v>-68531541</v>
      </c>
      <c r="E272" s="56">
        <v>-595021377</v>
      </c>
      <c r="F272" s="48"/>
    </row>
    <row r="273" spans="1:6" ht="13.5" customHeight="1">
      <c r="A273" s="57" t="s">
        <v>3756</v>
      </c>
      <c r="B273" s="57" t="s">
        <v>3510</v>
      </c>
      <c r="C273" s="56">
        <v>-132017782</v>
      </c>
      <c r="D273" s="56">
        <v>-6474273</v>
      </c>
      <c r="E273" s="56">
        <v>-138492054</v>
      </c>
      <c r="F273" s="48"/>
    </row>
    <row r="274" spans="1:6" ht="13.5" customHeight="1">
      <c r="A274" s="57" t="s">
        <v>3757</v>
      </c>
      <c r="B274" s="57" t="s">
        <v>3510</v>
      </c>
      <c r="C274" s="56">
        <v>2759996</v>
      </c>
      <c r="D274" s="56">
        <v>172742</v>
      </c>
      <c r="E274" s="56">
        <v>2932738</v>
      </c>
      <c r="F274" s="48"/>
    </row>
    <row r="275" spans="1:6" ht="13.5" customHeight="1">
      <c r="A275" s="57" t="s">
        <v>3758</v>
      </c>
      <c r="B275" s="57" t="s">
        <v>3510</v>
      </c>
      <c r="C275" s="56">
        <v>-185868</v>
      </c>
      <c r="D275" s="56">
        <v>-156404</v>
      </c>
      <c r="E275" s="56">
        <v>-342272</v>
      </c>
      <c r="F275" s="48"/>
    </row>
    <row r="276" spans="1:6" ht="13.5" customHeight="1">
      <c r="A276" s="57" t="s">
        <v>3759</v>
      </c>
      <c r="B276" s="57" t="s">
        <v>3510</v>
      </c>
      <c r="C276" s="56">
        <v>-13486</v>
      </c>
      <c r="D276" s="56">
        <v>-43347</v>
      </c>
      <c r="E276" s="56">
        <v>-56833</v>
      </c>
      <c r="F276" s="48"/>
    </row>
    <row r="277" spans="1:6" ht="13.5" customHeight="1">
      <c r="A277" s="57" t="s">
        <v>3760</v>
      </c>
      <c r="B277" s="57" t="s">
        <v>3510</v>
      </c>
      <c r="C277" s="56">
        <v>-137955903</v>
      </c>
      <c r="D277" s="56">
        <v>46481903</v>
      </c>
      <c r="E277" s="56">
        <v>-91474000</v>
      </c>
      <c r="F277" s="48"/>
    </row>
    <row r="278" spans="1:6" ht="13.5" customHeight="1">
      <c r="A278" s="57" t="s">
        <v>3761</v>
      </c>
      <c r="B278" s="57" t="s">
        <v>3510</v>
      </c>
      <c r="C278" s="56">
        <v>-66413674</v>
      </c>
      <c r="D278" s="56">
        <v>0</v>
      </c>
      <c r="E278" s="56">
        <v>-66413674</v>
      </c>
      <c r="F278" s="48"/>
    </row>
    <row r="279" spans="1:6" ht="13.5" customHeight="1">
      <c r="A279" s="57" t="s">
        <v>3762</v>
      </c>
      <c r="B279" s="57" t="s">
        <v>3510</v>
      </c>
      <c r="C279" s="56">
        <v>860316553</v>
      </c>
      <c r="D279" s="56">
        <v>28550919</v>
      </c>
      <c r="E279" s="56">
        <v>888867472</v>
      </c>
      <c r="F279" s="48"/>
    </row>
    <row r="280" spans="1:6" ht="13.5" customHeight="1">
      <c r="A280" s="57" t="s">
        <v>3763</v>
      </c>
      <c r="B280" s="57" t="s">
        <v>3510</v>
      </c>
      <c r="C280" s="56">
        <v>127451</v>
      </c>
      <c r="D280" s="56">
        <v>-127451</v>
      </c>
      <c r="E280" s="56">
        <v>0</v>
      </c>
      <c r="F280" s="48"/>
    </row>
    <row r="281" spans="1:6" ht="13.5" customHeight="1" thickBot="1">
      <c r="A281" s="57" t="s">
        <v>3764</v>
      </c>
      <c r="B281" s="57" t="s">
        <v>3510</v>
      </c>
      <c r="C281" s="56">
        <v>127451</v>
      </c>
      <c r="D281" s="56">
        <v>-127451</v>
      </c>
      <c r="E281" s="56">
        <v>0</v>
      </c>
      <c r="F281" s="48"/>
    </row>
    <row r="282" spans="1:6" ht="13.5" customHeight="1" thickBot="1">
      <c r="A282" s="58" t="s">
        <v>3765</v>
      </c>
      <c r="B282" s="58" t="s">
        <v>3558</v>
      </c>
      <c r="C282" s="59">
        <v>2829408625</v>
      </c>
      <c r="D282" s="59">
        <v>22826504</v>
      </c>
      <c r="E282" s="59">
        <v>2852235129</v>
      </c>
      <c r="F282" s="48"/>
    </row>
    <row r="283" spans="1:6" ht="22.5" customHeight="1" thickBot="1">
      <c r="A283" s="60" t="s">
        <v>3769</v>
      </c>
      <c r="B283" s="60" t="s">
        <v>3770</v>
      </c>
      <c r="C283" s="61">
        <v>20307105208</v>
      </c>
      <c r="D283" s="61">
        <v>19999099</v>
      </c>
      <c r="E283" s="61">
        <v>20327104307</v>
      </c>
      <c r="F283" s="48"/>
    </row>
    <row r="284" spans="1:6" ht="27" customHeight="1" thickTop="1">
      <c r="A284" s="55" t="s">
        <v>3771</v>
      </c>
      <c r="B284" s="52"/>
      <c r="C284" s="56"/>
      <c r="D284" s="56"/>
      <c r="E284" s="56"/>
      <c r="F284" s="48"/>
    </row>
    <row r="285" spans="1:6" ht="13.5" customHeight="1">
      <c r="A285" s="57" t="s">
        <v>3772</v>
      </c>
      <c r="B285" s="57" t="s">
        <v>3510</v>
      </c>
      <c r="C285" s="56">
        <v>1765290116</v>
      </c>
      <c r="D285" s="56">
        <v>0</v>
      </c>
      <c r="E285" s="56">
        <v>1765290116</v>
      </c>
      <c r="F285" s="48"/>
    </row>
    <row r="286" spans="1:6" ht="13.5" customHeight="1">
      <c r="A286" s="57" t="s">
        <v>3773</v>
      </c>
      <c r="B286" s="57" t="s">
        <v>3510</v>
      </c>
      <c r="C286" s="56">
        <v>419213</v>
      </c>
      <c r="D286" s="56">
        <v>0</v>
      </c>
      <c r="E286" s="56">
        <v>419213</v>
      </c>
      <c r="F286" s="48"/>
    </row>
    <row r="287" spans="1:6" ht="13.5" customHeight="1">
      <c r="A287" s="57" t="s">
        <v>3774</v>
      </c>
      <c r="B287" s="57" t="s">
        <v>3510</v>
      </c>
      <c r="C287" s="56">
        <v>326032</v>
      </c>
      <c r="D287" s="56">
        <v>0</v>
      </c>
      <c r="E287" s="56">
        <v>326032</v>
      </c>
      <c r="F287" s="48"/>
    </row>
    <row r="288" spans="1:6" ht="13.5" customHeight="1">
      <c r="A288" s="57" t="s">
        <v>3775</v>
      </c>
      <c r="B288" s="57" t="s">
        <v>3510</v>
      </c>
      <c r="C288" s="56">
        <v>1766035361</v>
      </c>
      <c r="D288" s="56">
        <v>0</v>
      </c>
      <c r="E288" s="56">
        <v>1766035361</v>
      </c>
      <c r="F288" s="48"/>
    </row>
    <row r="289" spans="1:6" ht="13.5" customHeight="1">
      <c r="A289" s="57" t="s">
        <v>3776</v>
      </c>
      <c r="B289" s="57" t="s">
        <v>3510</v>
      </c>
      <c r="C289" s="56">
        <v>4325407366</v>
      </c>
      <c r="D289" s="56">
        <v>0</v>
      </c>
      <c r="E289" s="56">
        <v>4325407366</v>
      </c>
      <c r="F289" s="48"/>
    </row>
    <row r="290" spans="1:6" ht="13.5" customHeight="1">
      <c r="A290" s="57" t="s">
        <v>3778</v>
      </c>
      <c r="B290" s="57" t="s">
        <v>3510</v>
      </c>
      <c r="C290" s="56">
        <v>674795451</v>
      </c>
      <c r="D290" s="56">
        <v>17177818</v>
      </c>
      <c r="E290" s="56">
        <v>691973269</v>
      </c>
      <c r="F290" s="48"/>
    </row>
    <row r="291" spans="1:6" ht="13.5" customHeight="1">
      <c r="A291" s="57" t="s">
        <v>4513</v>
      </c>
      <c r="B291" s="57" t="s">
        <v>3510</v>
      </c>
      <c r="C291" s="56">
        <v>-137208</v>
      </c>
      <c r="D291" s="56">
        <v>0</v>
      </c>
      <c r="E291" s="56">
        <v>-137208</v>
      </c>
      <c r="F291" s="48"/>
    </row>
    <row r="292" spans="1:6" ht="13.5" customHeight="1">
      <c r="A292" s="57" t="s">
        <v>3780</v>
      </c>
      <c r="B292" s="57" t="s">
        <v>3510</v>
      </c>
      <c r="C292" s="56">
        <v>5000340025</v>
      </c>
      <c r="D292" s="56">
        <v>17177818</v>
      </c>
      <c r="E292" s="56">
        <v>5017517843</v>
      </c>
      <c r="F292" s="48"/>
    </row>
    <row r="293" spans="1:6" ht="13.5" customHeight="1">
      <c r="A293" s="57" t="s">
        <v>3781</v>
      </c>
      <c r="B293" s="57" t="s">
        <v>3510</v>
      </c>
      <c r="C293" s="56">
        <v>753332</v>
      </c>
      <c r="D293" s="56">
        <v>0</v>
      </c>
      <c r="E293" s="56">
        <v>753332</v>
      </c>
      <c r="F293" s="48"/>
    </row>
    <row r="294" spans="1:6" ht="13.5" customHeight="1">
      <c r="A294" s="57" t="s">
        <v>3782</v>
      </c>
      <c r="B294" s="57" t="s">
        <v>3510</v>
      </c>
      <c r="C294" s="56">
        <v>189401938</v>
      </c>
      <c r="D294" s="56">
        <v>-50202830</v>
      </c>
      <c r="E294" s="56">
        <v>139199107</v>
      </c>
      <c r="F294" s="48"/>
    </row>
    <row r="295" spans="1:6" ht="13.5" customHeight="1">
      <c r="A295" s="57" t="s">
        <v>3783</v>
      </c>
      <c r="B295" s="57" t="s">
        <v>3510</v>
      </c>
      <c r="C295" s="56">
        <v>-189401938</v>
      </c>
      <c r="D295" s="56">
        <v>50202830</v>
      </c>
      <c r="E295" s="56">
        <v>-139199107</v>
      </c>
      <c r="F295" s="48"/>
    </row>
    <row r="296" spans="1:6" ht="13.5" customHeight="1">
      <c r="A296" s="57" t="s">
        <v>3784</v>
      </c>
      <c r="B296" s="57" t="s">
        <v>3510</v>
      </c>
      <c r="C296" s="56">
        <v>753332</v>
      </c>
      <c r="D296" s="56">
        <v>0</v>
      </c>
      <c r="E296" s="56">
        <v>753332</v>
      </c>
      <c r="F296" s="48"/>
    </row>
    <row r="297" spans="1:6" ht="13.5" customHeight="1">
      <c r="A297" s="57" t="s">
        <v>3785</v>
      </c>
      <c r="B297" s="57" t="s">
        <v>3510</v>
      </c>
      <c r="C297" s="56">
        <v>641602</v>
      </c>
      <c r="D297" s="56">
        <v>0</v>
      </c>
      <c r="E297" s="56">
        <v>641602</v>
      </c>
      <c r="F297" s="48"/>
    </row>
    <row r="298" spans="1:6" ht="13.5" customHeight="1">
      <c r="A298" s="57" t="s">
        <v>3786</v>
      </c>
      <c r="B298" s="57" t="s">
        <v>3510</v>
      </c>
      <c r="C298" s="56">
        <v>5327648</v>
      </c>
      <c r="D298" s="56">
        <v>-588376</v>
      </c>
      <c r="E298" s="56">
        <v>4739272</v>
      </c>
      <c r="F298" s="48"/>
    </row>
    <row r="299" spans="1:6" ht="13.5" customHeight="1" thickBot="1">
      <c r="A299" s="57" t="s">
        <v>3787</v>
      </c>
      <c r="B299" s="57" t="s">
        <v>3510</v>
      </c>
      <c r="C299" s="56">
        <v>5969250</v>
      </c>
      <c r="D299" s="56">
        <v>-588376</v>
      </c>
      <c r="E299" s="56">
        <v>5380874</v>
      </c>
      <c r="F299" s="48"/>
    </row>
    <row r="300" spans="1:6" ht="13.5" customHeight="1" thickBot="1">
      <c r="A300" s="58" t="s">
        <v>3788</v>
      </c>
      <c r="B300" s="58" t="s">
        <v>3558</v>
      </c>
      <c r="C300" s="59">
        <v>6773097968</v>
      </c>
      <c r="D300" s="59">
        <v>16589442</v>
      </c>
      <c r="E300" s="59">
        <v>6789687410</v>
      </c>
      <c r="F300" s="48"/>
    </row>
    <row r="301" spans="1:6" ht="13.5" customHeight="1">
      <c r="A301" s="57" t="s">
        <v>3789</v>
      </c>
      <c r="B301" s="57" t="s">
        <v>3510</v>
      </c>
      <c r="C301" s="56">
        <v>225000000</v>
      </c>
      <c r="D301" s="56">
        <v>0</v>
      </c>
      <c r="E301" s="56">
        <v>225000000</v>
      </c>
      <c r="F301" s="48"/>
    </row>
    <row r="302" spans="1:6" ht="13.5" customHeight="1">
      <c r="A302" s="57" t="s">
        <v>3790</v>
      </c>
      <c r="B302" s="57" t="s">
        <v>3510</v>
      </c>
      <c r="C302" s="56">
        <v>500000000</v>
      </c>
      <c r="D302" s="56">
        <v>0</v>
      </c>
      <c r="E302" s="56">
        <v>500000000</v>
      </c>
      <c r="F302" s="48"/>
    </row>
    <row r="303" spans="1:6" ht="13.5" customHeight="1">
      <c r="A303" s="57" t="s">
        <v>4514</v>
      </c>
      <c r="B303" s="57" t="s">
        <v>3510</v>
      </c>
      <c r="C303" s="56">
        <v>250000000</v>
      </c>
      <c r="D303" s="56">
        <v>0</v>
      </c>
      <c r="E303" s="56">
        <v>250000000</v>
      </c>
      <c r="F303" s="48"/>
    </row>
    <row r="304" spans="1:6" ht="13.5" customHeight="1">
      <c r="A304" s="57" t="s">
        <v>3791</v>
      </c>
      <c r="B304" s="57" t="s">
        <v>3510</v>
      </c>
      <c r="C304" s="56">
        <v>350000000</v>
      </c>
      <c r="D304" s="56">
        <v>0</v>
      </c>
      <c r="E304" s="56">
        <v>350000000</v>
      </c>
      <c r="F304" s="48"/>
    </row>
    <row r="305" spans="1:6" ht="13.5" customHeight="1">
      <c r="A305" s="57" t="s">
        <v>4449</v>
      </c>
      <c r="B305" s="57" t="s">
        <v>3510</v>
      </c>
      <c r="C305" s="56">
        <v>300000000</v>
      </c>
      <c r="D305" s="56">
        <v>0</v>
      </c>
      <c r="E305" s="56">
        <v>300000000</v>
      </c>
      <c r="F305" s="48"/>
    </row>
    <row r="306" spans="1:6" ht="13.5" customHeight="1">
      <c r="A306" s="57" t="s">
        <v>3792</v>
      </c>
      <c r="B306" s="57" t="s">
        <v>3510</v>
      </c>
      <c r="C306" s="56">
        <v>1000000000</v>
      </c>
      <c r="D306" s="56">
        <v>0</v>
      </c>
      <c r="E306" s="56">
        <v>1000000000</v>
      </c>
      <c r="F306" s="48"/>
    </row>
    <row r="307" spans="1:6" ht="13.5" customHeight="1">
      <c r="A307" s="57" t="s">
        <v>3793</v>
      </c>
      <c r="B307" s="57" t="s">
        <v>3510</v>
      </c>
      <c r="C307" s="56">
        <v>400000000</v>
      </c>
      <c r="D307" s="56">
        <v>0</v>
      </c>
      <c r="E307" s="56">
        <v>400000000</v>
      </c>
      <c r="F307" s="48"/>
    </row>
    <row r="308" spans="1:6" ht="13.5" customHeight="1">
      <c r="A308" s="57" t="s">
        <v>3794</v>
      </c>
      <c r="B308" s="57" t="s">
        <v>3510</v>
      </c>
      <c r="C308" s="56">
        <v>600000000</v>
      </c>
      <c r="D308" s="56">
        <v>0</v>
      </c>
      <c r="E308" s="56">
        <v>600000000</v>
      </c>
      <c r="F308" s="48"/>
    </row>
    <row r="309" spans="1:6" ht="13.5" customHeight="1">
      <c r="A309" s="57" t="s">
        <v>4515</v>
      </c>
      <c r="B309" s="57" t="s">
        <v>3510</v>
      </c>
      <c r="C309" s="56">
        <v>250000000</v>
      </c>
      <c r="D309" s="56">
        <v>0</v>
      </c>
      <c r="E309" s="56">
        <v>250000000</v>
      </c>
      <c r="F309" s="48"/>
    </row>
    <row r="310" spans="1:6" ht="13.5" customHeight="1">
      <c r="A310" s="57" t="s">
        <v>3795</v>
      </c>
      <c r="B310" s="57" t="s">
        <v>3510</v>
      </c>
      <c r="C310" s="56">
        <v>650000000</v>
      </c>
      <c r="D310" s="56">
        <v>0</v>
      </c>
      <c r="E310" s="56">
        <v>650000000</v>
      </c>
      <c r="F310" s="48"/>
    </row>
    <row r="311" spans="1:6" ht="13.5" customHeight="1">
      <c r="A311" s="57" t="s">
        <v>3796</v>
      </c>
      <c r="B311" s="57" t="s">
        <v>3510</v>
      </c>
      <c r="C311" s="56">
        <v>600000000</v>
      </c>
      <c r="D311" s="56">
        <v>0</v>
      </c>
      <c r="E311" s="56">
        <v>600000000</v>
      </c>
      <c r="F311" s="48"/>
    </row>
    <row r="312" spans="1:6" ht="13.5" customHeight="1">
      <c r="A312" s="57" t="s">
        <v>3797</v>
      </c>
      <c r="B312" s="57" t="s">
        <v>3510</v>
      </c>
      <c r="C312" s="56">
        <v>400000000</v>
      </c>
      <c r="D312" s="56">
        <v>0</v>
      </c>
      <c r="E312" s="56">
        <v>400000000</v>
      </c>
      <c r="F312" s="48"/>
    </row>
    <row r="313" spans="1:6" ht="13.5" customHeight="1">
      <c r="A313" s="57" t="s">
        <v>3798</v>
      </c>
      <c r="B313" s="57" t="s">
        <v>3510</v>
      </c>
      <c r="C313" s="56">
        <v>700000000</v>
      </c>
      <c r="D313" s="56">
        <v>0</v>
      </c>
      <c r="E313" s="56">
        <v>700000000</v>
      </c>
      <c r="F313" s="48"/>
    </row>
    <row r="314" spans="1:6" ht="13.5" customHeight="1">
      <c r="A314" s="57" t="s">
        <v>4450</v>
      </c>
      <c r="B314" s="57" t="s">
        <v>3510</v>
      </c>
      <c r="C314" s="56">
        <v>200000000</v>
      </c>
      <c r="D314" s="56">
        <v>0</v>
      </c>
      <c r="E314" s="56">
        <v>200000000</v>
      </c>
      <c r="F314" s="48"/>
    </row>
    <row r="315" spans="1:6" ht="13.5" customHeight="1">
      <c r="A315" s="57" t="s">
        <v>3802</v>
      </c>
      <c r="B315" s="57" t="s">
        <v>3510</v>
      </c>
      <c r="C315" s="56">
        <v>6425000000</v>
      </c>
      <c r="D315" s="56">
        <v>0</v>
      </c>
      <c r="E315" s="56">
        <v>6425000000</v>
      </c>
      <c r="F315" s="48"/>
    </row>
    <row r="316" spans="1:6" ht="13.5" customHeight="1">
      <c r="A316" s="57" t="s">
        <v>3803</v>
      </c>
      <c r="B316" s="57" t="s">
        <v>3510</v>
      </c>
      <c r="C316" s="56">
        <v>150000000</v>
      </c>
      <c r="D316" s="56">
        <v>0</v>
      </c>
      <c r="E316" s="56">
        <v>150000000</v>
      </c>
      <c r="F316" s="48"/>
    </row>
    <row r="317" spans="1:6" ht="13.5" customHeight="1">
      <c r="A317" s="57" t="s">
        <v>3804</v>
      </c>
      <c r="B317" s="57" t="s">
        <v>3510</v>
      </c>
      <c r="C317" s="56">
        <v>250000000</v>
      </c>
      <c r="D317" s="56">
        <v>0</v>
      </c>
      <c r="E317" s="56">
        <v>250000000</v>
      </c>
      <c r="F317" s="48"/>
    </row>
    <row r="318" spans="1:6" ht="13.5" customHeight="1">
      <c r="A318" s="57" t="s">
        <v>4516</v>
      </c>
      <c r="B318" s="57" t="s">
        <v>3510</v>
      </c>
      <c r="C318" s="56">
        <v>50000000</v>
      </c>
      <c r="D318" s="56">
        <v>-50000000</v>
      </c>
      <c r="E318" s="56">
        <v>0</v>
      </c>
      <c r="F318" s="48"/>
    </row>
    <row r="319" spans="1:6" ht="13.5" customHeight="1">
      <c r="A319" s="57" t="s">
        <v>3805</v>
      </c>
      <c r="B319" s="57" t="s">
        <v>3510</v>
      </c>
      <c r="C319" s="56">
        <v>450000000</v>
      </c>
      <c r="D319" s="56">
        <v>-50000000</v>
      </c>
      <c r="E319" s="56">
        <v>400000000</v>
      </c>
      <c r="F319" s="48"/>
    </row>
    <row r="320" spans="1:6" ht="13.5" customHeight="1">
      <c r="A320" s="57" t="s">
        <v>4451</v>
      </c>
      <c r="B320" s="57" t="s">
        <v>3510</v>
      </c>
      <c r="C320" s="56">
        <v>-16257</v>
      </c>
      <c r="D320" s="56">
        <v>9037</v>
      </c>
      <c r="E320" s="56">
        <v>-7220</v>
      </c>
      <c r="F320" s="48"/>
    </row>
    <row r="321" spans="1:6" ht="13.5" customHeight="1">
      <c r="A321" s="57" t="s">
        <v>3806</v>
      </c>
      <c r="B321" s="57" t="s">
        <v>3510</v>
      </c>
      <c r="C321" s="56">
        <v>-118964</v>
      </c>
      <c r="D321" s="56">
        <v>1214</v>
      </c>
      <c r="E321" s="56">
        <v>-117750</v>
      </c>
      <c r="F321" s="48"/>
    </row>
    <row r="322" spans="1:6" ht="13.5" customHeight="1">
      <c r="A322" s="57" t="s">
        <v>3807</v>
      </c>
      <c r="B322" s="57" t="s">
        <v>3510</v>
      </c>
      <c r="C322" s="56">
        <v>-251721</v>
      </c>
      <c r="D322" s="56">
        <v>1583</v>
      </c>
      <c r="E322" s="56">
        <v>-250138</v>
      </c>
      <c r="F322" s="48"/>
    </row>
    <row r="323" spans="1:6" ht="13.5" customHeight="1">
      <c r="A323" s="57" t="s">
        <v>3808</v>
      </c>
      <c r="B323" s="57" t="s">
        <v>3510</v>
      </c>
      <c r="C323" s="56">
        <v>-391435</v>
      </c>
      <c r="D323" s="56">
        <v>1834</v>
      </c>
      <c r="E323" s="56">
        <v>-389601</v>
      </c>
      <c r="F323" s="48"/>
    </row>
    <row r="324" spans="1:6" ht="13.5" customHeight="1">
      <c r="A324" s="57" t="s">
        <v>4452</v>
      </c>
      <c r="B324" s="57" t="s">
        <v>3510</v>
      </c>
      <c r="C324" s="56">
        <v>5</v>
      </c>
      <c r="D324" s="56">
        <v>0</v>
      </c>
      <c r="E324" s="56">
        <v>5</v>
      </c>
      <c r="F324" s="48"/>
    </row>
    <row r="325" spans="1:6" ht="13.5" customHeight="1">
      <c r="A325" s="57" t="s">
        <v>3809</v>
      </c>
      <c r="B325" s="57" t="s">
        <v>3510</v>
      </c>
      <c r="C325" s="56">
        <v>-988647</v>
      </c>
      <c r="D325" s="56">
        <v>4052</v>
      </c>
      <c r="E325" s="56">
        <v>-984595</v>
      </c>
      <c r="F325" s="48"/>
    </row>
    <row r="326" spans="1:6" ht="13.5" customHeight="1">
      <c r="A326" s="57" t="s">
        <v>4453</v>
      </c>
      <c r="B326" s="57" t="s">
        <v>3510</v>
      </c>
      <c r="C326" s="56">
        <v>-104454</v>
      </c>
      <c r="D326" s="56">
        <v>5104</v>
      </c>
      <c r="E326" s="56">
        <v>-99350</v>
      </c>
      <c r="F326" s="48"/>
    </row>
    <row r="327" spans="1:6" ht="13.5" customHeight="1">
      <c r="A327" s="57" t="s">
        <v>3810</v>
      </c>
      <c r="B327" s="57" t="s">
        <v>3510</v>
      </c>
      <c r="C327" s="56">
        <v>-2608495</v>
      </c>
      <c r="D327" s="56">
        <v>11725</v>
      </c>
      <c r="E327" s="56">
        <v>-2596769</v>
      </c>
      <c r="F327" s="48"/>
    </row>
    <row r="328" spans="1:6" ht="13.5" customHeight="1">
      <c r="A328" s="57" t="s">
        <v>3811</v>
      </c>
      <c r="B328" s="57" t="s">
        <v>3510</v>
      </c>
      <c r="C328" s="56">
        <v>-970705</v>
      </c>
      <c r="D328" s="56">
        <v>3524</v>
      </c>
      <c r="E328" s="56">
        <v>-967181</v>
      </c>
      <c r="F328" s="48"/>
    </row>
    <row r="329" spans="1:6" ht="13.5" customHeight="1">
      <c r="A329" s="57" t="s">
        <v>3812</v>
      </c>
      <c r="B329" s="57" t="s">
        <v>3510</v>
      </c>
      <c r="C329" s="56">
        <v>-3009935</v>
      </c>
      <c r="D329" s="56">
        <v>9348</v>
      </c>
      <c r="E329" s="56">
        <v>-3000588</v>
      </c>
      <c r="F329" s="48"/>
    </row>
    <row r="330" spans="1:6" ht="13.5" customHeight="1">
      <c r="A330" s="57" t="s">
        <v>3813</v>
      </c>
      <c r="B330" s="57" t="s">
        <v>3510</v>
      </c>
      <c r="C330" s="56">
        <v>-277074</v>
      </c>
      <c r="D330" s="56">
        <v>3242</v>
      </c>
      <c r="E330" s="56">
        <v>-273832</v>
      </c>
      <c r="F330" s="48"/>
    </row>
    <row r="331" spans="1:6" ht="13.5" customHeight="1">
      <c r="A331" s="57" t="s">
        <v>3814</v>
      </c>
      <c r="B331" s="57" t="s">
        <v>3510</v>
      </c>
      <c r="C331" s="56">
        <v>-950728</v>
      </c>
      <c r="D331" s="56">
        <v>9189</v>
      </c>
      <c r="E331" s="56">
        <v>-941540</v>
      </c>
      <c r="F331" s="48"/>
    </row>
    <row r="332" spans="1:6" ht="13.5" customHeight="1">
      <c r="A332" s="57" t="s">
        <v>3815</v>
      </c>
      <c r="B332" s="57" t="s">
        <v>3510</v>
      </c>
      <c r="C332" s="56">
        <v>-529289</v>
      </c>
      <c r="D332" s="56">
        <v>1541</v>
      </c>
      <c r="E332" s="56">
        <v>-527748</v>
      </c>
      <c r="F332" s="48"/>
    </row>
    <row r="333" spans="1:6" ht="13.5" customHeight="1">
      <c r="A333" s="57" t="s">
        <v>3816</v>
      </c>
      <c r="B333" s="57" t="s">
        <v>3510</v>
      </c>
      <c r="C333" s="56">
        <v>-370485</v>
      </c>
      <c r="D333" s="56">
        <v>3087</v>
      </c>
      <c r="E333" s="56">
        <v>-367398</v>
      </c>
      <c r="F333" s="48"/>
    </row>
    <row r="334" spans="1:6" ht="13.5" customHeight="1" thickBot="1">
      <c r="A334" s="57" t="s">
        <v>3818</v>
      </c>
      <c r="B334" s="57" t="s">
        <v>3510</v>
      </c>
      <c r="C334" s="56">
        <v>-10588185</v>
      </c>
      <c r="D334" s="56">
        <v>64480</v>
      </c>
      <c r="E334" s="56">
        <v>-10523705</v>
      </c>
      <c r="F334" s="48"/>
    </row>
    <row r="335" spans="1:6" ht="13.5" customHeight="1" thickBot="1">
      <c r="A335" s="58" t="s">
        <v>3819</v>
      </c>
      <c r="B335" s="58" t="s">
        <v>3558</v>
      </c>
      <c r="C335" s="59">
        <v>6864411815</v>
      </c>
      <c r="D335" s="59">
        <v>-49935520</v>
      </c>
      <c r="E335" s="59">
        <v>6814476295</v>
      </c>
      <c r="F335" s="48"/>
    </row>
    <row r="336" spans="1:6" ht="13.5" customHeight="1">
      <c r="A336" s="57" t="s">
        <v>3820</v>
      </c>
      <c r="B336" s="57" t="s">
        <v>3510</v>
      </c>
      <c r="C336" s="56">
        <v>81760354</v>
      </c>
      <c r="D336" s="56">
        <v>-1259957</v>
      </c>
      <c r="E336" s="56">
        <v>80500398</v>
      </c>
      <c r="F336" s="48"/>
    </row>
    <row r="337" spans="1:6" ht="13.5" customHeight="1">
      <c r="A337" s="57" t="s">
        <v>3821</v>
      </c>
      <c r="B337" s="57" t="s">
        <v>3510</v>
      </c>
      <c r="C337" s="56">
        <v>345849789</v>
      </c>
      <c r="D337" s="56">
        <v>-3082860</v>
      </c>
      <c r="E337" s="56">
        <v>342766929</v>
      </c>
      <c r="F337" s="48"/>
    </row>
    <row r="338" spans="1:6" ht="13.5" customHeight="1">
      <c r="A338" s="57" t="s">
        <v>3822</v>
      </c>
      <c r="B338" s="57" t="s">
        <v>3510</v>
      </c>
      <c r="C338" s="56">
        <v>427610143</v>
      </c>
      <c r="D338" s="56">
        <v>-4342817</v>
      </c>
      <c r="E338" s="56">
        <v>423267326</v>
      </c>
      <c r="F338" s="48"/>
    </row>
    <row r="339" spans="1:6" ht="13.5" customHeight="1">
      <c r="A339" s="57" t="s">
        <v>3823</v>
      </c>
      <c r="B339" s="57" t="s">
        <v>3510</v>
      </c>
      <c r="C339" s="56">
        <v>-248582934</v>
      </c>
      <c r="D339" s="56">
        <v>12531250</v>
      </c>
      <c r="E339" s="56">
        <v>-236051684</v>
      </c>
      <c r="F339" s="48"/>
    </row>
    <row r="340" spans="1:6" ht="13.5" customHeight="1">
      <c r="A340" s="57" t="s">
        <v>3824</v>
      </c>
      <c r="B340" s="57" t="s">
        <v>3510</v>
      </c>
      <c r="C340" s="56">
        <v>-11405954</v>
      </c>
      <c r="D340" s="56">
        <v>210452</v>
      </c>
      <c r="E340" s="56">
        <v>-11195502</v>
      </c>
      <c r="F340" s="48"/>
    </row>
    <row r="341" spans="1:6" ht="13.5" customHeight="1">
      <c r="A341" s="57" t="s">
        <v>3825</v>
      </c>
      <c r="B341" s="57" t="s">
        <v>3510</v>
      </c>
      <c r="C341" s="56">
        <v>-259988889</v>
      </c>
      <c r="D341" s="56">
        <v>12741702</v>
      </c>
      <c r="E341" s="56">
        <v>-247247187</v>
      </c>
      <c r="F341" s="48"/>
    </row>
    <row r="342" spans="1:6" ht="13.5" customHeight="1">
      <c r="A342" s="57" t="s">
        <v>3826</v>
      </c>
      <c r="B342" s="57" t="s">
        <v>3510</v>
      </c>
      <c r="C342" s="56">
        <v>23118470</v>
      </c>
      <c r="D342" s="56">
        <v>-2939505</v>
      </c>
      <c r="E342" s="56">
        <v>20178965</v>
      </c>
      <c r="F342" s="48"/>
    </row>
    <row r="343" spans="1:6" ht="13.5" customHeight="1">
      <c r="A343" s="57" t="s">
        <v>3828</v>
      </c>
      <c r="B343" s="57" t="s">
        <v>3510</v>
      </c>
      <c r="C343" s="56">
        <v>400000</v>
      </c>
      <c r="D343" s="56">
        <v>600000</v>
      </c>
      <c r="E343" s="56">
        <v>1000000</v>
      </c>
      <c r="F343" s="48"/>
    </row>
    <row r="344" spans="1:6" ht="13.5" customHeight="1">
      <c r="A344" s="57" t="s">
        <v>3829</v>
      </c>
      <c r="B344" s="57" t="s">
        <v>3510</v>
      </c>
      <c r="C344" s="56">
        <v>23518470</v>
      </c>
      <c r="D344" s="56">
        <v>-2339505</v>
      </c>
      <c r="E344" s="56">
        <v>21178965</v>
      </c>
      <c r="F344" s="48"/>
    </row>
    <row r="345" spans="1:6" ht="13.5" customHeight="1">
      <c r="A345" s="57" t="s">
        <v>4517</v>
      </c>
      <c r="B345" s="57" t="s">
        <v>3510</v>
      </c>
      <c r="C345" s="56">
        <v>18088635</v>
      </c>
      <c r="D345" s="56">
        <v>12919849</v>
      </c>
      <c r="E345" s="56">
        <v>31008484</v>
      </c>
      <c r="F345" s="48"/>
    </row>
    <row r="346" spans="1:6" ht="13.5" customHeight="1">
      <c r="A346" s="57" t="s">
        <v>4518</v>
      </c>
      <c r="B346" s="57" t="s">
        <v>3510</v>
      </c>
      <c r="C346" s="56">
        <v>112310704</v>
      </c>
      <c r="D346" s="56">
        <v>-10060309</v>
      </c>
      <c r="E346" s="56">
        <v>102250395</v>
      </c>
      <c r="F346" s="48"/>
    </row>
    <row r="347" spans="1:6" ht="13.5" customHeight="1">
      <c r="A347" s="57" t="s">
        <v>3832</v>
      </c>
      <c r="B347" s="57" t="s">
        <v>3510</v>
      </c>
      <c r="C347" s="56">
        <v>6170565</v>
      </c>
      <c r="D347" s="56">
        <v>-664986</v>
      </c>
      <c r="E347" s="56">
        <v>5505579</v>
      </c>
      <c r="F347" s="48"/>
    </row>
    <row r="348" spans="1:6" ht="13.5" customHeight="1">
      <c r="A348" s="57" t="s">
        <v>3833</v>
      </c>
      <c r="B348" s="57" t="s">
        <v>3510</v>
      </c>
      <c r="C348" s="56">
        <v>4304432</v>
      </c>
      <c r="D348" s="56">
        <v>-324448</v>
      </c>
      <c r="E348" s="56">
        <v>3979984</v>
      </c>
      <c r="F348" s="48"/>
    </row>
    <row r="349" spans="1:6" ht="13.5" customHeight="1">
      <c r="A349" s="57" t="s">
        <v>4455</v>
      </c>
      <c r="B349" s="57" t="s">
        <v>3510</v>
      </c>
      <c r="C349" s="56">
        <v>16399944</v>
      </c>
      <c r="D349" s="56">
        <v>15664889</v>
      </c>
      <c r="E349" s="56">
        <v>32064833</v>
      </c>
      <c r="F349" s="48"/>
    </row>
    <row r="350" spans="1:6" ht="13.5" customHeight="1">
      <c r="A350" s="57" t="s">
        <v>3835</v>
      </c>
      <c r="B350" s="57" t="s">
        <v>3510</v>
      </c>
      <c r="C350" s="56">
        <v>62185</v>
      </c>
      <c r="D350" s="56">
        <v>435406</v>
      </c>
      <c r="E350" s="56">
        <v>497591</v>
      </c>
      <c r="F350" s="48"/>
    </row>
    <row r="351" spans="1:6" ht="13.5" customHeight="1">
      <c r="A351" s="57" t="s">
        <v>3836</v>
      </c>
      <c r="B351" s="57" t="s">
        <v>3510</v>
      </c>
      <c r="C351" s="56">
        <v>5332664</v>
      </c>
      <c r="D351" s="56">
        <v>-86267</v>
      </c>
      <c r="E351" s="56">
        <v>5246397</v>
      </c>
      <c r="F351" s="48"/>
    </row>
    <row r="352" spans="1:6" ht="13.5" customHeight="1">
      <c r="A352" s="57" t="s">
        <v>4456</v>
      </c>
      <c r="B352" s="57" t="s">
        <v>3510</v>
      </c>
      <c r="C352" s="56">
        <v>5085134</v>
      </c>
      <c r="D352" s="56">
        <v>1146784</v>
      </c>
      <c r="E352" s="56">
        <v>6231918</v>
      </c>
      <c r="F352" s="48"/>
    </row>
    <row r="353" spans="1:6" ht="13.5" customHeight="1">
      <c r="A353" s="57" t="s">
        <v>3837</v>
      </c>
      <c r="B353" s="57" t="s">
        <v>3510</v>
      </c>
      <c r="C353" s="56">
        <v>167754264</v>
      </c>
      <c r="D353" s="56">
        <v>19030918</v>
      </c>
      <c r="E353" s="56">
        <v>186785182</v>
      </c>
      <c r="F353" s="48"/>
    </row>
    <row r="354" spans="1:6" ht="13.5" customHeight="1">
      <c r="A354" s="57" t="s">
        <v>3838</v>
      </c>
      <c r="B354" s="57" t="s">
        <v>3510</v>
      </c>
      <c r="C354" s="56">
        <v>31436093</v>
      </c>
      <c r="D354" s="56">
        <v>-1461965</v>
      </c>
      <c r="E354" s="56">
        <v>29974128</v>
      </c>
      <c r="F354" s="48"/>
    </row>
    <row r="355" spans="1:6" ht="13.5" customHeight="1">
      <c r="A355" s="57" t="s">
        <v>3839</v>
      </c>
      <c r="B355" s="57" t="s">
        <v>3510</v>
      </c>
      <c r="C355" s="56">
        <v>1649033</v>
      </c>
      <c r="D355" s="56">
        <v>43809</v>
      </c>
      <c r="E355" s="56">
        <v>1692841</v>
      </c>
      <c r="F355" s="48"/>
    </row>
    <row r="356" spans="1:6" ht="13.5" customHeight="1">
      <c r="A356" s="57" t="s">
        <v>4457</v>
      </c>
      <c r="B356" s="57" t="s">
        <v>3510</v>
      </c>
      <c r="C356" s="56">
        <v>36368</v>
      </c>
      <c r="D356" s="56">
        <v>12411</v>
      </c>
      <c r="E356" s="56">
        <v>48779</v>
      </c>
      <c r="F356" s="48"/>
    </row>
    <row r="357" spans="1:6" ht="13.5" customHeight="1">
      <c r="A357" s="57" t="s">
        <v>3840</v>
      </c>
      <c r="B357" s="57" t="s">
        <v>3510</v>
      </c>
      <c r="C357" s="56">
        <v>1121419</v>
      </c>
      <c r="D357" s="56">
        <v>-68189</v>
      </c>
      <c r="E357" s="56">
        <v>1053230</v>
      </c>
      <c r="F357" s="48"/>
    </row>
    <row r="358" spans="1:6" ht="13.5" customHeight="1">
      <c r="A358" s="57" t="s">
        <v>3841</v>
      </c>
      <c r="B358" s="57" t="s">
        <v>3510</v>
      </c>
      <c r="C358" s="56">
        <v>34242913</v>
      </c>
      <c r="D358" s="56">
        <v>-1473934</v>
      </c>
      <c r="E358" s="56">
        <v>32768979</v>
      </c>
      <c r="F358" s="48"/>
    </row>
    <row r="359" spans="1:6" ht="13.5" customHeight="1">
      <c r="A359" s="57" t="s">
        <v>4519</v>
      </c>
      <c r="B359" s="57" t="s">
        <v>3510</v>
      </c>
      <c r="C359" s="56">
        <v>0</v>
      </c>
      <c r="D359" s="56">
        <v>2793306</v>
      </c>
      <c r="E359" s="56">
        <v>2793306</v>
      </c>
      <c r="F359" s="48"/>
    </row>
    <row r="360" spans="1:6" ht="13.5" customHeight="1">
      <c r="A360" s="57" t="s">
        <v>4520</v>
      </c>
      <c r="B360" s="57" t="s">
        <v>3510</v>
      </c>
      <c r="C360" s="56">
        <v>0</v>
      </c>
      <c r="D360" s="56">
        <v>2793306</v>
      </c>
      <c r="E360" s="56">
        <v>2793306</v>
      </c>
      <c r="F360" s="48"/>
    </row>
    <row r="361" spans="1:6" ht="13.5" customHeight="1">
      <c r="A361" s="57" t="s">
        <v>4521</v>
      </c>
      <c r="B361" s="57" t="s">
        <v>3510</v>
      </c>
      <c r="C361" s="56">
        <v>2796287</v>
      </c>
      <c r="D361" s="56">
        <v>-2796287</v>
      </c>
      <c r="E361" s="56">
        <v>0</v>
      </c>
      <c r="F361" s="48"/>
    </row>
    <row r="362" spans="1:6" ht="13.5" customHeight="1">
      <c r="A362" s="57" t="s">
        <v>4522</v>
      </c>
      <c r="B362" s="57" t="s">
        <v>3510</v>
      </c>
      <c r="C362" s="56">
        <v>2796287</v>
      </c>
      <c r="D362" s="56">
        <v>-2796287</v>
      </c>
      <c r="E362" s="56">
        <v>0</v>
      </c>
      <c r="F362" s="48"/>
    </row>
    <row r="363" spans="1:6" ht="13.5" customHeight="1">
      <c r="A363" s="57" t="s">
        <v>3842</v>
      </c>
      <c r="B363" s="57" t="s">
        <v>3510</v>
      </c>
      <c r="C363" s="56">
        <v>559043712</v>
      </c>
      <c r="D363" s="56">
        <v>2542105</v>
      </c>
      <c r="E363" s="56">
        <v>561585817</v>
      </c>
      <c r="F363" s="48"/>
    </row>
    <row r="364" spans="1:6" ht="13.5" customHeight="1">
      <c r="A364" s="57" t="s">
        <v>3843</v>
      </c>
      <c r="B364" s="57" t="s">
        <v>3510</v>
      </c>
      <c r="C364" s="56">
        <v>15829148</v>
      </c>
      <c r="D364" s="56">
        <v>-42011</v>
      </c>
      <c r="E364" s="56">
        <v>15787137</v>
      </c>
      <c r="F364" s="48"/>
    </row>
    <row r="365" spans="1:6" ht="13.5" customHeight="1" thickBot="1">
      <c r="A365" s="57" t="s">
        <v>3844</v>
      </c>
      <c r="B365" s="57" t="s">
        <v>3510</v>
      </c>
      <c r="C365" s="56">
        <v>574872861</v>
      </c>
      <c r="D365" s="56">
        <v>2500094</v>
      </c>
      <c r="E365" s="56">
        <v>577372954</v>
      </c>
      <c r="F365" s="48"/>
    </row>
    <row r="366" spans="1:6" ht="13.5" customHeight="1" thickBot="1">
      <c r="A366" s="58" t="s">
        <v>3845</v>
      </c>
      <c r="B366" s="58" t="s">
        <v>3558</v>
      </c>
      <c r="C366" s="59">
        <v>970806049</v>
      </c>
      <c r="D366" s="59">
        <v>26113476</v>
      </c>
      <c r="E366" s="59">
        <v>996919525</v>
      </c>
      <c r="F366" s="48"/>
    </row>
    <row r="367" spans="1:6" ht="13.5" customHeight="1">
      <c r="A367" s="57" t="s">
        <v>3846</v>
      </c>
      <c r="B367" s="57" t="s">
        <v>3510</v>
      </c>
      <c r="C367" s="56">
        <v>122800169</v>
      </c>
      <c r="D367" s="56">
        <v>6810919</v>
      </c>
      <c r="E367" s="56">
        <v>129611089</v>
      </c>
      <c r="F367" s="48"/>
    </row>
    <row r="368" spans="1:6" ht="13.5" customHeight="1">
      <c r="A368" s="57" t="s">
        <v>3848</v>
      </c>
      <c r="B368" s="57" t="s">
        <v>3510</v>
      </c>
      <c r="C368" s="56">
        <v>28796</v>
      </c>
      <c r="D368" s="56">
        <v>385481</v>
      </c>
      <c r="E368" s="56">
        <v>414278</v>
      </c>
      <c r="F368" s="48"/>
    </row>
    <row r="369" spans="1:6" ht="13.5" customHeight="1">
      <c r="A369" s="57" t="s">
        <v>3849</v>
      </c>
      <c r="B369" s="57" t="s">
        <v>3510</v>
      </c>
      <c r="C369" s="56">
        <v>2312133</v>
      </c>
      <c r="D369" s="56">
        <v>187319</v>
      </c>
      <c r="E369" s="56">
        <v>2499452</v>
      </c>
      <c r="F369" s="48"/>
    </row>
    <row r="370" spans="1:6" ht="13.5" customHeight="1">
      <c r="A370" s="57" t="s">
        <v>3850</v>
      </c>
      <c r="B370" s="57" t="s">
        <v>3510</v>
      </c>
      <c r="C370" s="56">
        <v>674701</v>
      </c>
      <c r="D370" s="56">
        <v>-674701</v>
      </c>
      <c r="E370" s="56">
        <v>0</v>
      </c>
      <c r="F370" s="48"/>
    </row>
    <row r="371" spans="1:6" ht="13.5" customHeight="1">
      <c r="A371" s="57" t="s">
        <v>3851</v>
      </c>
      <c r="B371" s="57" t="s">
        <v>3510</v>
      </c>
      <c r="C371" s="56">
        <v>2714</v>
      </c>
      <c r="D371" s="56">
        <v>-2714</v>
      </c>
      <c r="E371" s="56">
        <v>0</v>
      </c>
      <c r="F371" s="48"/>
    </row>
    <row r="372" spans="1:6" ht="13.5" customHeight="1">
      <c r="A372" s="57" t="s">
        <v>3852</v>
      </c>
      <c r="B372" s="57" t="s">
        <v>3510</v>
      </c>
      <c r="C372" s="56">
        <v>4813466</v>
      </c>
      <c r="D372" s="56">
        <v>-1478254</v>
      </c>
      <c r="E372" s="56">
        <v>3335213</v>
      </c>
      <c r="F372" s="48"/>
    </row>
    <row r="373" spans="1:6" ht="13.5" customHeight="1">
      <c r="A373" s="57" t="s">
        <v>3853</v>
      </c>
      <c r="B373" s="57" t="s">
        <v>3510</v>
      </c>
      <c r="C373" s="56">
        <v>12993521</v>
      </c>
      <c r="D373" s="56">
        <v>1666712</v>
      </c>
      <c r="E373" s="56">
        <v>14660233</v>
      </c>
      <c r="F373" s="48"/>
    </row>
    <row r="374" spans="1:6" ht="13.5" customHeight="1">
      <c r="A374" s="57" t="s">
        <v>3854</v>
      </c>
      <c r="B374" s="57" t="s">
        <v>3510</v>
      </c>
      <c r="C374" s="56">
        <v>15614</v>
      </c>
      <c r="D374" s="56">
        <v>5262</v>
      </c>
      <c r="E374" s="56">
        <v>20877</v>
      </c>
      <c r="F374" s="48"/>
    </row>
    <row r="375" spans="1:6" ht="13.5" customHeight="1">
      <c r="A375" s="57" t="s">
        <v>4459</v>
      </c>
      <c r="B375" s="57" t="s">
        <v>3510</v>
      </c>
      <c r="C375" s="56">
        <v>0</v>
      </c>
      <c r="D375" s="56">
        <v>42214</v>
      </c>
      <c r="E375" s="56">
        <v>42214</v>
      </c>
      <c r="F375" s="48"/>
    </row>
    <row r="376" spans="1:6" ht="13.5" customHeight="1">
      <c r="A376" s="57" t="s">
        <v>3855</v>
      </c>
      <c r="B376" s="57" t="s">
        <v>3510</v>
      </c>
      <c r="C376" s="56">
        <v>-86438</v>
      </c>
      <c r="D376" s="56">
        <v>6149</v>
      </c>
      <c r="E376" s="56">
        <v>-80289</v>
      </c>
      <c r="F376" s="48"/>
    </row>
    <row r="377" spans="1:6" ht="13.5" customHeight="1">
      <c r="A377" s="57" t="s">
        <v>3856</v>
      </c>
      <c r="B377" s="57" t="s">
        <v>3510</v>
      </c>
      <c r="C377" s="56">
        <v>9547552</v>
      </c>
      <c r="D377" s="56">
        <v>1702082</v>
      </c>
      <c r="E377" s="56">
        <v>11249634</v>
      </c>
      <c r="F377" s="48"/>
    </row>
    <row r="378" spans="1:6" ht="13.5" customHeight="1">
      <c r="A378" s="57" t="s">
        <v>3857</v>
      </c>
      <c r="B378" s="57" t="s">
        <v>3510</v>
      </c>
      <c r="C378" s="56">
        <v>9461114</v>
      </c>
      <c r="D378" s="56">
        <v>1750446</v>
      </c>
      <c r="E378" s="56">
        <v>11211560</v>
      </c>
      <c r="F378" s="48"/>
    </row>
    <row r="379" spans="1:6" ht="13.5" customHeight="1">
      <c r="A379" s="57" t="s">
        <v>3858</v>
      </c>
      <c r="B379" s="57" t="s">
        <v>3510</v>
      </c>
      <c r="C379" s="56">
        <v>1747474</v>
      </c>
      <c r="D379" s="56">
        <v>-1747474</v>
      </c>
      <c r="E379" s="56">
        <v>0</v>
      </c>
      <c r="F379" s="48"/>
    </row>
    <row r="380" spans="1:6" ht="13.5" customHeight="1">
      <c r="A380" s="57" t="s">
        <v>3859</v>
      </c>
      <c r="B380" s="57" t="s">
        <v>3510</v>
      </c>
      <c r="C380" s="56">
        <v>1747474</v>
      </c>
      <c r="D380" s="56">
        <v>-1747474</v>
      </c>
      <c r="E380" s="56">
        <v>0</v>
      </c>
      <c r="F380" s="48"/>
    </row>
    <row r="381" spans="1:6" ht="13.5" customHeight="1">
      <c r="A381" s="57" t="s">
        <v>3860</v>
      </c>
      <c r="B381" s="57" t="s">
        <v>3510</v>
      </c>
      <c r="C381" s="56">
        <v>148589076</v>
      </c>
      <c r="D381" s="56">
        <v>-18919448</v>
      </c>
      <c r="E381" s="56">
        <v>129669627</v>
      </c>
      <c r="F381" s="48"/>
    </row>
    <row r="382" spans="1:6" ht="13.5" customHeight="1">
      <c r="A382" s="57" t="s">
        <v>3861</v>
      </c>
      <c r="B382" s="57" t="s">
        <v>3510</v>
      </c>
      <c r="C382" s="56">
        <v>1736509</v>
      </c>
      <c r="D382" s="56">
        <v>103500</v>
      </c>
      <c r="E382" s="56">
        <v>1840009</v>
      </c>
      <c r="F382" s="48"/>
    </row>
    <row r="383" spans="1:6" ht="13.5" customHeight="1">
      <c r="A383" s="57" t="s">
        <v>3862</v>
      </c>
      <c r="B383" s="57" t="s">
        <v>3510</v>
      </c>
      <c r="C383" s="56">
        <v>19800</v>
      </c>
      <c r="D383" s="56">
        <v>0</v>
      </c>
      <c r="E383" s="56">
        <v>19800</v>
      </c>
      <c r="F383" s="48"/>
    </row>
    <row r="384" spans="1:6" ht="13.5" customHeight="1">
      <c r="A384" s="57" t="s">
        <v>3863</v>
      </c>
      <c r="B384" s="57" t="s">
        <v>3510</v>
      </c>
      <c r="C384" s="56">
        <v>75636422</v>
      </c>
      <c r="D384" s="56">
        <v>5635101</v>
      </c>
      <c r="E384" s="56">
        <v>81271523</v>
      </c>
      <c r="F384" s="48"/>
    </row>
    <row r="385" spans="1:6" ht="13.5" customHeight="1">
      <c r="A385" s="57" t="s">
        <v>3864</v>
      </c>
      <c r="B385" s="57" t="s">
        <v>3510</v>
      </c>
      <c r="C385" s="56">
        <v>79532613</v>
      </c>
      <c r="D385" s="56">
        <v>-19972455</v>
      </c>
      <c r="E385" s="56">
        <v>59560158</v>
      </c>
      <c r="F385" s="48"/>
    </row>
    <row r="386" spans="1:6" ht="13.5" customHeight="1">
      <c r="A386" s="57" t="s">
        <v>3865</v>
      </c>
      <c r="B386" s="57" t="s">
        <v>3510</v>
      </c>
      <c r="C386" s="56">
        <v>643704</v>
      </c>
      <c r="D386" s="56">
        <v>-588212</v>
      </c>
      <c r="E386" s="56">
        <v>55491</v>
      </c>
      <c r="F386" s="48"/>
    </row>
    <row r="387" spans="1:6" ht="13.5" customHeight="1">
      <c r="A387" s="57" t="s">
        <v>3866</v>
      </c>
      <c r="B387" s="57" t="s">
        <v>3510</v>
      </c>
      <c r="C387" s="56">
        <v>-63906</v>
      </c>
      <c r="D387" s="56">
        <v>63906</v>
      </c>
      <c r="E387" s="56">
        <v>0</v>
      </c>
      <c r="F387" s="48"/>
    </row>
    <row r="388" spans="1:6" ht="13.5" customHeight="1">
      <c r="A388" s="57" t="s">
        <v>3867</v>
      </c>
      <c r="B388" s="57" t="s">
        <v>3510</v>
      </c>
      <c r="C388" s="56">
        <v>142779</v>
      </c>
      <c r="D388" s="56">
        <v>0</v>
      </c>
      <c r="E388" s="56">
        <v>142779</v>
      </c>
      <c r="F388" s="48"/>
    </row>
    <row r="389" spans="1:6" ht="13.5" customHeight="1">
      <c r="A389" s="57" t="s">
        <v>4523</v>
      </c>
      <c r="B389" s="57" t="s">
        <v>3510</v>
      </c>
      <c r="C389" s="56">
        <v>1244865</v>
      </c>
      <c r="D389" s="56">
        <v>0</v>
      </c>
      <c r="E389" s="56">
        <v>1244865</v>
      </c>
      <c r="F389" s="48"/>
    </row>
    <row r="390" spans="1:6" ht="13.5" customHeight="1">
      <c r="A390" s="57" t="s">
        <v>3868</v>
      </c>
      <c r="B390" s="57" t="s">
        <v>3510</v>
      </c>
      <c r="C390" s="56">
        <v>66643535</v>
      </c>
      <c r="D390" s="56">
        <v>-32125749</v>
      </c>
      <c r="E390" s="56">
        <v>34517786</v>
      </c>
      <c r="F390" s="48"/>
    </row>
    <row r="391" spans="1:6" ht="13.5" customHeight="1">
      <c r="A391" s="57" t="s">
        <v>3870</v>
      </c>
      <c r="B391" s="57" t="s">
        <v>3510</v>
      </c>
      <c r="C391" s="56">
        <v>201655</v>
      </c>
      <c r="D391" s="56">
        <v>0</v>
      </c>
      <c r="E391" s="56">
        <v>201655</v>
      </c>
      <c r="F391" s="48"/>
    </row>
    <row r="392" spans="1:6" ht="13.5" customHeight="1">
      <c r="A392" s="57" t="s">
        <v>4524</v>
      </c>
      <c r="B392" s="57" t="s">
        <v>3510</v>
      </c>
      <c r="C392" s="56">
        <v>-3825988</v>
      </c>
      <c r="D392" s="56">
        <v>3825988</v>
      </c>
      <c r="E392" s="56">
        <v>0</v>
      </c>
      <c r="F392" s="48"/>
    </row>
    <row r="393" spans="1:6" ht="13.5" customHeight="1">
      <c r="A393" s="57" t="s">
        <v>3871</v>
      </c>
      <c r="B393" s="57" t="s">
        <v>3510</v>
      </c>
      <c r="C393" s="56">
        <v>0</v>
      </c>
      <c r="D393" s="56">
        <v>3096134</v>
      </c>
      <c r="E393" s="56">
        <v>3096134</v>
      </c>
      <c r="F393" s="48"/>
    </row>
    <row r="394" spans="1:6" ht="13.5" customHeight="1">
      <c r="A394" s="57" t="s">
        <v>3872</v>
      </c>
      <c r="B394" s="57" t="s">
        <v>3510</v>
      </c>
      <c r="C394" s="56">
        <v>525350765</v>
      </c>
      <c r="D394" s="56">
        <v>-51978236</v>
      </c>
      <c r="E394" s="56">
        <v>473372529</v>
      </c>
      <c r="F394" s="48"/>
    </row>
    <row r="395" spans="1:6" ht="13.5" customHeight="1">
      <c r="A395" s="57" t="s">
        <v>3873</v>
      </c>
      <c r="B395" s="57" t="s">
        <v>3510</v>
      </c>
      <c r="C395" s="56">
        <v>0</v>
      </c>
      <c r="D395" s="56">
        <v>0</v>
      </c>
      <c r="E395" s="56">
        <v>0</v>
      </c>
      <c r="F395" s="48"/>
    </row>
    <row r="396" spans="1:6" ht="13.5" customHeight="1">
      <c r="A396" s="57" t="s">
        <v>3874</v>
      </c>
      <c r="B396" s="57" t="s">
        <v>3510</v>
      </c>
      <c r="C396" s="56">
        <v>0</v>
      </c>
      <c r="D396" s="56">
        <v>0</v>
      </c>
      <c r="E396" s="56">
        <v>0</v>
      </c>
      <c r="F396" s="48"/>
    </row>
    <row r="397" spans="1:6" ht="13.5" customHeight="1">
      <c r="A397" s="57" t="s">
        <v>3875</v>
      </c>
      <c r="B397" s="57" t="s">
        <v>3510</v>
      </c>
      <c r="C397" s="56">
        <v>-61740</v>
      </c>
      <c r="D397" s="56">
        <v>3714</v>
      </c>
      <c r="E397" s="56">
        <v>-58026</v>
      </c>
      <c r="F397" s="48"/>
    </row>
    <row r="398" spans="1:6" ht="13.5" customHeight="1">
      <c r="A398" s="57" t="s">
        <v>3877</v>
      </c>
      <c r="B398" s="57" t="s">
        <v>3510</v>
      </c>
      <c r="C398" s="56">
        <v>1971</v>
      </c>
      <c r="D398" s="56">
        <v>-2044</v>
      </c>
      <c r="E398" s="56">
        <v>-73</v>
      </c>
      <c r="F398" s="48"/>
    </row>
    <row r="399" spans="1:6" ht="13.5" customHeight="1">
      <c r="A399" s="57" t="s">
        <v>3878</v>
      </c>
      <c r="B399" s="57" t="s">
        <v>3510</v>
      </c>
      <c r="C399" s="56">
        <v>86284875</v>
      </c>
      <c r="D399" s="56">
        <v>36320090</v>
      </c>
      <c r="E399" s="56">
        <v>122604965</v>
      </c>
      <c r="F399" s="48"/>
    </row>
    <row r="400" spans="1:6" ht="13.5" customHeight="1">
      <c r="A400" s="57" t="s">
        <v>3879</v>
      </c>
      <c r="B400" s="57" t="s">
        <v>3510</v>
      </c>
      <c r="C400" s="56">
        <v>86225106</v>
      </c>
      <c r="D400" s="56">
        <v>36321760</v>
      </c>
      <c r="E400" s="56">
        <v>122546867</v>
      </c>
      <c r="F400" s="48"/>
    </row>
    <row r="401" spans="1:6" ht="13.5" customHeight="1">
      <c r="A401" s="57" t="s">
        <v>3881</v>
      </c>
      <c r="B401" s="57" t="s">
        <v>3510</v>
      </c>
      <c r="C401" s="56">
        <v>207372244</v>
      </c>
      <c r="D401" s="56">
        <v>-181796</v>
      </c>
      <c r="E401" s="56">
        <v>207190448</v>
      </c>
      <c r="F401" s="48"/>
    </row>
    <row r="402" spans="1:6" ht="13.5" customHeight="1">
      <c r="A402" s="57" t="s">
        <v>3882</v>
      </c>
      <c r="B402" s="57" t="s">
        <v>3510</v>
      </c>
      <c r="C402" s="56">
        <v>2395027</v>
      </c>
      <c r="D402" s="56">
        <v>-715466</v>
      </c>
      <c r="E402" s="56">
        <v>1679562</v>
      </c>
      <c r="F402" s="48"/>
    </row>
    <row r="403" spans="1:6" ht="13.5" customHeight="1">
      <c r="A403" s="57" t="s">
        <v>3883</v>
      </c>
      <c r="B403" s="57" t="s">
        <v>3510</v>
      </c>
      <c r="C403" s="56">
        <v>209767272</v>
      </c>
      <c r="D403" s="56">
        <v>-897262</v>
      </c>
      <c r="E403" s="56">
        <v>208870010</v>
      </c>
      <c r="F403" s="48"/>
    </row>
    <row r="404" spans="1:6" ht="13.5" customHeight="1">
      <c r="A404" s="57" t="s">
        <v>4461</v>
      </c>
      <c r="B404" s="57" t="s">
        <v>3510</v>
      </c>
      <c r="C404" s="56">
        <v>3146945</v>
      </c>
      <c r="D404" s="56">
        <v>5505831</v>
      </c>
      <c r="E404" s="56">
        <v>8652776</v>
      </c>
      <c r="F404" s="48"/>
    </row>
    <row r="405" spans="1:6" ht="13.5" customHeight="1">
      <c r="A405" s="57" t="s">
        <v>3884</v>
      </c>
      <c r="B405" s="57" t="s">
        <v>3510</v>
      </c>
      <c r="C405" s="56">
        <v>-19793</v>
      </c>
      <c r="D405" s="56">
        <v>19793</v>
      </c>
      <c r="E405" s="56">
        <v>0</v>
      </c>
      <c r="F405" s="48"/>
    </row>
    <row r="406" spans="1:6" ht="13.5" customHeight="1">
      <c r="A406" s="57" t="s">
        <v>3885</v>
      </c>
      <c r="B406" s="57" t="s">
        <v>3510</v>
      </c>
      <c r="C406" s="56">
        <v>9364738</v>
      </c>
      <c r="D406" s="56">
        <v>-1706949</v>
      </c>
      <c r="E406" s="56">
        <v>7657790</v>
      </c>
      <c r="F406" s="48"/>
    </row>
    <row r="407" spans="1:6" ht="13.5" customHeight="1">
      <c r="A407" s="57" t="s">
        <v>3886</v>
      </c>
      <c r="B407" s="57" t="s">
        <v>3510</v>
      </c>
      <c r="C407" s="56">
        <v>521</v>
      </c>
      <c r="D407" s="56">
        <v>1317</v>
      </c>
      <c r="E407" s="56">
        <v>1838</v>
      </c>
      <c r="F407" s="48"/>
    </row>
    <row r="408" spans="1:6" ht="13.5" customHeight="1">
      <c r="A408" s="57" t="s">
        <v>3887</v>
      </c>
      <c r="B408" s="57" t="s">
        <v>3510</v>
      </c>
      <c r="C408" s="56">
        <v>2316790</v>
      </c>
      <c r="D408" s="56">
        <v>138422</v>
      </c>
      <c r="E408" s="56">
        <v>2455212</v>
      </c>
      <c r="F408" s="48"/>
    </row>
    <row r="409" spans="1:6" ht="13.5" customHeight="1">
      <c r="A409" s="57" t="s">
        <v>3888</v>
      </c>
      <c r="B409" s="57" t="s">
        <v>3510</v>
      </c>
      <c r="C409" s="56">
        <v>2702</v>
      </c>
      <c r="D409" s="56">
        <v>1760</v>
      </c>
      <c r="E409" s="56">
        <v>4462</v>
      </c>
      <c r="F409" s="48"/>
    </row>
    <row r="410" spans="1:6" ht="13.5" customHeight="1">
      <c r="A410" s="57" t="s">
        <v>3889</v>
      </c>
      <c r="B410" s="57" t="s">
        <v>3510</v>
      </c>
      <c r="C410" s="56">
        <v>-732387</v>
      </c>
      <c r="D410" s="56">
        <v>-3308046</v>
      </c>
      <c r="E410" s="56">
        <v>-4040432</v>
      </c>
      <c r="F410" s="48"/>
    </row>
    <row r="411" spans="1:6" ht="13.5" customHeight="1">
      <c r="A411" s="57" t="s">
        <v>3890</v>
      </c>
      <c r="B411" s="57" t="s">
        <v>3510</v>
      </c>
      <c r="C411" s="56">
        <v>-2759996</v>
      </c>
      <c r="D411" s="56">
        <v>-172742</v>
      </c>
      <c r="E411" s="56">
        <v>-2932738</v>
      </c>
      <c r="F411" s="48"/>
    </row>
    <row r="412" spans="1:6" ht="13.5" customHeight="1">
      <c r="A412" s="57" t="s">
        <v>4525</v>
      </c>
      <c r="B412" s="57" t="s">
        <v>3510</v>
      </c>
      <c r="C412" s="56">
        <v>-23458</v>
      </c>
      <c r="D412" s="56">
        <v>23458</v>
      </c>
      <c r="E412" s="56">
        <v>0</v>
      </c>
      <c r="F412" s="48"/>
    </row>
    <row r="413" spans="1:6" ht="13.5" customHeight="1">
      <c r="A413" s="57" t="s">
        <v>3891</v>
      </c>
      <c r="B413" s="57" t="s">
        <v>3510</v>
      </c>
      <c r="C413" s="56">
        <v>0</v>
      </c>
      <c r="D413" s="56">
        <v>0</v>
      </c>
      <c r="E413" s="56">
        <v>0</v>
      </c>
      <c r="F413" s="48"/>
    </row>
    <row r="414" spans="1:6" ht="13.5" customHeight="1">
      <c r="A414" s="57" t="s">
        <v>3892</v>
      </c>
      <c r="B414" s="57" t="s">
        <v>3510</v>
      </c>
      <c r="C414" s="56">
        <v>32572976</v>
      </c>
      <c r="D414" s="56">
        <v>-37200894</v>
      </c>
      <c r="E414" s="56">
        <v>-4627918</v>
      </c>
      <c r="F414" s="48"/>
    </row>
    <row r="415" spans="1:6" ht="13.5" customHeight="1">
      <c r="A415" s="57" t="s">
        <v>3893</v>
      </c>
      <c r="B415" s="57" t="s">
        <v>3510</v>
      </c>
      <c r="C415" s="56">
        <v>1</v>
      </c>
      <c r="D415" s="56">
        <v>0</v>
      </c>
      <c r="E415" s="56">
        <v>1</v>
      </c>
      <c r="F415" s="48"/>
    </row>
    <row r="416" spans="1:6" ht="13.5" customHeight="1">
      <c r="A416" s="57" t="s">
        <v>3894</v>
      </c>
      <c r="B416" s="57" t="s">
        <v>3510</v>
      </c>
      <c r="C416" s="56">
        <v>23459</v>
      </c>
      <c r="D416" s="56">
        <v>-23458</v>
      </c>
      <c r="E416" s="56">
        <v>1</v>
      </c>
      <c r="F416" s="48"/>
    </row>
    <row r="417" spans="1:6" ht="13.5" customHeight="1">
      <c r="A417" s="57" t="s">
        <v>4462</v>
      </c>
      <c r="B417" s="57" t="s">
        <v>3510</v>
      </c>
      <c r="C417" s="56">
        <v>0</v>
      </c>
      <c r="D417" s="56">
        <v>0</v>
      </c>
      <c r="E417" s="56">
        <v>0</v>
      </c>
      <c r="F417" s="48"/>
    </row>
    <row r="418" spans="1:6" ht="13.5" customHeight="1">
      <c r="A418" s="57" t="s">
        <v>3895</v>
      </c>
      <c r="B418" s="57" t="s">
        <v>3510</v>
      </c>
      <c r="C418" s="56">
        <v>2932739</v>
      </c>
      <c r="D418" s="56">
        <v>0</v>
      </c>
      <c r="E418" s="56">
        <v>2932739</v>
      </c>
      <c r="F418" s="48"/>
    </row>
    <row r="419" spans="1:6" ht="13.5" customHeight="1">
      <c r="A419" s="57" t="s">
        <v>3896</v>
      </c>
      <c r="B419" s="57" t="s">
        <v>3510</v>
      </c>
      <c r="C419" s="56">
        <v>5457786</v>
      </c>
      <c r="D419" s="56">
        <v>1219141</v>
      </c>
      <c r="E419" s="56">
        <v>6676926</v>
      </c>
      <c r="F419" s="48"/>
    </row>
    <row r="420" spans="1:6" ht="13.5" customHeight="1">
      <c r="A420" s="57" t="s">
        <v>3897</v>
      </c>
      <c r="B420" s="57" t="s">
        <v>3510</v>
      </c>
      <c r="C420" s="56">
        <v>3</v>
      </c>
      <c r="D420" s="56">
        <v>0</v>
      </c>
      <c r="E420" s="56">
        <v>3</v>
      </c>
      <c r="F420" s="48"/>
    </row>
    <row r="421" spans="1:6" ht="13.5" customHeight="1">
      <c r="A421" s="57" t="s">
        <v>3898</v>
      </c>
      <c r="B421" s="57" t="s">
        <v>3510</v>
      </c>
      <c r="C421" s="56">
        <v>2</v>
      </c>
      <c r="D421" s="56">
        <v>0</v>
      </c>
      <c r="E421" s="56">
        <v>2</v>
      </c>
      <c r="F421" s="48"/>
    </row>
    <row r="422" spans="1:6" ht="13.5" customHeight="1">
      <c r="A422" s="57" t="s">
        <v>3899</v>
      </c>
      <c r="B422" s="57" t="s">
        <v>3510</v>
      </c>
      <c r="C422" s="56">
        <v>-2</v>
      </c>
      <c r="D422" s="56">
        <v>0</v>
      </c>
      <c r="E422" s="56">
        <v>-2</v>
      </c>
      <c r="F422" s="48"/>
    </row>
    <row r="423" spans="1:6" ht="13.5" customHeight="1">
      <c r="A423" s="57" t="s">
        <v>3900</v>
      </c>
      <c r="B423" s="57" t="s">
        <v>3510</v>
      </c>
      <c r="C423" s="56">
        <v>-13759917</v>
      </c>
      <c r="D423" s="56">
        <v>13727988</v>
      </c>
      <c r="E423" s="56">
        <v>-31929</v>
      </c>
      <c r="F423" s="48"/>
    </row>
    <row r="424" spans="1:6" ht="13.5" customHeight="1">
      <c r="A424" s="57" t="s">
        <v>3901</v>
      </c>
      <c r="B424" s="57" t="s">
        <v>3510</v>
      </c>
      <c r="C424" s="56">
        <v>1509617</v>
      </c>
      <c r="D424" s="56">
        <v>237448</v>
      </c>
      <c r="E424" s="56">
        <v>1747066</v>
      </c>
      <c r="F424" s="48"/>
    </row>
    <row r="425" spans="1:6" ht="13.5" customHeight="1">
      <c r="A425" s="57" t="s">
        <v>3902</v>
      </c>
      <c r="B425" s="57" t="s">
        <v>3510</v>
      </c>
      <c r="C425" s="56">
        <v>9377094</v>
      </c>
      <c r="D425" s="56">
        <v>-1787151</v>
      </c>
      <c r="E425" s="56">
        <v>7589943</v>
      </c>
      <c r="F425" s="48"/>
    </row>
    <row r="426" spans="1:6" ht="13.5" customHeight="1">
      <c r="A426" s="57" t="s">
        <v>3904</v>
      </c>
      <c r="B426" s="57" t="s">
        <v>3510</v>
      </c>
      <c r="C426" s="56">
        <v>49409820</v>
      </c>
      <c r="D426" s="56">
        <v>-23324081</v>
      </c>
      <c r="E426" s="56">
        <v>26085739</v>
      </c>
      <c r="F426" s="48"/>
    </row>
    <row r="427" spans="1:6" ht="13.5" customHeight="1">
      <c r="A427" s="57" t="s">
        <v>3905</v>
      </c>
      <c r="B427" s="57" t="s">
        <v>3510</v>
      </c>
      <c r="C427" s="56">
        <v>49409820</v>
      </c>
      <c r="D427" s="56">
        <v>-23324081</v>
      </c>
      <c r="E427" s="56">
        <v>26085739</v>
      </c>
      <c r="F427" s="48"/>
    </row>
    <row r="428" spans="1:6" ht="13.5" customHeight="1">
      <c r="A428" s="57" t="s">
        <v>3906</v>
      </c>
      <c r="B428" s="57" t="s">
        <v>3510</v>
      </c>
      <c r="C428" s="56">
        <v>124979</v>
      </c>
      <c r="D428" s="56">
        <v>145023</v>
      </c>
      <c r="E428" s="56">
        <v>270003</v>
      </c>
      <c r="F428" s="48"/>
    </row>
    <row r="429" spans="1:6" ht="13.5" customHeight="1">
      <c r="A429" s="57" t="s">
        <v>3907</v>
      </c>
      <c r="B429" s="57" t="s">
        <v>3510</v>
      </c>
      <c r="C429" s="56">
        <v>2219845</v>
      </c>
      <c r="D429" s="56">
        <v>421538</v>
      </c>
      <c r="E429" s="56">
        <v>2641383</v>
      </c>
      <c r="F429" s="48"/>
    </row>
    <row r="430" spans="1:6" ht="13.5" customHeight="1">
      <c r="A430" s="57" t="s">
        <v>3908</v>
      </c>
      <c r="B430" s="57" t="s">
        <v>3510</v>
      </c>
      <c r="C430" s="56">
        <v>80012007</v>
      </c>
      <c r="D430" s="56">
        <v>-8688001</v>
      </c>
      <c r="E430" s="56">
        <v>71324006</v>
      </c>
      <c r="F430" s="48"/>
    </row>
    <row r="431" spans="1:6" ht="13.5" customHeight="1">
      <c r="A431" s="57" t="s">
        <v>3909</v>
      </c>
      <c r="B431" s="57" t="s">
        <v>3510</v>
      </c>
      <c r="C431" s="56">
        <v>563602</v>
      </c>
      <c r="D431" s="56">
        <v>12602</v>
      </c>
      <c r="E431" s="56">
        <v>576205</v>
      </c>
      <c r="F431" s="48"/>
    </row>
    <row r="432" spans="1:6" ht="13.5" customHeight="1">
      <c r="A432" s="57" t="s">
        <v>3911</v>
      </c>
      <c r="B432" s="57" t="s">
        <v>3510</v>
      </c>
      <c r="C432" s="56">
        <v>82920434</v>
      </c>
      <c r="D432" s="56">
        <v>-8108838</v>
      </c>
      <c r="E432" s="56">
        <v>74811596</v>
      </c>
      <c r="F432" s="48"/>
    </row>
    <row r="433" spans="1:6" ht="13.5" customHeight="1">
      <c r="A433" s="57" t="s">
        <v>3912</v>
      </c>
      <c r="B433" s="57" t="s">
        <v>3510</v>
      </c>
      <c r="C433" s="56">
        <v>3338</v>
      </c>
      <c r="D433" s="56">
        <v>-2428</v>
      </c>
      <c r="E433" s="56">
        <v>910</v>
      </c>
      <c r="F433" s="48"/>
    </row>
    <row r="434" spans="1:6" ht="13.5" customHeight="1">
      <c r="A434" s="57" t="s">
        <v>3913</v>
      </c>
      <c r="B434" s="57" t="s">
        <v>3510</v>
      </c>
      <c r="C434" s="56">
        <v>-2366</v>
      </c>
      <c r="D434" s="56">
        <v>0</v>
      </c>
      <c r="E434" s="56">
        <v>-2366</v>
      </c>
      <c r="F434" s="48"/>
    </row>
    <row r="435" spans="1:6" ht="13.5" customHeight="1">
      <c r="A435" s="57" t="s">
        <v>3914</v>
      </c>
      <c r="B435" s="57" t="s">
        <v>3510</v>
      </c>
      <c r="C435" s="56">
        <v>-5515</v>
      </c>
      <c r="D435" s="56">
        <v>0</v>
      </c>
      <c r="E435" s="56">
        <v>-5515</v>
      </c>
      <c r="F435" s="48"/>
    </row>
    <row r="436" spans="1:6" ht="13.5" customHeight="1">
      <c r="A436" s="57" t="s">
        <v>3916</v>
      </c>
      <c r="B436" s="57" t="s">
        <v>3510</v>
      </c>
      <c r="C436" s="56">
        <v>537403</v>
      </c>
      <c r="D436" s="56">
        <v>1897299</v>
      </c>
      <c r="E436" s="56">
        <v>2434703</v>
      </c>
      <c r="F436" s="48"/>
    </row>
    <row r="437" spans="1:6" ht="13.5" customHeight="1">
      <c r="A437" s="57" t="s">
        <v>3917</v>
      </c>
      <c r="B437" s="57" t="s">
        <v>3510</v>
      </c>
      <c r="C437" s="56">
        <v>-174</v>
      </c>
      <c r="D437" s="56">
        <v>0</v>
      </c>
      <c r="E437" s="56">
        <v>-174</v>
      </c>
      <c r="F437" s="48"/>
    </row>
    <row r="438" spans="1:6" ht="13.5" customHeight="1">
      <c r="A438" s="57" t="s">
        <v>3919</v>
      </c>
      <c r="B438" s="57" t="s">
        <v>3510</v>
      </c>
      <c r="C438" s="56">
        <v>8013618</v>
      </c>
      <c r="D438" s="56">
        <v>-1366767</v>
      </c>
      <c r="E438" s="56">
        <v>6646851</v>
      </c>
      <c r="F438" s="48"/>
    </row>
    <row r="439" spans="1:6" ht="13.5" customHeight="1">
      <c r="A439" s="57" t="s">
        <v>3920</v>
      </c>
      <c r="B439" s="57" t="s">
        <v>3510</v>
      </c>
      <c r="C439" s="56">
        <v>11099115</v>
      </c>
      <c r="D439" s="56">
        <v>-1955278</v>
      </c>
      <c r="E439" s="56">
        <v>9143837</v>
      </c>
      <c r="F439" s="48"/>
    </row>
    <row r="440" spans="1:6" ht="13.5" customHeight="1">
      <c r="A440" s="57" t="s">
        <v>3921</v>
      </c>
      <c r="B440" s="57" t="s">
        <v>3510</v>
      </c>
      <c r="C440" s="56">
        <v>2368281</v>
      </c>
      <c r="D440" s="56">
        <v>98307</v>
      </c>
      <c r="E440" s="56">
        <v>2466588</v>
      </c>
      <c r="F440" s="48"/>
    </row>
    <row r="441" spans="1:6" ht="13.5" customHeight="1">
      <c r="A441" s="57" t="s">
        <v>3922</v>
      </c>
      <c r="B441" s="57" t="s">
        <v>3510</v>
      </c>
      <c r="C441" s="56">
        <v>22013699</v>
      </c>
      <c r="D441" s="56">
        <v>-1328866</v>
      </c>
      <c r="E441" s="56">
        <v>20684833</v>
      </c>
      <c r="F441" s="48"/>
    </row>
    <row r="442" spans="1:6" ht="13.5" customHeight="1">
      <c r="A442" s="57" t="s">
        <v>3923</v>
      </c>
      <c r="B442" s="57" t="s">
        <v>3510</v>
      </c>
      <c r="C442" s="56">
        <v>2397447</v>
      </c>
      <c r="D442" s="56">
        <v>4765358</v>
      </c>
      <c r="E442" s="56">
        <v>7162805</v>
      </c>
      <c r="F442" s="48"/>
    </row>
    <row r="443" spans="1:6" ht="13.5" customHeight="1">
      <c r="A443" s="57" t="s">
        <v>3924</v>
      </c>
      <c r="B443" s="57" t="s">
        <v>3510</v>
      </c>
      <c r="C443" s="56">
        <v>7815494</v>
      </c>
      <c r="D443" s="56">
        <v>848179</v>
      </c>
      <c r="E443" s="56">
        <v>8663673</v>
      </c>
      <c r="F443" s="48"/>
    </row>
    <row r="444" spans="1:6" ht="13.5" customHeight="1">
      <c r="A444" s="57" t="s">
        <v>3926</v>
      </c>
      <c r="B444" s="57" t="s">
        <v>3510</v>
      </c>
      <c r="C444" s="56">
        <v>30855349</v>
      </c>
      <c r="D444" s="56">
        <v>6061621</v>
      </c>
      <c r="E444" s="56">
        <v>36916971</v>
      </c>
      <c r="F444" s="48"/>
    </row>
    <row r="445" spans="1:6" ht="13.5" customHeight="1">
      <c r="A445" s="57" t="s">
        <v>4526</v>
      </c>
      <c r="B445" s="57" t="s">
        <v>3510</v>
      </c>
      <c r="C445" s="56">
        <v>68214</v>
      </c>
      <c r="D445" s="56">
        <v>6201</v>
      </c>
      <c r="E445" s="56">
        <v>74415</v>
      </c>
      <c r="F445" s="48"/>
    </row>
    <row r="446" spans="1:6" ht="13.5" customHeight="1">
      <c r="A446" s="57" t="s">
        <v>3927</v>
      </c>
      <c r="B446" s="57" t="s">
        <v>3510</v>
      </c>
      <c r="C446" s="56">
        <v>32376808</v>
      </c>
      <c r="D446" s="56">
        <v>1403978</v>
      </c>
      <c r="E446" s="56">
        <v>33780787</v>
      </c>
      <c r="F446" s="48"/>
    </row>
    <row r="447" spans="1:6" ht="13.5" customHeight="1">
      <c r="A447" s="57" t="s">
        <v>3928</v>
      </c>
      <c r="B447" s="57" t="s">
        <v>3510</v>
      </c>
      <c r="C447" s="56">
        <v>6674626</v>
      </c>
      <c r="D447" s="56">
        <v>1033099</v>
      </c>
      <c r="E447" s="56">
        <v>7707725</v>
      </c>
      <c r="F447" s="48"/>
    </row>
    <row r="448" spans="1:6" ht="13.5" customHeight="1">
      <c r="A448" s="57" t="s">
        <v>3929</v>
      </c>
      <c r="B448" s="57" t="s">
        <v>3510</v>
      </c>
      <c r="C448" s="56">
        <v>1331636</v>
      </c>
      <c r="D448" s="56">
        <v>-1113302</v>
      </c>
      <c r="E448" s="56">
        <v>218333</v>
      </c>
      <c r="F448" s="48"/>
    </row>
    <row r="449" spans="1:6" ht="13.5" customHeight="1">
      <c r="A449" s="57" t="s">
        <v>4527</v>
      </c>
      <c r="B449" s="57" t="s">
        <v>3510</v>
      </c>
      <c r="C449" s="56">
        <v>0</v>
      </c>
      <c r="D449" s="56">
        <v>3038039</v>
      </c>
      <c r="E449" s="56">
        <v>3038039</v>
      </c>
      <c r="F449" s="48"/>
    </row>
    <row r="450" spans="1:6" ht="13.5" customHeight="1">
      <c r="A450" s="57" t="s">
        <v>3932</v>
      </c>
      <c r="B450" s="57" t="s">
        <v>3510</v>
      </c>
      <c r="C450" s="56">
        <v>5949439</v>
      </c>
      <c r="D450" s="56">
        <v>6399575</v>
      </c>
      <c r="E450" s="56">
        <v>12349014</v>
      </c>
      <c r="F450" s="48"/>
    </row>
    <row r="451" spans="1:6" ht="13.5" customHeight="1">
      <c r="A451" s="57" t="s">
        <v>3933</v>
      </c>
      <c r="B451" s="57" t="s">
        <v>3510</v>
      </c>
      <c r="C451" s="56">
        <v>-8842</v>
      </c>
      <c r="D451" s="56">
        <v>8842</v>
      </c>
      <c r="E451" s="56">
        <v>0</v>
      </c>
      <c r="F451" s="48"/>
    </row>
    <row r="452" spans="1:6" ht="13.5" customHeight="1">
      <c r="A452" s="57" t="s">
        <v>4528</v>
      </c>
      <c r="B452" s="57" t="s">
        <v>3510</v>
      </c>
      <c r="C452" s="56">
        <v>0</v>
      </c>
      <c r="D452" s="56">
        <v>257406</v>
      </c>
      <c r="E452" s="56">
        <v>257406</v>
      </c>
      <c r="F452" s="48"/>
    </row>
    <row r="453" spans="1:6" ht="13.5" customHeight="1">
      <c r="A453" s="57" t="s">
        <v>4529</v>
      </c>
      <c r="B453" s="57" t="s">
        <v>3510</v>
      </c>
      <c r="C453" s="56">
        <v>0</v>
      </c>
      <c r="D453" s="56">
        <v>1787873</v>
      </c>
      <c r="E453" s="56">
        <v>1787873</v>
      </c>
      <c r="F453" s="48"/>
    </row>
    <row r="454" spans="1:6" ht="13.5" customHeight="1">
      <c r="A454" s="57" t="s">
        <v>4530</v>
      </c>
      <c r="B454" s="57" t="s">
        <v>3510</v>
      </c>
      <c r="C454" s="56">
        <v>0</v>
      </c>
      <c r="D454" s="56">
        <v>351123</v>
      </c>
      <c r="E454" s="56">
        <v>351123</v>
      </c>
      <c r="F454" s="48"/>
    </row>
    <row r="455" spans="1:6" ht="13.5" customHeight="1">
      <c r="A455" s="57" t="s">
        <v>3936</v>
      </c>
      <c r="B455" s="57" t="s">
        <v>3510</v>
      </c>
      <c r="C455" s="56">
        <v>-4708</v>
      </c>
      <c r="D455" s="56">
        <v>-1697</v>
      </c>
      <c r="E455" s="56">
        <v>-6404</v>
      </c>
      <c r="F455" s="48"/>
    </row>
    <row r="456" spans="1:6" ht="13.5" customHeight="1">
      <c r="A456" s="57" t="s">
        <v>3937</v>
      </c>
      <c r="B456" s="57" t="s">
        <v>3510</v>
      </c>
      <c r="C456" s="56">
        <v>0</v>
      </c>
      <c r="D456" s="56">
        <v>612606</v>
      </c>
      <c r="E456" s="56">
        <v>612606</v>
      </c>
      <c r="F456" s="48"/>
    </row>
    <row r="457" spans="1:6" ht="13.5" customHeight="1">
      <c r="A457" s="57" t="s">
        <v>3938</v>
      </c>
      <c r="B457" s="57" t="s">
        <v>3510</v>
      </c>
      <c r="C457" s="56">
        <v>-822425</v>
      </c>
      <c r="D457" s="56">
        <v>1603327</v>
      </c>
      <c r="E457" s="56">
        <v>780902</v>
      </c>
      <c r="F457" s="48"/>
    </row>
    <row r="458" spans="1:6" ht="13.5" customHeight="1">
      <c r="A458" s="57" t="s">
        <v>3939</v>
      </c>
      <c r="B458" s="57" t="s">
        <v>3510</v>
      </c>
      <c r="C458" s="56">
        <v>13533289</v>
      </c>
      <c r="D458" s="56">
        <v>894</v>
      </c>
      <c r="E458" s="56">
        <v>13534183</v>
      </c>
      <c r="F458" s="48"/>
    </row>
    <row r="459" spans="1:6" ht="13.5" customHeight="1">
      <c r="A459" s="57" t="s">
        <v>3940</v>
      </c>
      <c r="B459" s="57" t="s">
        <v>3510</v>
      </c>
      <c r="C459" s="56">
        <v>47308</v>
      </c>
      <c r="D459" s="56">
        <v>-2400</v>
      </c>
      <c r="E459" s="56">
        <v>44908</v>
      </c>
      <c r="F459" s="48"/>
    </row>
    <row r="460" spans="1:6" ht="13.5" customHeight="1">
      <c r="A460" s="57" t="s">
        <v>3941</v>
      </c>
      <c r="B460" s="57" t="s">
        <v>3510</v>
      </c>
      <c r="C460" s="56">
        <v>169020</v>
      </c>
      <c r="D460" s="56">
        <v>-8347</v>
      </c>
      <c r="E460" s="56">
        <v>160673</v>
      </c>
      <c r="F460" s="48"/>
    </row>
    <row r="461" spans="1:6" ht="13.5" customHeight="1">
      <c r="A461" s="57" t="s">
        <v>3942</v>
      </c>
      <c r="B461" s="57" t="s">
        <v>3510</v>
      </c>
      <c r="C461" s="56">
        <v>20191</v>
      </c>
      <c r="D461" s="56">
        <v>-1202</v>
      </c>
      <c r="E461" s="56">
        <v>18990</v>
      </c>
      <c r="F461" s="48"/>
    </row>
    <row r="462" spans="1:6" ht="13.5" customHeight="1">
      <c r="A462" s="57" t="s">
        <v>3943</v>
      </c>
      <c r="B462" s="57" t="s">
        <v>3510</v>
      </c>
      <c r="C462" s="56">
        <v>88</v>
      </c>
      <c r="D462" s="56">
        <v>-46</v>
      </c>
      <c r="E462" s="56">
        <v>42</v>
      </c>
      <c r="F462" s="48"/>
    </row>
    <row r="463" spans="1:6" ht="13.5" customHeight="1">
      <c r="A463" s="57" t="s">
        <v>3944</v>
      </c>
      <c r="B463" s="57" t="s">
        <v>3510</v>
      </c>
      <c r="C463" s="56">
        <v>783155</v>
      </c>
      <c r="D463" s="56">
        <v>-128293</v>
      </c>
      <c r="E463" s="56">
        <v>654862</v>
      </c>
      <c r="F463" s="48"/>
    </row>
    <row r="464" spans="1:6" ht="13.5" customHeight="1">
      <c r="A464" s="57" t="s">
        <v>3948</v>
      </c>
      <c r="B464" s="57" t="s">
        <v>3510</v>
      </c>
      <c r="C464" s="56">
        <v>101186089</v>
      </c>
      <c r="D464" s="56">
        <v>26922835</v>
      </c>
      <c r="E464" s="56">
        <v>128108925</v>
      </c>
      <c r="F464" s="48"/>
    </row>
    <row r="465" spans="1:6" ht="13.5" customHeight="1">
      <c r="A465" s="57" t="s">
        <v>3949</v>
      </c>
      <c r="B465" s="57" t="s">
        <v>3510</v>
      </c>
      <c r="C465" s="56">
        <v>2825981</v>
      </c>
      <c r="D465" s="56">
        <v>82632</v>
      </c>
      <c r="E465" s="56">
        <v>2908613</v>
      </c>
      <c r="F465" s="48"/>
    </row>
    <row r="466" spans="1:6" ht="13.5" customHeight="1">
      <c r="A466" s="57" t="s">
        <v>3950</v>
      </c>
      <c r="B466" s="57" t="s">
        <v>3510</v>
      </c>
      <c r="C466" s="56">
        <v>2825981</v>
      </c>
      <c r="D466" s="56">
        <v>82632</v>
      </c>
      <c r="E466" s="56">
        <v>2908613</v>
      </c>
      <c r="F466" s="48"/>
    </row>
    <row r="467" spans="1:6" ht="13.5" customHeight="1">
      <c r="A467" s="57" t="s">
        <v>3951</v>
      </c>
      <c r="B467" s="57" t="s">
        <v>3510</v>
      </c>
      <c r="C467" s="56">
        <v>104012070</v>
      </c>
      <c r="D467" s="56">
        <v>27005468</v>
      </c>
      <c r="E467" s="56">
        <v>131017538</v>
      </c>
      <c r="F467" s="48"/>
    </row>
    <row r="468" spans="1:6" ht="13.5" customHeight="1">
      <c r="A468" s="57" t="s">
        <v>3952</v>
      </c>
      <c r="B468" s="57" t="s">
        <v>3510</v>
      </c>
      <c r="C468" s="56">
        <v>17431217</v>
      </c>
      <c r="D468" s="56">
        <v>113031</v>
      </c>
      <c r="E468" s="56">
        <v>17544247</v>
      </c>
      <c r="F468" s="48"/>
    </row>
    <row r="469" spans="1:6" ht="13.5" customHeight="1">
      <c r="A469" s="57" t="s">
        <v>3953</v>
      </c>
      <c r="B469" s="57" t="s">
        <v>3510</v>
      </c>
      <c r="C469" s="56">
        <v>63398657</v>
      </c>
      <c r="D469" s="56">
        <v>-5554649</v>
      </c>
      <c r="E469" s="56">
        <v>57844008</v>
      </c>
      <c r="F469" s="48"/>
    </row>
    <row r="470" spans="1:6" ht="13.5" customHeight="1">
      <c r="A470" s="57" t="s">
        <v>3954</v>
      </c>
      <c r="B470" s="57" t="s">
        <v>3510</v>
      </c>
      <c r="C470" s="56">
        <v>80829873</v>
      </c>
      <c r="D470" s="56">
        <v>-5441618</v>
      </c>
      <c r="E470" s="56">
        <v>75388255</v>
      </c>
      <c r="F470" s="48"/>
    </row>
    <row r="471" spans="1:6" ht="13.5" customHeight="1">
      <c r="A471" s="57" t="s">
        <v>3955</v>
      </c>
      <c r="B471" s="57" t="s">
        <v>3510</v>
      </c>
      <c r="C471" s="56">
        <v>39812125</v>
      </c>
      <c r="D471" s="56">
        <v>-39812125</v>
      </c>
      <c r="E471" s="56">
        <v>0</v>
      </c>
      <c r="F471" s="48"/>
    </row>
    <row r="472" spans="1:6" ht="13.5" customHeight="1">
      <c r="A472" s="57" t="s">
        <v>4531</v>
      </c>
      <c r="B472" s="57" t="s">
        <v>3510</v>
      </c>
      <c r="C472" s="56">
        <v>-13655</v>
      </c>
      <c r="D472" s="56">
        <v>213115</v>
      </c>
      <c r="E472" s="56">
        <v>199461</v>
      </c>
      <c r="F472" s="48"/>
    </row>
    <row r="473" spans="1:6" ht="13.5" customHeight="1">
      <c r="A473" s="57" t="s">
        <v>3956</v>
      </c>
      <c r="B473" s="57" t="s">
        <v>3510</v>
      </c>
      <c r="C473" s="56">
        <v>39798470</v>
      </c>
      <c r="D473" s="56">
        <v>-39599010</v>
      </c>
      <c r="E473" s="56">
        <v>199461</v>
      </c>
      <c r="F473" s="48"/>
    </row>
    <row r="474" spans="1:6" ht="13.5" customHeight="1">
      <c r="A474" s="57" t="s">
        <v>4532</v>
      </c>
      <c r="B474" s="57" t="s">
        <v>3510</v>
      </c>
      <c r="C474" s="56">
        <v>2796287</v>
      </c>
      <c r="D474" s="56">
        <v>-2796287</v>
      </c>
      <c r="E474" s="56">
        <v>0</v>
      </c>
      <c r="F474" s="48"/>
    </row>
    <row r="475" spans="1:6" ht="13.5" customHeight="1">
      <c r="A475" s="57" t="s">
        <v>3957</v>
      </c>
      <c r="B475" s="57" t="s">
        <v>3510</v>
      </c>
      <c r="C475" s="56">
        <v>42594757</v>
      </c>
      <c r="D475" s="56">
        <v>-42395297</v>
      </c>
      <c r="E475" s="56">
        <v>199461</v>
      </c>
      <c r="F475" s="48"/>
    </row>
    <row r="476" spans="1:6" ht="13.5" customHeight="1" thickBot="1">
      <c r="A476" s="57" t="s">
        <v>4533</v>
      </c>
      <c r="B476" s="57" t="s">
        <v>3510</v>
      </c>
      <c r="C476" s="56">
        <v>-2796287</v>
      </c>
      <c r="D476" s="56">
        <v>2796287</v>
      </c>
      <c r="E476" s="56">
        <v>0</v>
      </c>
      <c r="F476" s="48"/>
    </row>
    <row r="477" spans="1:6" ht="13.5" customHeight="1" thickBot="1">
      <c r="A477" s="58" t="s">
        <v>3960</v>
      </c>
      <c r="B477" s="58" t="s">
        <v>3558</v>
      </c>
      <c r="C477" s="59">
        <v>1200327510</v>
      </c>
      <c r="D477" s="59">
        <v>-67350683</v>
      </c>
      <c r="E477" s="59">
        <v>1132976827</v>
      </c>
      <c r="F477" s="48"/>
    </row>
    <row r="478" spans="1:6" ht="13.5" customHeight="1">
      <c r="A478" s="57" t="s">
        <v>3961</v>
      </c>
      <c r="B478" s="57" t="s">
        <v>3510</v>
      </c>
      <c r="C478" s="56">
        <v>16110287</v>
      </c>
      <c r="D478" s="56">
        <v>-13041726</v>
      </c>
      <c r="E478" s="56">
        <v>3068561</v>
      </c>
      <c r="F478" s="48"/>
    </row>
    <row r="479" spans="1:6" ht="13.5" customHeight="1">
      <c r="A479" s="57" t="s">
        <v>3962</v>
      </c>
      <c r="B479" s="57" t="s">
        <v>3510</v>
      </c>
      <c r="C479" s="56">
        <v>0</v>
      </c>
      <c r="D479" s="56">
        <v>13041726</v>
      </c>
      <c r="E479" s="56">
        <v>13041726</v>
      </c>
      <c r="F479" s="48"/>
    </row>
    <row r="480" spans="1:6" ht="13.5" customHeight="1">
      <c r="A480" s="57" t="s">
        <v>3963</v>
      </c>
      <c r="B480" s="57" t="s">
        <v>3510</v>
      </c>
      <c r="C480" s="56">
        <v>16110287</v>
      </c>
      <c r="D480" s="56">
        <v>0</v>
      </c>
      <c r="E480" s="56">
        <v>16110287</v>
      </c>
      <c r="F480" s="48"/>
    </row>
    <row r="481" spans="1:6" ht="13.5" customHeight="1">
      <c r="A481" s="57" t="s">
        <v>3964</v>
      </c>
      <c r="B481" s="57" t="s">
        <v>3510</v>
      </c>
      <c r="C481" s="56">
        <v>41693776</v>
      </c>
      <c r="D481" s="56">
        <v>45173793</v>
      </c>
      <c r="E481" s="56">
        <v>86867569</v>
      </c>
      <c r="F481" s="48"/>
    </row>
    <row r="482" spans="1:6" ht="13.5" customHeight="1">
      <c r="A482" s="57" t="s">
        <v>3965</v>
      </c>
      <c r="B482" s="57" t="s">
        <v>3510</v>
      </c>
      <c r="C482" s="56">
        <v>41693776</v>
      </c>
      <c r="D482" s="56">
        <v>45173793</v>
      </c>
      <c r="E482" s="56">
        <v>86867569</v>
      </c>
      <c r="F482" s="48"/>
    </row>
    <row r="483" spans="1:6" ht="13.5" customHeight="1">
      <c r="A483" s="57" t="s">
        <v>4534</v>
      </c>
      <c r="B483" s="57" t="s">
        <v>3510</v>
      </c>
      <c r="C483" s="56">
        <v>-409553</v>
      </c>
      <c r="D483" s="56">
        <v>0</v>
      </c>
      <c r="E483" s="56">
        <v>-409553</v>
      </c>
      <c r="F483" s="48"/>
    </row>
    <row r="484" spans="1:6" ht="13.5" customHeight="1">
      <c r="A484" s="57" t="s">
        <v>3966</v>
      </c>
      <c r="B484" s="57" t="s">
        <v>3510</v>
      </c>
      <c r="C484" s="56">
        <v>-4480</v>
      </c>
      <c r="D484" s="56">
        <v>11028</v>
      </c>
      <c r="E484" s="56">
        <v>6548</v>
      </c>
      <c r="F484" s="48"/>
    </row>
    <row r="485" spans="1:6" ht="13.5" customHeight="1">
      <c r="A485" s="57" t="s">
        <v>3968</v>
      </c>
      <c r="B485" s="57" t="s">
        <v>3510</v>
      </c>
      <c r="C485" s="56">
        <v>-23456437</v>
      </c>
      <c r="D485" s="56">
        <v>-455821</v>
      </c>
      <c r="E485" s="56">
        <v>-23912258</v>
      </c>
      <c r="F485" s="48"/>
    </row>
    <row r="486" spans="1:6" ht="13.5" customHeight="1">
      <c r="A486" s="57" t="s">
        <v>3969</v>
      </c>
      <c r="B486" s="57" t="s">
        <v>3510</v>
      </c>
      <c r="C486" s="56">
        <v>-189401938</v>
      </c>
      <c r="D486" s="56">
        <v>50202830</v>
      </c>
      <c r="E486" s="56">
        <v>-139199108</v>
      </c>
      <c r="F486" s="48"/>
    </row>
    <row r="487" spans="1:6" ht="13.5" customHeight="1">
      <c r="A487" s="57" t="s">
        <v>3970</v>
      </c>
      <c r="B487" s="57" t="s">
        <v>3510</v>
      </c>
      <c r="C487" s="56">
        <v>23456437</v>
      </c>
      <c r="D487" s="56">
        <v>455821</v>
      </c>
      <c r="E487" s="56">
        <v>23912258</v>
      </c>
      <c r="F487" s="48"/>
    </row>
    <row r="488" spans="1:6" ht="13.5" customHeight="1">
      <c r="A488" s="57" t="s">
        <v>4535</v>
      </c>
      <c r="B488" s="57" t="s">
        <v>3510</v>
      </c>
      <c r="C488" s="56">
        <v>-184</v>
      </c>
      <c r="D488" s="56">
        <v>0</v>
      </c>
      <c r="E488" s="56">
        <v>-184</v>
      </c>
      <c r="F488" s="48"/>
    </row>
    <row r="489" spans="1:6" ht="13.5" customHeight="1">
      <c r="A489" s="57" t="s">
        <v>3971</v>
      </c>
      <c r="B489" s="57" t="s">
        <v>3510</v>
      </c>
      <c r="C489" s="56">
        <v>3391380</v>
      </c>
      <c r="D489" s="56">
        <v>1220000</v>
      </c>
      <c r="E489" s="56">
        <v>4611380</v>
      </c>
      <c r="F489" s="48"/>
    </row>
    <row r="490" spans="1:6" ht="13.5" customHeight="1">
      <c r="A490" s="57" t="s">
        <v>3972</v>
      </c>
      <c r="B490" s="57" t="s">
        <v>3510</v>
      </c>
      <c r="C490" s="56">
        <v>370766</v>
      </c>
      <c r="D490" s="56">
        <v>-370766</v>
      </c>
      <c r="E490" s="56">
        <v>0</v>
      </c>
      <c r="F490" s="48"/>
    </row>
    <row r="491" spans="1:6" ht="13.5" customHeight="1">
      <c r="A491" s="57" t="s">
        <v>3973</v>
      </c>
      <c r="B491" s="57" t="s">
        <v>3510</v>
      </c>
      <c r="C491" s="56">
        <v>0</v>
      </c>
      <c r="D491" s="56">
        <v>1518926</v>
      </c>
      <c r="E491" s="56">
        <v>1518926</v>
      </c>
      <c r="F491" s="48"/>
    </row>
    <row r="492" spans="1:6" ht="13.5" customHeight="1">
      <c r="A492" s="57" t="s">
        <v>3974</v>
      </c>
      <c r="B492" s="57" t="s">
        <v>3510</v>
      </c>
      <c r="C492" s="56">
        <v>0</v>
      </c>
      <c r="D492" s="56">
        <v>3904368</v>
      </c>
      <c r="E492" s="56">
        <v>3904368</v>
      </c>
      <c r="F492" s="48"/>
    </row>
    <row r="493" spans="1:6" ht="13.5" customHeight="1">
      <c r="A493" s="57" t="s">
        <v>3975</v>
      </c>
      <c r="B493" s="57" t="s">
        <v>3510</v>
      </c>
      <c r="C493" s="56">
        <v>2530646</v>
      </c>
      <c r="D493" s="56">
        <v>-72452</v>
      </c>
      <c r="E493" s="56">
        <v>2458194</v>
      </c>
      <c r="F493" s="48"/>
    </row>
    <row r="494" spans="1:6" ht="13.5" customHeight="1">
      <c r="A494" s="57" t="s">
        <v>3976</v>
      </c>
      <c r="B494" s="57" t="s">
        <v>3510</v>
      </c>
      <c r="C494" s="56">
        <v>6976775</v>
      </c>
      <c r="D494" s="56">
        <v>991719</v>
      </c>
      <c r="E494" s="56">
        <v>7968494</v>
      </c>
      <c r="F494" s="48"/>
    </row>
    <row r="495" spans="1:6" ht="13.5" customHeight="1">
      <c r="A495" s="57" t="s">
        <v>3977</v>
      </c>
      <c r="B495" s="57" t="s">
        <v>3510</v>
      </c>
      <c r="C495" s="56">
        <v>189401938</v>
      </c>
      <c r="D495" s="56">
        <v>-50202830</v>
      </c>
      <c r="E495" s="56">
        <v>139199107</v>
      </c>
      <c r="F495" s="48"/>
    </row>
    <row r="496" spans="1:6" ht="13.5" customHeight="1">
      <c r="A496" s="57" t="s">
        <v>3978</v>
      </c>
      <c r="B496" s="57" t="s">
        <v>3510</v>
      </c>
      <c r="C496" s="56">
        <v>378906</v>
      </c>
      <c r="D496" s="56">
        <v>-3479</v>
      </c>
      <c r="E496" s="56">
        <v>375427</v>
      </c>
      <c r="F496" s="48"/>
    </row>
    <row r="497" spans="1:6" ht="13.5" customHeight="1">
      <c r="A497" s="57" t="s">
        <v>3979</v>
      </c>
      <c r="B497" s="57" t="s">
        <v>3510</v>
      </c>
      <c r="C497" s="56">
        <v>0</v>
      </c>
      <c r="D497" s="56">
        <v>2713147</v>
      </c>
      <c r="E497" s="56">
        <v>2713147</v>
      </c>
      <c r="F497" s="48"/>
    </row>
    <row r="498" spans="1:6" ht="13.5" customHeight="1">
      <c r="A498" s="57" t="s">
        <v>3981</v>
      </c>
      <c r="B498" s="57" t="s">
        <v>3510</v>
      </c>
      <c r="C498" s="56">
        <v>13643808</v>
      </c>
      <c r="D498" s="56">
        <v>9912491</v>
      </c>
      <c r="E498" s="56">
        <v>23556299</v>
      </c>
      <c r="F498" s="48"/>
    </row>
    <row r="499" spans="1:6" ht="13.5" customHeight="1">
      <c r="A499" s="57" t="s">
        <v>3982</v>
      </c>
      <c r="B499" s="57" t="s">
        <v>3510</v>
      </c>
      <c r="C499" s="56">
        <v>13234255</v>
      </c>
      <c r="D499" s="56">
        <v>9912491</v>
      </c>
      <c r="E499" s="56">
        <v>23146746</v>
      </c>
      <c r="F499" s="48"/>
    </row>
    <row r="500" spans="1:6" ht="13.5" customHeight="1">
      <c r="A500" s="57" t="s">
        <v>4467</v>
      </c>
      <c r="B500" s="57" t="s">
        <v>3510</v>
      </c>
      <c r="C500" s="56">
        <v>2922343</v>
      </c>
      <c r="D500" s="56">
        <v>0</v>
      </c>
      <c r="E500" s="56">
        <v>2922343</v>
      </c>
      <c r="F500" s="48"/>
    </row>
    <row r="501" spans="1:6" ht="13.5" customHeight="1">
      <c r="A501" s="57" t="s">
        <v>3983</v>
      </c>
      <c r="B501" s="57" t="s">
        <v>3510</v>
      </c>
      <c r="C501" s="56">
        <v>5674968</v>
      </c>
      <c r="D501" s="56">
        <v>32777</v>
      </c>
      <c r="E501" s="56">
        <v>5707744</v>
      </c>
      <c r="F501" s="48"/>
    </row>
    <row r="502" spans="1:6" ht="13.5" customHeight="1">
      <c r="A502" s="57" t="s">
        <v>4536</v>
      </c>
      <c r="B502" s="57" t="s">
        <v>3510</v>
      </c>
      <c r="C502" s="56">
        <v>0</v>
      </c>
      <c r="D502" s="56">
        <v>0</v>
      </c>
      <c r="E502" s="56">
        <v>0</v>
      </c>
      <c r="F502" s="48"/>
    </row>
    <row r="503" spans="1:6" ht="13.5" customHeight="1">
      <c r="A503" s="57" t="s">
        <v>3984</v>
      </c>
      <c r="B503" s="57" t="s">
        <v>3510</v>
      </c>
      <c r="C503" s="56">
        <v>305822196</v>
      </c>
      <c r="D503" s="56">
        <v>9446558</v>
      </c>
      <c r="E503" s="56">
        <v>315268754</v>
      </c>
      <c r="F503" s="48"/>
    </row>
    <row r="504" spans="1:6" ht="13.5" customHeight="1">
      <c r="A504" s="57" t="s">
        <v>3986</v>
      </c>
      <c r="B504" s="57" t="s">
        <v>3510</v>
      </c>
      <c r="C504" s="56">
        <v>191794</v>
      </c>
      <c r="D504" s="56">
        <v>-191794</v>
      </c>
      <c r="E504" s="56">
        <v>0</v>
      </c>
      <c r="F504" s="48"/>
    </row>
    <row r="505" spans="1:6" ht="13.5" customHeight="1">
      <c r="A505" s="57" t="s">
        <v>3988</v>
      </c>
      <c r="B505" s="57" t="s">
        <v>3510</v>
      </c>
      <c r="C505" s="56">
        <v>15302948</v>
      </c>
      <c r="D505" s="56">
        <v>1710283</v>
      </c>
      <c r="E505" s="56">
        <v>17013231</v>
      </c>
      <c r="F505" s="48"/>
    </row>
    <row r="506" spans="1:6" ht="13.5" customHeight="1">
      <c r="A506" s="57" t="s">
        <v>3989</v>
      </c>
      <c r="B506" s="57" t="s">
        <v>3510</v>
      </c>
      <c r="C506" s="56">
        <v>809806</v>
      </c>
      <c r="D506" s="56">
        <v>-22891</v>
      </c>
      <c r="E506" s="56">
        <v>786916</v>
      </c>
      <c r="F506" s="48"/>
    </row>
    <row r="507" spans="1:6" ht="13.5" customHeight="1">
      <c r="A507" s="57" t="s">
        <v>4537</v>
      </c>
      <c r="B507" s="57" t="s">
        <v>3510</v>
      </c>
      <c r="C507" s="56">
        <v>0</v>
      </c>
      <c r="D507" s="56">
        <v>5402722</v>
      </c>
      <c r="E507" s="56">
        <v>5402722</v>
      </c>
      <c r="F507" s="48"/>
    </row>
    <row r="508" spans="1:6" ht="13.5" customHeight="1">
      <c r="A508" s="57" t="s">
        <v>3990</v>
      </c>
      <c r="B508" s="57" t="s">
        <v>3510</v>
      </c>
      <c r="C508" s="56">
        <v>6516753</v>
      </c>
      <c r="D508" s="56">
        <v>-4575126</v>
      </c>
      <c r="E508" s="56">
        <v>1941627</v>
      </c>
      <c r="F508" s="48"/>
    </row>
    <row r="509" spans="1:6" ht="13.5" customHeight="1">
      <c r="A509" s="57" t="s">
        <v>3991</v>
      </c>
      <c r="B509" s="57" t="s">
        <v>3510</v>
      </c>
      <c r="C509" s="56">
        <v>538773</v>
      </c>
      <c r="D509" s="56">
        <v>-1384206</v>
      </c>
      <c r="E509" s="56">
        <v>-845433</v>
      </c>
      <c r="F509" s="48"/>
    </row>
    <row r="510" spans="1:6" ht="13.5" customHeight="1">
      <c r="A510" s="57" t="s">
        <v>3992</v>
      </c>
      <c r="B510" s="57" t="s">
        <v>3510</v>
      </c>
      <c r="C510" s="56">
        <v>-95833333</v>
      </c>
      <c r="D510" s="56">
        <v>-4166667</v>
      </c>
      <c r="E510" s="56">
        <v>-100000000</v>
      </c>
      <c r="F510" s="48"/>
    </row>
    <row r="511" spans="1:6" ht="13.5" customHeight="1">
      <c r="A511" s="57" t="s">
        <v>3993</v>
      </c>
      <c r="B511" s="57" t="s">
        <v>3510</v>
      </c>
      <c r="C511" s="56">
        <v>433612915</v>
      </c>
      <c r="D511" s="56">
        <v>14584991</v>
      </c>
      <c r="E511" s="56">
        <v>448197905</v>
      </c>
      <c r="F511" s="48"/>
    </row>
    <row r="512" spans="1:6" ht="13.5" customHeight="1">
      <c r="A512" s="57" t="s">
        <v>3994</v>
      </c>
      <c r="B512" s="57" t="s">
        <v>3510</v>
      </c>
      <c r="C512" s="56">
        <v>-14980326</v>
      </c>
      <c r="D512" s="56">
        <v>-15211593</v>
      </c>
      <c r="E512" s="56">
        <v>-30191919</v>
      </c>
      <c r="F512" s="48"/>
    </row>
    <row r="513" spans="1:6" ht="13.5" customHeight="1">
      <c r="A513" s="57" t="s">
        <v>3995</v>
      </c>
      <c r="B513" s="57" t="s">
        <v>3510</v>
      </c>
      <c r="C513" s="56">
        <v>692740566</v>
      </c>
      <c r="D513" s="56">
        <v>-4517598</v>
      </c>
      <c r="E513" s="56">
        <v>688222968</v>
      </c>
      <c r="F513" s="48"/>
    </row>
    <row r="514" spans="1:6" ht="13.5" customHeight="1">
      <c r="A514" s="57" t="s">
        <v>3996</v>
      </c>
      <c r="B514" s="57" t="s">
        <v>3510</v>
      </c>
      <c r="C514" s="56">
        <v>235243136</v>
      </c>
      <c r="D514" s="56">
        <v>-1594872</v>
      </c>
      <c r="E514" s="56">
        <v>233648264</v>
      </c>
      <c r="F514" s="48"/>
    </row>
    <row r="515" spans="1:6" ht="13.5" customHeight="1">
      <c r="A515" s="57" t="s">
        <v>3997</v>
      </c>
      <c r="B515" s="57" t="s">
        <v>3510</v>
      </c>
      <c r="C515" s="56">
        <v>-942964027</v>
      </c>
      <c r="D515" s="56">
        <v>-9099124</v>
      </c>
      <c r="E515" s="56">
        <v>-952063151</v>
      </c>
      <c r="F515" s="48"/>
    </row>
    <row r="516" spans="1:6" ht="13.5" customHeight="1">
      <c r="A516" s="57" t="s">
        <v>3998</v>
      </c>
      <c r="B516" s="57" t="s">
        <v>3510</v>
      </c>
      <c r="C516" s="56">
        <v>1376576942</v>
      </c>
      <c r="D516" s="56">
        <v>23684115</v>
      </c>
      <c r="E516" s="56">
        <v>1400261057</v>
      </c>
      <c r="F516" s="48"/>
    </row>
    <row r="517" spans="1:6" ht="13.5" customHeight="1">
      <c r="A517" s="57" t="s">
        <v>3999</v>
      </c>
      <c r="B517" s="57" t="s">
        <v>3510</v>
      </c>
      <c r="C517" s="56">
        <v>1</v>
      </c>
      <c r="D517" s="56">
        <v>0</v>
      </c>
      <c r="E517" s="56">
        <v>1</v>
      </c>
      <c r="F517" s="48"/>
    </row>
    <row r="518" spans="1:6" ht="13.5" customHeight="1">
      <c r="A518" s="57" t="s">
        <v>4000</v>
      </c>
      <c r="B518" s="57" t="s">
        <v>3510</v>
      </c>
      <c r="C518" s="56">
        <v>0</v>
      </c>
      <c r="D518" s="56">
        <v>0</v>
      </c>
      <c r="E518" s="56">
        <v>0</v>
      </c>
      <c r="F518" s="48"/>
    </row>
    <row r="519" spans="1:6" ht="13.5" customHeight="1">
      <c r="A519" s="57" t="s">
        <v>4001</v>
      </c>
      <c r="B519" s="57" t="s">
        <v>3510</v>
      </c>
      <c r="C519" s="56">
        <v>1</v>
      </c>
      <c r="D519" s="56">
        <v>0</v>
      </c>
      <c r="E519" s="56">
        <v>1</v>
      </c>
      <c r="F519" s="48"/>
    </row>
    <row r="520" spans="1:6" ht="13.5" customHeight="1">
      <c r="A520" s="57" t="s">
        <v>4002</v>
      </c>
      <c r="B520" s="57" t="s">
        <v>3510</v>
      </c>
      <c r="C520" s="56">
        <v>1691535807</v>
      </c>
      <c r="D520" s="56">
        <v>32242252</v>
      </c>
      <c r="E520" s="56">
        <v>1723778059</v>
      </c>
      <c r="F520" s="48"/>
    </row>
    <row r="521" spans="1:6" ht="13.5" customHeight="1">
      <c r="A521" s="57" t="s">
        <v>4003</v>
      </c>
      <c r="B521" s="57" t="s">
        <v>3510</v>
      </c>
      <c r="C521" s="56">
        <v>405583893</v>
      </c>
      <c r="D521" s="56">
        <v>8676864</v>
      </c>
      <c r="E521" s="56">
        <v>414260757</v>
      </c>
      <c r="F521" s="48"/>
    </row>
    <row r="522" spans="1:6" ht="13.5" customHeight="1">
      <c r="A522" s="57" t="s">
        <v>4004</v>
      </c>
      <c r="B522" s="57" t="s">
        <v>3510</v>
      </c>
      <c r="C522" s="56">
        <v>2097119701</v>
      </c>
      <c r="D522" s="56">
        <v>40919116</v>
      </c>
      <c r="E522" s="56">
        <v>2138038816</v>
      </c>
      <c r="F522" s="48"/>
    </row>
    <row r="523" spans="1:6" ht="13.5" customHeight="1">
      <c r="A523" s="57" t="s">
        <v>4005</v>
      </c>
      <c r="B523" s="57" t="s">
        <v>3510</v>
      </c>
      <c r="C523" s="56">
        <v>746759694</v>
      </c>
      <c r="D523" s="56">
        <v>-19658748</v>
      </c>
      <c r="E523" s="56">
        <v>727100946</v>
      </c>
      <c r="F523" s="48"/>
    </row>
    <row r="524" spans="1:6" ht="13.5" customHeight="1">
      <c r="A524" s="57" t="s">
        <v>4006</v>
      </c>
      <c r="B524" s="57" t="s">
        <v>3510</v>
      </c>
      <c r="C524" s="56">
        <v>206967212</v>
      </c>
      <c r="D524" s="56">
        <v>-5448382</v>
      </c>
      <c r="E524" s="56">
        <v>201518829</v>
      </c>
      <c r="F524" s="48"/>
    </row>
    <row r="525" spans="1:6" ht="13.5" customHeight="1" thickBot="1">
      <c r="A525" s="57" t="s">
        <v>4007</v>
      </c>
      <c r="B525" s="57" t="s">
        <v>3510</v>
      </c>
      <c r="C525" s="56">
        <v>953726906</v>
      </c>
      <c r="D525" s="56">
        <v>-25107130</v>
      </c>
      <c r="E525" s="56">
        <v>928619776</v>
      </c>
      <c r="F525" s="48"/>
    </row>
    <row r="526" spans="1:6" ht="13.5" customHeight="1" thickBot="1">
      <c r="A526" s="58" t="s">
        <v>4008</v>
      </c>
      <c r="B526" s="58" t="s">
        <v>3558</v>
      </c>
      <c r="C526" s="59">
        <v>4498461867</v>
      </c>
      <c r="D526" s="59">
        <v>94582384</v>
      </c>
      <c r="E526" s="59">
        <v>4593044250</v>
      </c>
      <c r="F526" s="48"/>
    </row>
    <row r="527" spans="1:6" ht="22.5" customHeight="1" thickBot="1">
      <c r="A527" s="60" t="s">
        <v>4009</v>
      </c>
      <c r="B527" s="60" t="s">
        <v>3770</v>
      </c>
      <c r="C527" s="62">
        <v>20307105208</v>
      </c>
      <c r="D527" s="62">
        <v>19999099</v>
      </c>
      <c r="E527" s="62">
        <v>20327104307</v>
      </c>
      <c r="F527" s="48"/>
    </row>
    <row r="528" spans="1:6" ht="27" customHeight="1" thickTop="1">
      <c r="A528" s="55" t="s">
        <v>3008</v>
      </c>
      <c r="B528" s="52"/>
      <c r="C528" s="56"/>
      <c r="D528" s="56"/>
      <c r="E528" s="56"/>
      <c r="F528" s="48"/>
    </row>
    <row r="529" spans="1:6" ht="13.5" customHeight="1">
      <c r="A529" s="57" t="s">
        <v>4010</v>
      </c>
      <c r="B529" s="57" t="s">
        <v>3510</v>
      </c>
      <c r="C529" s="56">
        <v>2642912914</v>
      </c>
      <c r="D529" s="56">
        <v>187612709</v>
      </c>
      <c r="E529" s="56">
        <v>2830525623</v>
      </c>
      <c r="F529" s="48"/>
    </row>
    <row r="530" spans="1:6" ht="13.5" customHeight="1">
      <c r="A530" s="57" t="s">
        <v>4011</v>
      </c>
      <c r="B530" s="57" t="s">
        <v>3510</v>
      </c>
      <c r="C530" s="56">
        <v>1157421880</v>
      </c>
      <c r="D530" s="56">
        <v>89862923</v>
      </c>
      <c r="E530" s="56">
        <v>1247284803</v>
      </c>
      <c r="F530" s="48"/>
    </row>
    <row r="531" spans="1:6" ht="13.5" customHeight="1">
      <c r="A531" s="57" t="s">
        <v>4012</v>
      </c>
      <c r="B531" s="57" t="s">
        <v>3510</v>
      </c>
      <c r="C531" s="56">
        <v>233703820</v>
      </c>
      <c r="D531" s="56">
        <v>20324198</v>
      </c>
      <c r="E531" s="56">
        <v>254028018</v>
      </c>
      <c r="F531" s="48"/>
    </row>
    <row r="532" spans="1:6" ht="13.5" customHeight="1">
      <c r="A532" s="57" t="s">
        <v>4013</v>
      </c>
      <c r="B532" s="57" t="s">
        <v>3510</v>
      </c>
      <c r="C532" s="56">
        <v>1571346</v>
      </c>
      <c r="D532" s="56">
        <v>142653</v>
      </c>
      <c r="E532" s="56">
        <v>1713999</v>
      </c>
      <c r="F532" s="48"/>
    </row>
    <row r="533" spans="1:6" ht="13.5" customHeight="1">
      <c r="A533" s="57" t="s">
        <v>4014</v>
      </c>
      <c r="B533" s="57" t="s">
        <v>3510</v>
      </c>
      <c r="C533" s="56">
        <v>172147992</v>
      </c>
      <c r="D533" s="56">
        <v>14979500</v>
      </c>
      <c r="E533" s="56">
        <v>187127492</v>
      </c>
      <c r="F533" s="48"/>
    </row>
    <row r="534" spans="1:6" ht="13.5" customHeight="1">
      <c r="A534" s="57" t="s">
        <v>4015</v>
      </c>
      <c r="B534" s="57" t="s">
        <v>3510</v>
      </c>
      <c r="C534" s="56">
        <v>293689850</v>
      </c>
      <c r="D534" s="56">
        <v>23763154</v>
      </c>
      <c r="E534" s="56">
        <v>317453004</v>
      </c>
      <c r="F534" s="48"/>
    </row>
    <row r="535" spans="1:6" ht="13.5" customHeight="1">
      <c r="A535" s="57" t="s">
        <v>4538</v>
      </c>
      <c r="B535" s="57" t="s">
        <v>3510</v>
      </c>
      <c r="C535" s="56">
        <v>0</v>
      </c>
      <c r="D535" s="56">
        <v>-2793306</v>
      </c>
      <c r="E535" s="56">
        <v>-2793306</v>
      </c>
      <c r="F535" s="48"/>
    </row>
    <row r="536" spans="1:6" ht="13.5" customHeight="1">
      <c r="A536" s="57" t="s">
        <v>4017</v>
      </c>
      <c r="B536" s="57" t="s">
        <v>3510</v>
      </c>
      <c r="C536" s="56">
        <v>4501447801</v>
      </c>
      <c r="D536" s="56">
        <v>333891833</v>
      </c>
      <c r="E536" s="56">
        <v>4835339634</v>
      </c>
      <c r="F536" s="48"/>
    </row>
    <row r="537" spans="1:6" ht="13.5" customHeight="1">
      <c r="A537" s="57" t="s">
        <v>4018</v>
      </c>
      <c r="B537" s="57" t="s">
        <v>3510</v>
      </c>
      <c r="C537" s="56">
        <v>20443083</v>
      </c>
      <c r="D537" s="56">
        <v>2265586</v>
      </c>
      <c r="E537" s="56">
        <v>22708668</v>
      </c>
      <c r="F537" s="48"/>
    </row>
    <row r="538" spans="1:6" ht="13.5" customHeight="1">
      <c r="A538" s="57" t="s">
        <v>4019</v>
      </c>
      <c r="B538" s="57" t="s">
        <v>3510</v>
      </c>
      <c r="C538" s="56">
        <v>20472914</v>
      </c>
      <c r="D538" s="56">
        <v>1541797</v>
      </c>
      <c r="E538" s="56">
        <v>22014712</v>
      </c>
      <c r="F538" s="48"/>
    </row>
    <row r="539" spans="1:6" ht="13.5" customHeight="1">
      <c r="A539" s="57" t="s">
        <v>4020</v>
      </c>
      <c r="B539" s="57" t="s">
        <v>3510</v>
      </c>
      <c r="C539" s="56">
        <v>21000</v>
      </c>
      <c r="D539" s="56">
        <v>0</v>
      </c>
      <c r="E539" s="56">
        <v>21000</v>
      </c>
      <c r="F539" s="48"/>
    </row>
    <row r="540" spans="1:6" ht="13.5" customHeight="1">
      <c r="A540" s="57" t="s">
        <v>4021</v>
      </c>
      <c r="B540" s="57" t="s">
        <v>3510</v>
      </c>
      <c r="C540" s="56">
        <v>8009256</v>
      </c>
      <c r="D540" s="56">
        <v>724840</v>
      </c>
      <c r="E540" s="56">
        <v>8734096</v>
      </c>
      <c r="F540" s="48"/>
    </row>
    <row r="541" spans="1:6" ht="13.5" customHeight="1">
      <c r="A541" s="57" t="s">
        <v>4022</v>
      </c>
      <c r="B541" s="57" t="s">
        <v>3510</v>
      </c>
      <c r="C541" s="56">
        <v>1959773</v>
      </c>
      <c r="D541" s="56">
        <v>0</v>
      </c>
      <c r="E541" s="56">
        <v>1959773</v>
      </c>
      <c r="F541" s="48"/>
    </row>
    <row r="542" spans="1:6" ht="13.5" customHeight="1">
      <c r="A542" s="57" t="s">
        <v>4023</v>
      </c>
      <c r="B542" s="57" t="s">
        <v>3510</v>
      </c>
      <c r="C542" s="56">
        <v>2070987</v>
      </c>
      <c r="D542" s="56">
        <v>388925</v>
      </c>
      <c r="E542" s="56">
        <v>2459912</v>
      </c>
      <c r="F542" s="48"/>
    </row>
    <row r="543" spans="1:6" ht="13.5" customHeight="1">
      <c r="A543" s="57" t="s">
        <v>4024</v>
      </c>
      <c r="B543" s="57" t="s">
        <v>3510</v>
      </c>
      <c r="C543" s="56">
        <v>9697</v>
      </c>
      <c r="D543" s="56">
        <v>0</v>
      </c>
      <c r="E543" s="56">
        <v>9697</v>
      </c>
      <c r="F543" s="48"/>
    </row>
    <row r="544" spans="1:6" ht="13.5" customHeight="1">
      <c r="A544" s="57" t="s">
        <v>4025</v>
      </c>
      <c r="B544" s="57" t="s">
        <v>3510</v>
      </c>
      <c r="C544" s="56">
        <v>1082324</v>
      </c>
      <c r="D544" s="56">
        <v>105373</v>
      </c>
      <c r="E544" s="56">
        <v>1187696</v>
      </c>
      <c r="F544" s="48"/>
    </row>
    <row r="545" spans="1:6" ht="13.5" customHeight="1">
      <c r="A545" s="57" t="s">
        <v>4026</v>
      </c>
      <c r="B545" s="57" t="s">
        <v>3510</v>
      </c>
      <c r="C545" s="56">
        <v>86648751</v>
      </c>
      <c r="D545" s="56">
        <v>7754867</v>
      </c>
      <c r="E545" s="56">
        <v>94403618</v>
      </c>
      <c r="F545" s="48"/>
    </row>
    <row r="546" spans="1:6" ht="13.5" customHeight="1">
      <c r="A546" s="57" t="s">
        <v>4027</v>
      </c>
      <c r="B546" s="57" t="s">
        <v>3510</v>
      </c>
      <c r="C546" s="56">
        <v>2094129</v>
      </c>
      <c r="D546" s="56">
        <v>197344</v>
      </c>
      <c r="E546" s="56">
        <v>2291473</v>
      </c>
      <c r="F546" s="48"/>
    </row>
    <row r="547" spans="1:6" ht="13.5" customHeight="1">
      <c r="A547" s="57" t="s">
        <v>4028</v>
      </c>
      <c r="B547" s="57" t="s">
        <v>3510</v>
      </c>
      <c r="C547" s="56">
        <v>3242744</v>
      </c>
      <c r="D547" s="56">
        <v>323025</v>
      </c>
      <c r="E547" s="56">
        <v>3565769</v>
      </c>
      <c r="F547" s="48"/>
    </row>
    <row r="548" spans="1:6" ht="13.5" customHeight="1">
      <c r="A548" s="57" t="s">
        <v>4029</v>
      </c>
      <c r="B548" s="57" t="s">
        <v>3510</v>
      </c>
      <c r="C548" s="56">
        <v>1867967</v>
      </c>
      <c r="D548" s="56">
        <v>182169</v>
      </c>
      <c r="E548" s="56">
        <v>2050136</v>
      </c>
      <c r="F548" s="48"/>
    </row>
    <row r="549" spans="1:6" ht="13.5" customHeight="1">
      <c r="A549" s="57" t="s">
        <v>4030</v>
      </c>
      <c r="B549" s="57" t="s">
        <v>3510</v>
      </c>
      <c r="C549" s="56">
        <v>107850</v>
      </c>
      <c r="D549" s="56">
        <v>7881</v>
      </c>
      <c r="E549" s="56">
        <v>115731</v>
      </c>
      <c r="F549" s="48"/>
    </row>
    <row r="550" spans="1:6" ht="13.5" customHeight="1">
      <c r="A550" s="57" t="s">
        <v>4031</v>
      </c>
      <c r="B550" s="57" t="s">
        <v>3510</v>
      </c>
      <c r="C550" s="56">
        <v>104754</v>
      </c>
      <c r="D550" s="56">
        <v>7655</v>
      </c>
      <c r="E550" s="56">
        <v>112409</v>
      </c>
      <c r="F550" s="48"/>
    </row>
    <row r="551" spans="1:6" ht="13.5" customHeight="1">
      <c r="A551" s="57" t="s">
        <v>4032</v>
      </c>
      <c r="B551" s="57" t="s">
        <v>3510</v>
      </c>
      <c r="C551" s="56">
        <v>1656340</v>
      </c>
      <c r="D551" s="56">
        <v>173947</v>
      </c>
      <c r="E551" s="56">
        <v>1830288</v>
      </c>
      <c r="F551" s="48"/>
    </row>
    <row r="552" spans="1:6" ht="13.5" customHeight="1">
      <c r="A552" s="57" t="s">
        <v>4033</v>
      </c>
      <c r="B552" s="57" t="s">
        <v>3510</v>
      </c>
      <c r="C552" s="56">
        <v>4701429</v>
      </c>
      <c r="D552" s="56">
        <v>191794</v>
      </c>
      <c r="E552" s="56">
        <v>4893223</v>
      </c>
      <c r="F552" s="48"/>
    </row>
    <row r="553" spans="1:6" ht="13.5" customHeight="1">
      <c r="A553" s="57" t="s">
        <v>4035</v>
      </c>
      <c r="B553" s="57" t="s">
        <v>3510</v>
      </c>
      <c r="C553" s="56">
        <v>275764</v>
      </c>
      <c r="D553" s="56">
        <v>16527</v>
      </c>
      <c r="E553" s="56">
        <v>292291</v>
      </c>
      <c r="F553" s="48"/>
    </row>
    <row r="554" spans="1:6" ht="13.5" customHeight="1">
      <c r="A554" s="57" t="s">
        <v>4037</v>
      </c>
      <c r="B554" s="57" t="s">
        <v>3510</v>
      </c>
      <c r="C554" s="56">
        <v>208405</v>
      </c>
      <c r="D554" s="56">
        <v>200000</v>
      </c>
      <c r="E554" s="56">
        <v>408405</v>
      </c>
      <c r="F554" s="48"/>
    </row>
    <row r="555" spans="1:6" ht="13.5" customHeight="1">
      <c r="A555" s="57" t="s">
        <v>4038</v>
      </c>
      <c r="B555" s="57" t="s">
        <v>3510</v>
      </c>
      <c r="C555" s="56">
        <v>225317</v>
      </c>
      <c r="D555" s="56">
        <v>66724</v>
      </c>
      <c r="E555" s="56">
        <v>292041</v>
      </c>
      <c r="F555" s="48"/>
    </row>
    <row r="556" spans="1:6" ht="13.5" customHeight="1">
      <c r="A556" s="57" t="s">
        <v>4539</v>
      </c>
      <c r="B556" s="57" t="s">
        <v>3510</v>
      </c>
      <c r="C556" s="56">
        <v>205</v>
      </c>
      <c r="D556" s="56">
        <v>0</v>
      </c>
      <c r="E556" s="56">
        <v>205</v>
      </c>
      <c r="F556" s="48"/>
    </row>
    <row r="557" spans="1:6" ht="13.5" customHeight="1">
      <c r="A557" s="57" t="s">
        <v>4039</v>
      </c>
      <c r="B557" s="57" t="s">
        <v>3510</v>
      </c>
      <c r="C557" s="56">
        <v>72180199</v>
      </c>
      <c r="D557" s="56">
        <v>6509891</v>
      </c>
      <c r="E557" s="56">
        <v>78690091</v>
      </c>
      <c r="F557" s="48"/>
    </row>
    <row r="558" spans="1:6" ht="13.5" customHeight="1">
      <c r="A558" s="57" t="s">
        <v>4040</v>
      </c>
      <c r="B558" s="57" t="s">
        <v>3510</v>
      </c>
      <c r="C558" s="56">
        <v>6925369</v>
      </c>
      <c r="D558" s="56">
        <v>612460</v>
      </c>
      <c r="E558" s="56">
        <v>7537830</v>
      </c>
      <c r="F558" s="48"/>
    </row>
    <row r="559" spans="1:6" ht="13.5" customHeight="1">
      <c r="A559" s="57" t="s">
        <v>4041</v>
      </c>
      <c r="B559" s="57" t="s">
        <v>3510</v>
      </c>
      <c r="C559" s="56">
        <v>308410</v>
      </c>
      <c r="D559" s="56">
        <v>6250</v>
      </c>
      <c r="E559" s="56">
        <v>314660</v>
      </c>
      <c r="F559" s="48"/>
    </row>
    <row r="560" spans="1:6" ht="13.5" customHeight="1">
      <c r="A560" s="57" t="s">
        <v>4042</v>
      </c>
      <c r="B560" s="57" t="s">
        <v>3510</v>
      </c>
      <c r="C560" s="56">
        <v>184082</v>
      </c>
      <c r="D560" s="56">
        <v>93762</v>
      </c>
      <c r="E560" s="56">
        <v>277844</v>
      </c>
      <c r="F560" s="48"/>
    </row>
    <row r="561" spans="1:6" ht="13.5" customHeight="1">
      <c r="A561" s="57" t="s">
        <v>4043</v>
      </c>
      <c r="B561" s="57" t="s">
        <v>3510</v>
      </c>
      <c r="C561" s="56">
        <v>249252</v>
      </c>
      <c r="D561" s="56">
        <v>23845</v>
      </c>
      <c r="E561" s="56">
        <v>273097</v>
      </c>
      <c r="F561" s="48"/>
    </row>
    <row r="562" spans="1:6" ht="13.5" customHeight="1">
      <c r="A562" s="57" t="s">
        <v>4044</v>
      </c>
      <c r="B562" s="57" t="s">
        <v>3510</v>
      </c>
      <c r="C562" s="56">
        <v>-3053371</v>
      </c>
      <c r="D562" s="56">
        <v>1543556</v>
      </c>
      <c r="E562" s="56">
        <v>-1509815</v>
      </c>
      <c r="F562" s="48"/>
    </row>
    <row r="563" spans="1:6" ht="13.5" customHeight="1">
      <c r="A563" s="57" t="s">
        <v>4473</v>
      </c>
      <c r="B563" s="57" t="s">
        <v>3510</v>
      </c>
      <c r="C563" s="56">
        <v>-1551597</v>
      </c>
      <c r="D563" s="56">
        <v>0</v>
      </c>
      <c r="E563" s="56">
        <v>-1551597</v>
      </c>
      <c r="F563" s="48"/>
    </row>
    <row r="564" spans="1:6" ht="13.5" customHeight="1">
      <c r="A564" s="57" t="s">
        <v>4045</v>
      </c>
      <c r="B564" s="57" t="s">
        <v>3510</v>
      </c>
      <c r="C564" s="56">
        <v>8972</v>
      </c>
      <c r="D564" s="56">
        <v>1435</v>
      </c>
      <c r="E564" s="56">
        <v>10407</v>
      </c>
      <c r="F564" s="48"/>
    </row>
    <row r="565" spans="1:6" ht="13.5" customHeight="1">
      <c r="A565" s="57" t="s">
        <v>4046</v>
      </c>
      <c r="B565" s="57" t="s">
        <v>3510</v>
      </c>
      <c r="C565" s="56">
        <v>230454008</v>
      </c>
      <c r="D565" s="56">
        <v>22939651</v>
      </c>
      <c r="E565" s="56">
        <v>253393660</v>
      </c>
      <c r="F565" s="48"/>
    </row>
    <row r="566" spans="1:6" ht="13.5" customHeight="1">
      <c r="A566" s="57" t="s">
        <v>4047</v>
      </c>
      <c r="B566" s="57" t="s">
        <v>3510</v>
      </c>
      <c r="C566" s="56">
        <v>4731901809</v>
      </c>
      <c r="D566" s="56">
        <v>356831484</v>
      </c>
      <c r="E566" s="56">
        <v>5088733293</v>
      </c>
      <c r="F566" s="48"/>
    </row>
    <row r="567" spans="1:6" ht="13.5" customHeight="1">
      <c r="A567" s="57" t="s">
        <v>4048</v>
      </c>
      <c r="B567" s="57" t="s">
        <v>3510</v>
      </c>
      <c r="C567" s="56">
        <v>4731901809</v>
      </c>
      <c r="D567" s="56">
        <v>356831484</v>
      </c>
      <c r="E567" s="56">
        <v>5088733293</v>
      </c>
      <c r="F567" s="48"/>
    </row>
    <row r="568" spans="1:6" ht="13.5" customHeight="1">
      <c r="A568" s="57" t="s">
        <v>4049</v>
      </c>
      <c r="B568" s="57" t="s">
        <v>3510</v>
      </c>
      <c r="C568" s="56">
        <v>164385400</v>
      </c>
      <c r="D568" s="56">
        <v>3057408</v>
      </c>
      <c r="E568" s="56">
        <v>167442809</v>
      </c>
      <c r="F568" s="48"/>
    </row>
    <row r="569" spans="1:6" ht="13.5" customHeight="1">
      <c r="A569" s="57" t="s">
        <v>4050</v>
      </c>
      <c r="B569" s="57" t="s">
        <v>3510</v>
      </c>
      <c r="C569" s="56">
        <v>5511954</v>
      </c>
      <c r="D569" s="56">
        <v>0</v>
      </c>
      <c r="E569" s="56">
        <v>5511954</v>
      </c>
      <c r="F569" s="48"/>
    </row>
    <row r="570" spans="1:6" ht="13.5" customHeight="1">
      <c r="A570" s="57" t="s">
        <v>4051</v>
      </c>
      <c r="B570" s="57" t="s">
        <v>3510</v>
      </c>
      <c r="C570" s="56">
        <v>8489</v>
      </c>
      <c r="D570" s="56">
        <v>1680</v>
      </c>
      <c r="E570" s="56">
        <v>10169</v>
      </c>
      <c r="F570" s="48"/>
    </row>
    <row r="571" spans="1:6" ht="13.5" customHeight="1">
      <c r="A571" s="57" t="s">
        <v>4052</v>
      </c>
      <c r="B571" s="57" t="s">
        <v>3510</v>
      </c>
      <c r="C571" s="56">
        <v>22275</v>
      </c>
      <c r="D571" s="56">
        <v>2025</v>
      </c>
      <c r="E571" s="56">
        <v>24300</v>
      </c>
      <c r="F571" s="48"/>
    </row>
    <row r="572" spans="1:6" ht="13.5" customHeight="1">
      <c r="A572" s="57" t="s">
        <v>4053</v>
      </c>
      <c r="B572" s="57" t="s">
        <v>3510</v>
      </c>
      <c r="C572" s="56">
        <v>95757119</v>
      </c>
      <c r="D572" s="56">
        <v>6512528</v>
      </c>
      <c r="E572" s="56">
        <v>102269647</v>
      </c>
      <c r="F572" s="48"/>
    </row>
    <row r="573" spans="1:6" ht="13.5" customHeight="1">
      <c r="A573" s="57" t="s">
        <v>4055</v>
      </c>
      <c r="B573" s="57" t="s">
        <v>3510</v>
      </c>
      <c r="C573" s="56">
        <v>265685237</v>
      </c>
      <c r="D573" s="56">
        <v>9573642</v>
      </c>
      <c r="E573" s="56">
        <v>275258878</v>
      </c>
      <c r="F573" s="48"/>
    </row>
    <row r="574" spans="1:6" ht="13.5" customHeight="1">
      <c r="A574" s="57" t="s">
        <v>4056</v>
      </c>
      <c r="B574" s="57" t="s">
        <v>3510</v>
      </c>
      <c r="C574" s="56">
        <v>8536381</v>
      </c>
      <c r="D574" s="56">
        <v>177889</v>
      </c>
      <c r="E574" s="56">
        <v>8714270</v>
      </c>
      <c r="F574" s="48"/>
    </row>
    <row r="575" spans="1:6" ht="13.5" customHeight="1">
      <c r="A575" s="57" t="s">
        <v>4057</v>
      </c>
      <c r="B575" s="57" t="s">
        <v>3510</v>
      </c>
      <c r="C575" s="56">
        <v>879916368</v>
      </c>
      <c r="D575" s="56">
        <v>72849561</v>
      </c>
      <c r="E575" s="56">
        <v>952765929</v>
      </c>
      <c r="F575" s="48"/>
    </row>
    <row r="576" spans="1:6" ht="13.5" customHeight="1">
      <c r="A576" s="57" t="s">
        <v>4058</v>
      </c>
      <c r="B576" s="57" t="s">
        <v>3510</v>
      </c>
      <c r="C576" s="56">
        <v>888452748</v>
      </c>
      <c r="D576" s="56">
        <v>73027450</v>
      </c>
      <c r="E576" s="56">
        <v>961480199</v>
      </c>
      <c r="F576" s="48"/>
    </row>
    <row r="577" spans="1:6" ht="13.5" customHeight="1">
      <c r="A577" s="57" t="s">
        <v>4059</v>
      </c>
      <c r="B577" s="57" t="s">
        <v>3510</v>
      </c>
      <c r="C577" s="56">
        <v>1154137985</v>
      </c>
      <c r="D577" s="56">
        <v>82601092</v>
      </c>
      <c r="E577" s="56">
        <v>1236739077</v>
      </c>
      <c r="F577" s="48"/>
    </row>
    <row r="578" spans="1:6" ht="13.5" customHeight="1">
      <c r="A578" s="57" t="s">
        <v>4060</v>
      </c>
      <c r="B578" s="57" t="s">
        <v>3510</v>
      </c>
      <c r="C578" s="56">
        <v>96069724</v>
      </c>
      <c r="D578" s="56">
        <v>3719957</v>
      </c>
      <c r="E578" s="56">
        <v>99789681</v>
      </c>
      <c r="F578" s="48"/>
    </row>
    <row r="579" spans="1:6" ht="13.5" customHeight="1">
      <c r="A579" s="57" t="s">
        <v>4061</v>
      </c>
      <c r="B579" s="57" t="s">
        <v>3510</v>
      </c>
      <c r="C579" s="56">
        <v>-1636065</v>
      </c>
      <c r="D579" s="56">
        <v>-219682</v>
      </c>
      <c r="E579" s="56">
        <v>-1855748</v>
      </c>
      <c r="F579" s="48"/>
    </row>
    <row r="580" spans="1:6" ht="13.5" customHeight="1">
      <c r="A580" s="57" t="s">
        <v>4062</v>
      </c>
      <c r="B580" s="57" t="s">
        <v>3510</v>
      </c>
      <c r="C580" s="56">
        <v>94433658</v>
      </c>
      <c r="D580" s="56">
        <v>3500275</v>
      </c>
      <c r="E580" s="56">
        <v>97933933</v>
      </c>
      <c r="F580" s="48"/>
    </row>
    <row r="581" spans="1:6" ht="13.5" customHeight="1">
      <c r="A581" s="57" t="s">
        <v>4063</v>
      </c>
      <c r="B581" s="57" t="s">
        <v>3510</v>
      </c>
      <c r="C581" s="56">
        <v>33412</v>
      </c>
      <c r="D581" s="56">
        <v>-42</v>
      </c>
      <c r="E581" s="56">
        <v>33370</v>
      </c>
      <c r="F581" s="48"/>
    </row>
    <row r="582" spans="1:6" ht="13.5" customHeight="1">
      <c r="A582" s="57" t="s">
        <v>4064</v>
      </c>
      <c r="B582" s="57" t="s">
        <v>3510</v>
      </c>
      <c r="C582" s="56">
        <v>90871808</v>
      </c>
      <c r="D582" s="56">
        <v>8695897</v>
      </c>
      <c r="E582" s="56">
        <v>99567704</v>
      </c>
      <c r="F582" s="48"/>
    </row>
    <row r="583" spans="1:6" ht="13.5" customHeight="1">
      <c r="A583" s="57" t="s">
        <v>4065</v>
      </c>
      <c r="B583" s="57" t="s">
        <v>3510</v>
      </c>
      <c r="C583" s="56">
        <v>387849800</v>
      </c>
      <c r="D583" s="56">
        <v>34498769</v>
      </c>
      <c r="E583" s="56">
        <v>422348569</v>
      </c>
      <c r="F583" s="48"/>
    </row>
    <row r="584" spans="1:6" ht="13.5" customHeight="1">
      <c r="A584" s="57" t="s">
        <v>4066</v>
      </c>
      <c r="B584" s="57" t="s">
        <v>3510</v>
      </c>
      <c r="C584" s="56">
        <v>573188678</v>
      </c>
      <c r="D584" s="56">
        <v>46694898</v>
      </c>
      <c r="E584" s="56">
        <v>619883576</v>
      </c>
      <c r="F584" s="48"/>
    </row>
    <row r="585" spans="1:6" ht="13.5" customHeight="1">
      <c r="A585" s="57" t="s">
        <v>4067</v>
      </c>
      <c r="B585" s="57" t="s">
        <v>3510</v>
      </c>
      <c r="C585" s="56">
        <v>66673315</v>
      </c>
      <c r="D585" s="56">
        <v>14180130</v>
      </c>
      <c r="E585" s="56">
        <v>80853445</v>
      </c>
      <c r="F585" s="48"/>
    </row>
    <row r="586" spans="1:6" ht="13.5" customHeight="1">
      <c r="A586" s="57" t="s">
        <v>4068</v>
      </c>
      <c r="B586" s="57" t="s">
        <v>3510</v>
      </c>
      <c r="C586" s="56">
        <v>3459525</v>
      </c>
      <c r="D586" s="56">
        <v>-616840</v>
      </c>
      <c r="E586" s="56">
        <v>2842684</v>
      </c>
      <c r="F586" s="48"/>
    </row>
    <row r="587" spans="1:6" ht="13.5" customHeight="1">
      <c r="A587" s="57" t="s">
        <v>4069</v>
      </c>
      <c r="B587" s="57" t="s">
        <v>3510</v>
      </c>
      <c r="C587" s="56">
        <v>5778104</v>
      </c>
      <c r="D587" s="56">
        <v>1112544</v>
      </c>
      <c r="E587" s="56">
        <v>6890648</v>
      </c>
      <c r="F587" s="48"/>
    </row>
    <row r="588" spans="1:6" ht="13.5" customHeight="1">
      <c r="A588" s="57" t="s">
        <v>4070</v>
      </c>
      <c r="B588" s="57" t="s">
        <v>3510</v>
      </c>
      <c r="C588" s="56">
        <v>1444</v>
      </c>
      <c r="D588" s="56">
        <v>1236</v>
      </c>
      <c r="E588" s="56">
        <v>2679</v>
      </c>
      <c r="F588" s="48"/>
    </row>
    <row r="589" spans="1:6" ht="13.5" customHeight="1">
      <c r="A589" s="57" t="s">
        <v>4071</v>
      </c>
      <c r="B589" s="57" t="s">
        <v>3510</v>
      </c>
      <c r="C589" s="56">
        <v>2934671</v>
      </c>
      <c r="D589" s="56">
        <v>322870</v>
      </c>
      <c r="E589" s="56">
        <v>3257541</v>
      </c>
      <c r="F589" s="48"/>
    </row>
    <row r="590" spans="1:6" ht="13.5" customHeight="1">
      <c r="A590" s="57" t="s">
        <v>4072</v>
      </c>
      <c r="B590" s="57" t="s">
        <v>3510</v>
      </c>
      <c r="C590" s="56">
        <v>3073282</v>
      </c>
      <c r="D590" s="56">
        <v>239745</v>
      </c>
      <c r="E590" s="56">
        <v>3313027</v>
      </c>
      <c r="F590" s="48"/>
    </row>
    <row r="591" spans="1:6" ht="13.5" customHeight="1">
      <c r="A591" s="57" t="s">
        <v>4073</v>
      </c>
      <c r="B591" s="57" t="s">
        <v>3510</v>
      </c>
      <c r="C591" s="56">
        <v>-180824</v>
      </c>
      <c r="D591" s="56">
        <v>-120818</v>
      </c>
      <c r="E591" s="56">
        <v>-301642</v>
      </c>
      <c r="F591" s="48"/>
    </row>
    <row r="592" spans="1:6" ht="13.5" customHeight="1">
      <c r="A592" s="57" t="s">
        <v>4540</v>
      </c>
      <c r="B592" s="57" t="s">
        <v>3510</v>
      </c>
      <c r="C592" s="56">
        <v>30251</v>
      </c>
      <c r="D592" s="56">
        <v>0</v>
      </c>
      <c r="E592" s="56">
        <v>30251</v>
      </c>
      <c r="F592" s="48"/>
    </row>
    <row r="593" spans="1:6" ht="13.5" customHeight="1">
      <c r="A593" s="57" t="s">
        <v>4074</v>
      </c>
      <c r="B593" s="57" t="s">
        <v>3510</v>
      </c>
      <c r="C593" s="56">
        <v>24878559</v>
      </c>
      <c r="D593" s="56">
        <v>2396970</v>
      </c>
      <c r="E593" s="56">
        <v>27275529</v>
      </c>
      <c r="F593" s="48"/>
    </row>
    <row r="594" spans="1:6" ht="13.5" customHeight="1">
      <c r="A594" s="57" t="s">
        <v>4075</v>
      </c>
      <c r="B594" s="57" t="s">
        <v>3510</v>
      </c>
      <c r="C594" s="56">
        <v>2480</v>
      </c>
      <c r="D594" s="56">
        <v>0</v>
      </c>
      <c r="E594" s="56">
        <v>2480</v>
      </c>
      <c r="F594" s="48"/>
    </row>
    <row r="595" spans="1:6" ht="13.5" customHeight="1">
      <c r="A595" s="57" t="s">
        <v>4076</v>
      </c>
      <c r="B595" s="57" t="s">
        <v>3510</v>
      </c>
      <c r="C595" s="56">
        <v>22344063</v>
      </c>
      <c r="D595" s="56">
        <v>3838374</v>
      </c>
      <c r="E595" s="56">
        <v>26182436</v>
      </c>
      <c r="F595" s="48"/>
    </row>
    <row r="596" spans="1:6" ht="13.5" customHeight="1">
      <c r="A596" s="57" t="s">
        <v>4077</v>
      </c>
      <c r="B596" s="57" t="s">
        <v>3510</v>
      </c>
      <c r="C596" s="56">
        <v>1146844</v>
      </c>
      <c r="D596" s="56">
        <v>88725</v>
      </c>
      <c r="E596" s="56">
        <v>1235569</v>
      </c>
      <c r="F596" s="48"/>
    </row>
    <row r="597" spans="1:6" ht="13.5" customHeight="1">
      <c r="A597" s="57" t="s">
        <v>4078</v>
      </c>
      <c r="B597" s="57" t="s">
        <v>3510</v>
      </c>
      <c r="C597" s="56">
        <v>39698</v>
      </c>
      <c r="D597" s="56">
        <v>-6301</v>
      </c>
      <c r="E597" s="56">
        <v>33397</v>
      </c>
      <c r="F597" s="48"/>
    </row>
    <row r="598" spans="1:6" ht="13.5" customHeight="1">
      <c r="A598" s="57" t="s">
        <v>4079</v>
      </c>
      <c r="B598" s="57" t="s">
        <v>3510</v>
      </c>
      <c r="C598" s="56">
        <v>13982276</v>
      </c>
      <c r="D598" s="56">
        <v>1271116</v>
      </c>
      <c r="E598" s="56">
        <v>15253392</v>
      </c>
      <c r="F598" s="48"/>
    </row>
    <row r="599" spans="1:6" ht="13.5" customHeight="1">
      <c r="A599" s="57" t="s">
        <v>4080</v>
      </c>
      <c r="B599" s="57" t="s">
        <v>3510</v>
      </c>
      <c r="C599" s="56">
        <v>2015342</v>
      </c>
      <c r="D599" s="56">
        <v>183213</v>
      </c>
      <c r="E599" s="56">
        <v>2198555</v>
      </c>
      <c r="F599" s="48"/>
    </row>
    <row r="600" spans="1:6" ht="13.5" customHeight="1">
      <c r="A600" s="57" t="s">
        <v>4081</v>
      </c>
      <c r="B600" s="57" t="s">
        <v>3510</v>
      </c>
      <c r="C600" s="56">
        <v>87207</v>
      </c>
      <c r="D600" s="56">
        <v>6617</v>
      </c>
      <c r="E600" s="56">
        <v>93824</v>
      </c>
      <c r="F600" s="48"/>
    </row>
    <row r="601" spans="1:6" ht="13.5" customHeight="1">
      <c r="A601" s="57" t="s">
        <v>4083</v>
      </c>
      <c r="B601" s="57" t="s">
        <v>3510</v>
      </c>
      <c r="C601" s="56">
        <v>209157</v>
      </c>
      <c r="D601" s="56">
        <v>19014</v>
      </c>
      <c r="E601" s="56">
        <v>228171</v>
      </c>
      <c r="F601" s="48"/>
    </row>
    <row r="602" spans="1:6" ht="13.5" customHeight="1">
      <c r="A602" s="57" t="s">
        <v>4084</v>
      </c>
      <c r="B602" s="57" t="s">
        <v>3510</v>
      </c>
      <c r="C602" s="56">
        <v>75334732</v>
      </c>
      <c r="D602" s="56">
        <v>12087183</v>
      </c>
      <c r="E602" s="56">
        <v>87421916</v>
      </c>
      <c r="F602" s="48"/>
    </row>
    <row r="603" spans="1:6" ht="13.5" customHeight="1">
      <c r="A603" s="57" t="s">
        <v>4086</v>
      </c>
      <c r="B603" s="57" t="s">
        <v>3510</v>
      </c>
      <c r="C603" s="56">
        <v>24351</v>
      </c>
      <c r="D603" s="56">
        <v>54680</v>
      </c>
      <c r="E603" s="56">
        <v>79032</v>
      </c>
      <c r="F603" s="48"/>
    </row>
    <row r="604" spans="1:6" ht="13.5" customHeight="1">
      <c r="A604" s="57" t="s">
        <v>4087</v>
      </c>
      <c r="B604" s="57" t="s">
        <v>3510</v>
      </c>
      <c r="C604" s="56">
        <v>-33075291</v>
      </c>
      <c r="D604" s="56">
        <v>860639</v>
      </c>
      <c r="E604" s="56">
        <v>-32214652</v>
      </c>
      <c r="F604" s="48"/>
    </row>
    <row r="605" spans="1:6" ht="13.5" customHeight="1">
      <c r="A605" s="57" t="s">
        <v>4088</v>
      </c>
      <c r="B605" s="57" t="s">
        <v>3510</v>
      </c>
      <c r="C605" s="56">
        <v>4513080</v>
      </c>
      <c r="D605" s="56">
        <v>237448</v>
      </c>
      <c r="E605" s="56">
        <v>4750528</v>
      </c>
      <c r="F605" s="48"/>
    </row>
    <row r="606" spans="1:6" ht="13.5" customHeight="1">
      <c r="A606" s="57" t="s">
        <v>4089</v>
      </c>
      <c r="B606" s="57" t="s">
        <v>3510</v>
      </c>
      <c r="C606" s="56">
        <v>-13886137</v>
      </c>
      <c r="D606" s="56">
        <v>-929624</v>
      </c>
      <c r="E606" s="56">
        <v>-14815761</v>
      </c>
      <c r="F606" s="48"/>
    </row>
    <row r="607" spans="1:6" ht="13.5" customHeight="1">
      <c r="A607" s="57" t="s">
        <v>4090</v>
      </c>
      <c r="B607" s="57" t="s">
        <v>3510</v>
      </c>
      <c r="C607" s="56">
        <v>564129</v>
      </c>
      <c r="D607" s="56">
        <v>0</v>
      </c>
      <c r="E607" s="56">
        <v>564129</v>
      </c>
      <c r="F607" s="48"/>
    </row>
    <row r="608" spans="1:6" ht="13.5" customHeight="1">
      <c r="A608" s="57" t="s">
        <v>4091</v>
      </c>
      <c r="B608" s="57" t="s">
        <v>3510</v>
      </c>
      <c r="C608" s="56">
        <v>93947</v>
      </c>
      <c r="D608" s="56">
        <v>-1900</v>
      </c>
      <c r="E608" s="56">
        <v>92047</v>
      </c>
      <c r="F608" s="48"/>
    </row>
    <row r="609" spans="1:6" ht="13.5" customHeight="1">
      <c r="A609" s="57" t="s">
        <v>4092</v>
      </c>
      <c r="B609" s="57" t="s">
        <v>3510</v>
      </c>
      <c r="C609" s="56">
        <v>252651</v>
      </c>
      <c r="D609" s="56">
        <v>110526</v>
      </c>
      <c r="E609" s="56">
        <v>363177</v>
      </c>
      <c r="F609" s="48"/>
    </row>
    <row r="610" spans="1:6" ht="13.5" customHeight="1">
      <c r="A610" s="57" t="s">
        <v>4093</v>
      </c>
      <c r="B610" s="57" t="s">
        <v>3510</v>
      </c>
      <c r="C610" s="56">
        <v>746250</v>
      </c>
      <c r="D610" s="56">
        <v>93101</v>
      </c>
      <c r="E610" s="56">
        <v>839351</v>
      </c>
      <c r="F610" s="48"/>
    </row>
    <row r="611" spans="1:6" ht="13.5" customHeight="1">
      <c r="A611" s="57" t="s">
        <v>4094</v>
      </c>
      <c r="B611" s="57" t="s">
        <v>3510</v>
      </c>
      <c r="C611" s="56">
        <v>227190</v>
      </c>
      <c r="D611" s="56">
        <v>17305</v>
      </c>
      <c r="E611" s="56">
        <v>244495</v>
      </c>
      <c r="F611" s="48"/>
    </row>
    <row r="612" spans="1:6" ht="13.5" customHeight="1">
      <c r="A612" s="57" t="s">
        <v>4095</v>
      </c>
      <c r="B612" s="57" t="s">
        <v>3510</v>
      </c>
      <c r="C612" s="56">
        <v>3</v>
      </c>
      <c r="D612" s="56">
        <v>0</v>
      </c>
      <c r="E612" s="56">
        <v>3</v>
      </c>
      <c r="F612" s="48"/>
    </row>
    <row r="613" spans="1:6" ht="13.5" customHeight="1">
      <c r="A613" s="57" t="s">
        <v>4096</v>
      </c>
      <c r="B613" s="57" t="s">
        <v>3510</v>
      </c>
      <c r="C613" s="56">
        <v>29806</v>
      </c>
      <c r="D613" s="56">
        <v>2222</v>
      </c>
      <c r="E613" s="56">
        <v>32028</v>
      </c>
      <c r="F613" s="48"/>
    </row>
    <row r="614" spans="1:6" ht="13.5" customHeight="1">
      <c r="A614" s="57" t="s">
        <v>4097</v>
      </c>
      <c r="B614" s="57" t="s">
        <v>3510</v>
      </c>
      <c r="C614" s="56">
        <v>25605</v>
      </c>
      <c r="D614" s="56">
        <v>14549</v>
      </c>
      <c r="E614" s="56">
        <v>40154</v>
      </c>
      <c r="F614" s="48"/>
    </row>
    <row r="615" spans="1:6" ht="13.5" customHeight="1">
      <c r="A615" s="57" t="s">
        <v>4098</v>
      </c>
      <c r="B615" s="57" t="s">
        <v>3510</v>
      </c>
      <c r="C615" s="56">
        <v>13459884</v>
      </c>
      <c r="D615" s="56">
        <v>1505889</v>
      </c>
      <c r="E615" s="56">
        <v>14965773</v>
      </c>
      <c r="F615" s="48"/>
    </row>
    <row r="616" spans="1:6" ht="13.5" customHeight="1">
      <c r="A616" s="57" t="s">
        <v>4099</v>
      </c>
      <c r="B616" s="57" t="s">
        <v>3510</v>
      </c>
      <c r="C616" s="56">
        <v>6939740</v>
      </c>
      <c r="D616" s="56">
        <v>674935</v>
      </c>
      <c r="E616" s="56">
        <v>7614675</v>
      </c>
      <c r="F616" s="48"/>
    </row>
    <row r="617" spans="1:6" ht="13.5" customHeight="1">
      <c r="A617" s="57" t="s">
        <v>4100</v>
      </c>
      <c r="B617" s="57" t="s">
        <v>3510</v>
      </c>
      <c r="C617" s="56">
        <v>31</v>
      </c>
      <c r="D617" s="56">
        <v>171</v>
      </c>
      <c r="E617" s="56">
        <v>202</v>
      </c>
      <c r="F617" s="48"/>
    </row>
    <row r="618" spans="1:6" ht="13.5" customHeight="1">
      <c r="A618" s="57" t="s">
        <v>4101</v>
      </c>
      <c r="B618" s="57" t="s">
        <v>3510</v>
      </c>
      <c r="C618" s="56">
        <v>3853330</v>
      </c>
      <c r="D618" s="56">
        <v>2120471</v>
      </c>
      <c r="E618" s="56">
        <v>5973801</v>
      </c>
      <c r="F618" s="48"/>
    </row>
    <row r="619" spans="1:6" ht="13.5" customHeight="1">
      <c r="A619" s="57" t="s">
        <v>4102</v>
      </c>
      <c r="B619" s="57" t="s">
        <v>3510</v>
      </c>
      <c r="C619" s="56">
        <v>4102956</v>
      </c>
      <c r="D619" s="56">
        <v>372996</v>
      </c>
      <c r="E619" s="56">
        <v>4475952</v>
      </c>
      <c r="F619" s="48"/>
    </row>
    <row r="620" spans="1:6" ht="13.5" customHeight="1">
      <c r="A620" s="57" t="s">
        <v>4103</v>
      </c>
      <c r="B620" s="57" t="s">
        <v>3510</v>
      </c>
      <c r="C620" s="56">
        <v>703427</v>
      </c>
      <c r="D620" s="56">
        <v>128992</v>
      </c>
      <c r="E620" s="56">
        <v>832419</v>
      </c>
      <c r="F620" s="48"/>
    </row>
    <row r="621" spans="1:6" ht="13.5" customHeight="1">
      <c r="A621" s="57" t="s">
        <v>4104</v>
      </c>
      <c r="B621" s="57" t="s">
        <v>3510</v>
      </c>
      <c r="C621" s="56">
        <v>-1873988</v>
      </c>
      <c r="D621" s="56">
        <v>-88837</v>
      </c>
      <c r="E621" s="56">
        <v>-1962824</v>
      </c>
      <c r="F621" s="48"/>
    </row>
    <row r="622" spans="1:6" ht="13.5" customHeight="1">
      <c r="A622" s="57" t="s">
        <v>4105</v>
      </c>
      <c r="B622" s="57" t="s">
        <v>3510</v>
      </c>
      <c r="C622" s="56">
        <v>62210</v>
      </c>
      <c r="D622" s="56">
        <v>26157</v>
      </c>
      <c r="E622" s="56">
        <v>88366</v>
      </c>
      <c r="F622" s="48"/>
    </row>
    <row r="623" spans="1:6" ht="13.5" customHeight="1">
      <c r="A623" s="57" t="s">
        <v>4106</v>
      </c>
      <c r="B623" s="57" t="s">
        <v>3510</v>
      </c>
      <c r="C623" s="56">
        <v>143954597</v>
      </c>
      <c r="D623" s="56">
        <v>13102702</v>
      </c>
      <c r="E623" s="56">
        <v>157057299</v>
      </c>
      <c r="F623" s="48"/>
    </row>
    <row r="624" spans="1:6" ht="13.5" customHeight="1">
      <c r="A624" s="57" t="s">
        <v>4107</v>
      </c>
      <c r="B624" s="57" t="s">
        <v>3510</v>
      </c>
      <c r="C624" s="56">
        <v>302</v>
      </c>
      <c r="D624" s="56">
        <v>16</v>
      </c>
      <c r="E624" s="56">
        <v>318</v>
      </c>
      <c r="F624" s="48"/>
    </row>
    <row r="625" spans="1:6" ht="13.5" customHeight="1">
      <c r="A625" s="57" t="s">
        <v>4108</v>
      </c>
      <c r="B625" s="57" t="s">
        <v>3510</v>
      </c>
      <c r="C625" s="56">
        <v>-12095591</v>
      </c>
      <c r="D625" s="56">
        <v>-1131946</v>
      </c>
      <c r="E625" s="56">
        <v>-13227537</v>
      </c>
      <c r="F625" s="48"/>
    </row>
    <row r="626" spans="1:6" ht="13.5" customHeight="1">
      <c r="A626" s="57" t="s">
        <v>4109</v>
      </c>
      <c r="B626" s="57" t="s">
        <v>3510</v>
      </c>
      <c r="C626" s="56">
        <v>-806446</v>
      </c>
      <c r="D626" s="56">
        <v>-162006</v>
      </c>
      <c r="E626" s="56">
        <v>-968452</v>
      </c>
      <c r="F626" s="48"/>
    </row>
    <row r="627" spans="1:6" ht="13.5" customHeight="1">
      <c r="A627" s="57" t="s">
        <v>4110</v>
      </c>
      <c r="B627" s="57" t="s">
        <v>3510</v>
      </c>
      <c r="C627" s="56">
        <v>339626161</v>
      </c>
      <c r="D627" s="56">
        <v>52012264</v>
      </c>
      <c r="E627" s="56">
        <v>391638425</v>
      </c>
      <c r="F627" s="48"/>
    </row>
    <row r="628" spans="1:6" ht="13.5" customHeight="1">
      <c r="A628" s="57" t="s">
        <v>4111</v>
      </c>
      <c r="B628" s="57" t="s">
        <v>3510</v>
      </c>
      <c r="C628" s="56">
        <v>9927660</v>
      </c>
      <c r="D628" s="56">
        <v>997448</v>
      </c>
      <c r="E628" s="56">
        <v>10925108</v>
      </c>
      <c r="F628" s="48"/>
    </row>
    <row r="629" spans="1:6" ht="13.5" customHeight="1">
      <c r="A629" s="57" t="s">
        <v>4112</v>
      </c>
      <c r="B629" s="57" t="s">
        <v>3510</v>
      </c>
      <c r="C629" s="56">
        <v>1091820</v>
      </c>
      <c r="D629" s="56">
        <v>118836</v>
      </c>
      <c r="E629" s="56">
        <v>1210656</v>
      </c>
      <c r="F629" s="48"/>
    </row>
    <row r="630" spans="1:6" ht="13.5" customHeight="1">
      <c r="A630" s="57" t="s">
        <v>4113</v>
      </c>
      <c r="B630" s="57" t="s">
        <v>3510</v>
      </c>
      <c r="C630" s="56">
        <v>29818</v>
      </c>
      <c r="D630" s="56">
        <v>7745</v>
      </c>
      <c r="E630" s="56">
        <v>37563</v>
      </c>
      <c r="F630" s="48"/>
    </row>
    <row r="631" spans="1:6" ht="13.5" customHeight="1">
      <c r="A631" s="57" t="s">
        <v>4114</v>
      </c>
      <c r="B631" s="57" t="s">
        <v>3510</v>
      </c>
      <c r="C631" s="56">
        <v>529869</v>
      </c>
      <c r="D631" s="56">
        <v>82016</v>
      </c>
      <c r="E631" s="56">
        <v>611886</v>
      </c>
      <c r="F631" s="48"/>
    </row>
    <row r="632" spans="1:6" ht="13.5" customHeight="1">
      <c r="A632" s="57" t="s">
        <v>4541</v>
      </c>
      <c r="B632" s="57" t="s">
        <v>3510</v>
      </c>
      <c r="C632" s="56">
        <v>63251</v>
      </c>
      <c r="D632" s="56">
        <v>0</v>
      </c>
      <c r="E632" s="56">
        <v>63251</v>
      </c>
      <c r="F632" s="48"/>
    </row>
    <row r="633" spans="1:6" ht="13.5" customHeight="1">
      <c r="A633" s="57" t="s">
        <v>4115</v>
      </c>
      <c r="B633" s="57" t="s">
        <v>3510</v>
      </c>
      <c r="C633" s="56">
        <v>2954814</v>
      </c>
      <c r="D633" s="56">
        <v>233503</v>
      </c>
      <c r="E633" s="56">
        <v>3188317</v>
      </c>
      <c r="F633" s="48"/>
    </row>
    <row r="634" spans="1:6" ht="13.5" customHeight="1">
      <c r="A634" s="57" t="s">
        <v>4116</v>
      </c>
      <c r="B634" s="57" t="s">
        <v>3510</v>
      </c>
      <c r="C634" s="56">
        <v>12154008</v>
      </c>
      <c r="D634" s="56">
        <v>1608336</v>
      </c>
      <c r="E634" s="56">
        <v>13762344</v>
      </c>
      <c r="F634" s="48"/>
    </row>
    <row r="635" spans="1:6" ht="13.5" customHeight="1">
      <c r="A635" s="57" t="s">
        <v>4118</v>
      </c>
      <c r="B635" s="57" t="s">
        <v>3510</v>
      </c>
      <c r="C635" s="56">
        <v>26751240</v>
      </c>
      <c r="D635" s="56">
        <v>3047885</v>
      </c>
      <c r="E635" s="56">
        <v>29799125</v>
      </c>
      <c r="F635" s="48"/>
    </row>
    <row r="636" spans="1:6" ht="13.5" customHeight="1">
      <c r="A636" s="57" t="s">
        <v>4119</v>
      </c>
      <c r="B636" s="57" t="s">
        <v>3510</v>
      </c>
      <c r="C636" s="56">
        <v>460548</v>
      </c>
      <c r="D636" s="56">
        <v>29272</v>
      </c>
      <c r="E636" s="56">
        <v>489819</v>
      </c>
      <c r="F636" s="48"/>
    </row>
    <row r="637" spans="1:6" ht="13.5" customHeight="1">
      <c r="A637" s="57" t="s">
        <v>4120</v>
      </c>
      <c r="B637" s="57" t="s">
        <v>3510</v>
      </c>
      <c r="C637" s="56">
        <v>3740979</v>
      </c>
      <c r="D637" s="56">
        <v>313586</v>
      </c>
      <c r="E637" s="56">
        <v>4054566</v>
      </c>
      <c r="F637" s="48"/>
    </row>
    <row r="638" spans="1:6" ht="13.5" customHeight="1">
      <c r="A638" s="57" t="s">
        <v>4121</v>
      </c>
      <c r="B638" s="57" t="s">
        <v>3510</v>
      </c>
      <c r="C638" s="56">
        <v>9703694</v>
      </c>
      <c r="D638" s="56">
        <v>1277364</v>
      </c>
      <c r="E638" s="56">
        <v>10981059</v>
      </c>
      <c r="F638" s="48"/>
    </row>
    <row r="639" spans="1:6" ht="13.5" customHeight="1">
      <c r="A639" s="57" t="s">
        <v>4122</v>
      </c>
      <c r="B639" s="57" t="s">
        <v>3510</v>
      </c>
      <c r="C639" s="56">
        <v>14398890</v>
      </c>
      <c r="D639" s="56">
        <v>1936816</v>
      </c>
      <c r="E639" s="56">
        <v>16335706</v>
      </c>
      <c r="F639" s="48"/>
    </row>
    <row r="640" spans="1:6" ht="13.5" customHeight="1">
      <c r="A640" s="57" t="s">
        <v>4123</v>
      </c>
      <c r="B640" s="57" t="s">
        <v>3510</v>
      </c>
      <c r="C640" s="56">
        <v>8734348</v>
      </c>
      <c r="D640" s="56">
        <v>513330</v>
      </c>
      <c r="E640" s="56">
        <v>9247678</v>
      </c>
      <c r="F640" s="48"/>
    </row>
    <row r="641" spans="1:6" ht="13.5" customHeight="1">
      <c r="A641" s="57" t="s">
        <v>4124</v>
      </c>
      <c r="B641" s="57" t="s">
        <v>3510</v>
      </c>
      <c r="C641" s="56">
        <v>6020884</v>
      </c>
      <c r="D641" s="56">
        <v>733267</v>
      </c>
      <c r="E641" s="56">
        <v>6754151</v>
      </c>
      <c r="F641" s="48"/>
    </row>
    <row r="642" spans="1:6" ht="13.5" customHeight="1">
      <c r="A642" s="57" t="s">
        <v>4125</v>
      </c>
      <c r="B642" s="57" t="s">
        <v>3510</v>
      </c>
      <c r="C642" s="56">
        <v>466359</v>
      </c>
      <c r="D642" s="56">
        <v>62440</v>
      </c>
      <c r="E642" s="56">
        <v>528799</v>
      </c>
      <c r="F642" s="48"/>
    </row>
    <row r="643" spans="1:6" ht="13.5" customHeight="1">
      <c r="A643" s="57" t="s">
        <v>4126</v>
      </c>
      <c r="B643" s="57" t="s">
        <v>3510</v>
      </c>
      <c r="C643" s="56">
        <v>8975140</v>
      </c>
      <c r="D643" s="56">
        <v>2291643</v>
      </c>
      <c r="E643" s="56">
        <v>11266782</v>
      </c>
      <c r="F643" s="48"/>
    </row>
    <row r="644" spans="1:6" ht="13.5" customHeight="1">
      <c r="A644" s="57" t="s">
        <v>4127</v>
      </c>
      <c r="B644" s="57" t="s">
        <v>3510</v>
      </c>
      <c r="C644" s="56">
        <v>302346</v>
      </c>
      <c r="D644" s="56">
        <v>5884</v>
      </c>
      <c r="E644" s="56">
        <v>308230</v>
      </c>
      <c r="F644" s="48"/>
    </row>
    <row r="645" spans="1:6" ht="13.5" customHeight="1">
      <c r="A645" s="57" t="s">
        <v>4128</v>
      </c>
      <c r="B645" s="57" t="s">
        <v>3510</v>
      </c>
      <c r="C645" s="56">
        <v>-34890</v>
      </c>
      <c r="D645" s="56">
        <v>108525</v>
      </c>
      <c r="E645" s="56">
        <v>73635</v>
      </c>
      <c r="F645" s="48"/>
    </row>
    <row r="646" spans="1:6" ht="13.5" customHeight="1">
      <c r="A646" s="57" t="s">
        <v>4129</v>
      </c>
      <c r="B646" s="57" t="s">
        <v>3510</v>
      </c>
      <c r="C646" s="56">
        <v>52768298</v>
      </c>
      <c r="D646" s="56">
        <v>7272126</v>
      </c>
      <c r="E646" s="56">
        <v>60040425</v>
      </c>
      <c r="F646" s="48"/>
    </row>
    <row r="647" spans="1:6" ht="13.5" customHeight="1">
      <c r="A647" s="57" t="s">
        <v>4542</v>
      </c>
      <c r="B647" s="57" t="s">
        <v>3510</v>
      </c>
      <c r="C647" s="56">
        <v>235</v>
      </c>
      <c r="D647" s="56">
        <v>0</v>
      </c>
      <c r="E647" s="56">
        <v>235</v>
      </c>
      <c r="F647" s="48"/>
    </row>
    <row r="648" spans="1:6" ht="13.5" customHeight="1">
      <c r="A648" s="57" t="s">
        <v>4130</v>
      </c>
      <c r="B648" s="57" t="s">
        <v>3510</v>
      </c>
      <c r="C648" s="56">
        <v>76696</v>
      </c>
      <c r="D648" s="56">
        <v>23983</v>
      </c>
      <c r="E648" s="56">
        <v>100678</v>
      </c>
      <c r="F648" s="48"/>
    </row>
    <row r="649" spans="1:6" ht="13.5" customHeight="1">
      <c r="A649" s="57" t="s">
        <v>4131</v>
      </c>
      <c r="B649" s="57" t="s">
        <v>3510</v>
      </c>
      <c r="C649" s="56">
        <v>93737</v>
      </c>
      <c r="D649" s="56">
        <v>18286</v>
      </c>
      <c r="E649" s="56">
        <v>112022</v>
      </c>
      <c r="F649" s="48"/>
    </row>
    <row r="650" spans="1:6" ht="13.5" customHeight="1">
      <c r="A650" s="57" t="s">
        <v>4132</v>
      </c>
      <c r="B650" s="57" t="s">
        <v>3510</v>
      </c>
      <c r="C650" s="56">
        <v>1541255</v>
      </c>
      <c r="D650" s="56">
        <v>151779</v>
      </c>
      <c r="E650" s="56">
        <v>1693033</v>
      </c>
      <c r="F650" s="48"/>
    </row>
    <row r="651" spans="1:6" ht="13.5" customHeight="1">
      <c r="A651" s="57" t="s">
        <v>4133</v>
      </c>
      <c r="B651" s="57" t="s">
        <v>3510</v>
      </c>
      <c r="C651" s="56">
        <v>90798693</v>
      </c>
      <c r="D651" s="56">
        <v>8284553</v>
      </c>
      <c r="E651" s="56">
        <v>99083245</v>
      </c>
      <c r="F651" s="48"/>
    </row>
    <row r="652" spans="1:6" ht="13.5" customHeight="1">
      <c r="A652" s="57" t="s">
        <v>4134</v>
      </c>
      <c r="B652" s="57" t="s">
        <v>3510</v>
      </c>
      <c r="C652" s="56">
        <v>-7265754</v>
      </c>
      <c r="D652" s="56">
        <v>-2163111</v>
      </c>
      <c r="E652" s="56">
        <v>-9428865</v>
      </c>
      <c r="F652" s="48"/>
    </row>
    <row r="653" spans="1:6" ht="13.5" customHeight="1">
      <c r="A653" s="57" t="s">
        <v>4135</v>
      </c>
      <c r="B653" s="57" t="s">
        <v>3510</v>
      </c>
      <c r="C653" s="56">
        <v>6580059</v>
      </c>
      <c r="D653" s="56">
        <v>661826</v>
      </c>
      <c r="E653" s="56">
        <v>7241885</v>
      </c>
      <c r="F653" s="48"/>
    </row>
    <row r="654" spans="1:6" ht="13.5" customHeight="1">
      <c r="A654" s="57" t="s">
        <v>4136</v>
      </c>
      <c r="B654" s="57" t="s">
        <v>3510</v>
      </c>
      <c r="C654" s="56">
        <v>1662778</v>
      </c>
      <c r="D654" s="56">
        <v>260555</v>
      </c>
      <c r="E654" s="56">
        <v>1923333</v>
      </c>
      <c r="F654" s="48"/>
    </row>
    <row r="655" spans="1:6" ht="13.5" customHeight="1">
      <c r="A655" s="57" t="s">
        <v>4137</v>
      </c>
      <c r="B655" s="57" t="s">
        <v>3510</v>
      </c>
      <c r="C655" s="56">
        <v>93487697</v>
      </c>
      <c r="D655" s="56">
        <v>7237869</v>
      </c>
      <c r="E655" s="56">
        <v>100725566</v>
      </c>
      <c r="F655" s="48"/>
    </row>
    <row r="656" spans="1:6" ht="13.5" customHeight="1">
      <c r="A656" s="57" t="s">
        <v>4138</v>
      </c>
      <c r="B656" s="57" t="s">
        <v>3510</v>
      </c>
      <c r="C656" s="56">
        <v>1729552</v>
      </c>
      <c r="D656" s="56">
        <v>96016</v>
      </c>
      <c r="E656" s="56">
        <v>1825568</v>
      </c>
      <c r="F656" s="48"/>
    </row>
    <row r="657" spans="1:6" ht="13.5" customHeight="1">
      <c r="A657" s="57" t="s">
        <v>4139</v>
      </c>
      <c r="B657" s="57" t="s">
        <v>3510</v>
      </c>
      <c r="C657" s="56">
        <v>293784</v>
      </c>
      <c r="D657" s="56">
        <v>37065</v>
      </c>
      <c r="E657" s="56">
        <v>330849</v>
      </c>
      <c r="F657" s="48"/>
    </row>
    <row r="658" spans="1:6" ht="13.5" customHeight="1">
      <c r="A658" s="57" t="s">
        <v>4140</v>
      </c>
      <c r="B658" s="57" t="s">
        <v>3510</v>
      </c>
      <c r="C658" s="56">
        <v>894</v>
      </c>
      <c r="D658" s="56">
        <v>0</v>
      </c>
      <c r="E658" s="56">
        <v>894</v>
      </c>
      <c r="F658" s="48"/>
    </row>
    <row r="659" spans="1:6" ht="13.5" customHeight="1">
      <c r="A659" s="57" t="s">
        <v>4141</v>
      </c>
      <c r="B659" s="57" t="s">
        <v>3510</v>
      </c>
      <c r="C659" s="56">
        <v>5338061</v>
      </c>
      <c r="D659" s="56">
        <v>105819</v>
      </c>
      <c r="E659" s="56">
        <v>5443880</v>
      </c>
      <c r="F659" s="48"/>
    </row>
    <row r="660" spans="1:6" ht="13.5" customHeight="1">
      <c r="A660" s="57" t="s">
        <v>4142</v>
      </c>
      <c r="B660" s="57" t="s">
        <v>3510</v>
      </c>
      <c r="C660" s="56">
        <v>1035318</v>
      </c>
      <c r="D660" s="56">
        <v>6818</v>
      </c>
      <c r="E660" s="56">
        <v>1042136</v>
      </c>
      <c r="F660" s="48"/>
    </row>
    <row r="661" spans="1:6" ht="13.5" customHeight="1">
      <c r="A661" s="57" t="s">
        <v>4143</v>
      </c>
      <c r="B661" s="57" t="s">
        <v>3510</v>
      </c>
      <c r="C661" s="56">
        <v>2458873</v>
      </c>
      <c r="D661" s="56">
        <v>231062</v>
      </c>
      <c r="E661" s="56">
        <v>2689936</v>
      </c>
      <c r="F661" s="48"/>
    </row>
    <row r="662" spans="1:6" ht="13.5" customHeight="1">
      <c r="A662" s="57" t="s">
        <v>4543</v>
      </c>
      <c r="B662" s="57" t="s">
        <v>3510</v>
      </c>
      <c r="C662" s="56">
        <v>1976</v>
      </c>
      <c r="D662" s="56">
        <v>-312</v>
      </c>
      <c r="E662" s="56">
        <v>1664</v>
      </c>
      <c r="F662" s="48"/>
    </row>
    <row r="663" spans="1:6" ht="13.5" customHeight="1">
      <c r="A663" s="57" t="s">
        <v>4144</v>
      </c>
      <c r="B663" s="57" t="s">
        <v>3510</v>
      </c>
      <c r="C663" s="56">
        <v>8431912</v>
      </c>
      <c r="D663" s="56">
        <v>765815</v>
      </c>
      <c r="E663" s="56">
        <v>9197727</v>
      </c>
      <c r="F663" s="48"/>
    </row>
    <row r="664" spans="1:6" ht="13.5" customHeight="1">
      <c r="A664" s="57" t="s">
        <v>4145</v>
      </c>
      <c r="B664" s="57" t="s">
        <v>3510</v>
      </c>
      <c r="C664" s="56">
        <v>2789034</v>
      </c>
      <c r="D664" s="56">
        <v>312549</v>
      </c>
      <c r="E664" s="56">
        <v>3101583</v>
      </c>
      <c r="F664" s="48"/>
    </row>
    <row r="665" spans="1:6" ht="13.5" customHeight="1">
      <c r="A665" s="57" t="s">
        <v>4146</v>
      </c>
      <c r="B665" s="57" t="s">
        <v>3510</v>
      </c>
      <c r="C665" s="56">
        <v>27117103</v>
      </c>
      <c r="D665" s="56">
        <v>3915493</v>
      </c>
      <c r="E665" s="56">
        <v>31032596</v>
      </c>
      <c r="F665" s="48"/>
    </row>
    <row r="666" spans="1:6" ht="13.5" customHeight="1">
      <c r="A666" s="57" t="s">
        <v>4147</v>
      </c>
      <c r="B666" s="57" t="s">
        <v>3510</v>
      </c>
      <c r="C666" s="56">
        <v>526210</v>
      </c>
      <c r="D666" s="56">
        <v>151988</v>
      </c>
      <c r="E666" s="56">
        <v>678198</v>
      </c>
      <c r="F666" s="48"/>
    </row>
    <row r="667" spans="1:6" ht="13.5" customHeight="1">
      <c r="A667" s="57" t="s">
        <v>4148</v>
      </c>
      <c r="B667" s="57" t="s">
        <v>3510</v>
      </c>
      <c r="C667" s="56">
        <v>4953978</v>
      </c>
      <c r="D667" s="56">
        <v>477798</v>
      </c>
      <c r="E667" s="56">
        <v>5431776</v>
      </c>
      <c r="F667" s="48"/>
    </row>
    <row r="668" spans="1:6" ht="13.5" customHeight="1">
      <c r="A668" s="57" t="s">
        <v>4151</v>
      </c>
      <c r="B668" s="57" t="s">
        <v>3510</v>
      </c>
      <c r="C668" s="56">
        <v>54676695</v>
      </c>
      <c r="D668" s="56">
        <v>6100112</v>
      </c>
      <c r="E668" s="56">
        <v>60776806</v>
      </c>
      <c r="F668" s="48"/>
    </row>
    <row r="669" spans="1:6" ht="13.5" customHeight="1">
      <c r="A669" s="57" t="s">
        <v>4152</v>
      </c>
      <c r="B669" s="57" t="s">
        <v>3510</v>
      </c>
      <c r="C669" s="56">
        <v>-6054</v>
      </c>
      <c r="D669" s="56">
        <v>0</v>
      </c>
      <c r="E669" s="56">
        <v>-6054</v>
      </c>
      <c r="F669" s="48"/>
    </row>
    <row r="670" spans="1:6" ht="13.5" customHeight="1">
      <c r="A670" s="57" t="s">
        <v>4153</v>
      </c>
      <c r="B670" s="57" t="s">
        <v>3510</v>
      </c>
      <c r="C670" s="56">
        <v>-6054</v>
      </c>
      <c r="D670" s="56">
        <v>0</v>
      </c>
      <c r="E670" s="56">
        <v>-6054</v>
      </c>
      <c r="F670" s="48"/>
    </row>
    <row r="671" spans="1:6" ht="13.5" customHeight="1">
      <c r="A671" s="57" t="s">
        <v>4154</v>
      </c>
      <c r="B671" s="57" t="s">
        <v>3510</v>
      </c>
      <c r="C671" s="56">
        <v>45897</v>
      </c>
      <c r="D671" s="56">
        <v>9217</v>
      </c>
      <c r="E671" s="56">
        <v>55114</v>
      </c>
      <c r="F671" s="48"/>
    </row>
    <row r="672" spans="1:6" ht="13.5" customHeight="1">
      <c r="A672" s="57" t="s">
        <v>4544</v>
      </c>
      <c r="B672" s="57" t="s">
        <v>3510</v>
      </c>
      <c r="C672" s="56">
        <v>1236</v>
      </c>
      <c r="D672" s="56">
        <v>0</v>
      </c>
      <c r="E672" s="56">
        <v>1236</v>
      </c>
      <c r="F672" s="48"/>
    </row>
    <row r="673" spans="1:6" ht="13.5" customHeight="1">
      <c r="A673" s="57" t="s">
        <v>4155</v>
      </c>
      <c r="B673" s="57" t="s">
        <v>3510</v>
      </c>
      <c r="C673" s="56">
        <v>1811841</v>
      </c>
      <c r="D673" s="56">
        <v>143137</v>
      </c>
      <c r="E673" s="56">
        <v>1954978</v>
      </c>
      <c r="F673" s="48"/>
    </row>
    <row r="674" spans="1:6" ht="13.5" customHeight="1">
      <c r="A674" s="57" t="s">
        <v>4156</v>
      </c>
      <c r="B674" s="57" t="s">
        <v>3510</v>
      </c>
      <c r="C674" s="56">
        <v>1858973</v>
      </c>
      <c r="D674" s="56">
        <v>152354</v>
      </c>
      <c r="E674" s="56">
        <v>2011327</v>
      </c>
      <c r="F674" s="48"/>
    </row>
    <row r="675" spans="1:6" ht="13.5" customHeight="1">
      <c r="A675" s="57" t="s">
        <v>4157</v>
      </c>
      <c r="B675" s="57" t="s">
        <v>3510</v>
      </c>
      <c r="C675" s="56">
        <v>7765892</v>
      </c>
      <c r="D675" s="56">
        <v>771880</v>
      </c>
      <c r="E675" s="56">
        <v>8537772</v>
      </c>
      <c r="F675" s="48"/>
    </row>
    <row r="676" spans="1:6" ht="13.5" customHeight="1">
      <c r="A676" s="57" t="s">
        <v>4545</v>
      </c>
      <c r="B676" s="57" t="s">
        <v>3510</v>
      </c>
      <c r="C676" s="56">
        <v>180</v>
      </c>
      <c r="D676" s="56">
        <v>0</v>
      </c>
      <c r="E676" s="56">
        <v>180</v>
      </c>
      <c r="F676" s="48"/>
    </row>
    <row r="677" spans="1:6" ht="13.5" customHeight="1">
      <c r="A677" s="57" t="s">
        <v>4158</v>
      </c>
      <c r="B677" s="57" t="s">
        <v>3510</v>
      </c>
      <c r="C677" s="56">
        <v>132844</v>
      </c>
      <c r="D677" s="56">
        <v>17475</v>
      </c>
      <c r="E677" s="56">
        <v>150320</v>
      </c>
      <c r="F677" s="48"/>
    </row>
    <row r="678" spans="1:6" ht="13.5" customHeight="1">
      <c r="A678" s="57" t="s">
        <v>4159</v>
      </c>
      <c r="B678" s="57" t="s">
        <v>3510</v>
      </c>
      <c r="C678" s="56">
        <v>72506</v>
      </c>
      <c r="D678" s="56">
        <v>0</v>
      </c>
      <c r="E678" s="56">
        <v>72506</v>
      </c>
      <c r="F678" s="48"/>
    </row>
    <row r="679" spans="1:6" ht="13.5" customHeight="1">
      <c r="A679" s="57" t="s">
        <v>4160</v>
      </c>
      <c r="B679" s="57" t="s">
        <v>3510</v>
      </c>
      <c r="C679" s="56">
        <v>1004</v>
      </c>
      <c r="D679" s="56">
        <v>0</v>
      </c>
      <c r="E679" s="56">
        <v>1004</v>
      </c>
      <c r="F679" s="48"/>
    </row>
    <row r="680" spans="1:6" ht="13.5" customHeight="1">
      <c r="A680" s="57" t="s">
        <v>4161</v>
      </c>
      <c r="B680" s="57" t="s">
        <v>3510</v>
      </c>
      <c r="C680" s="56">
        <v>301305</v>
      </c>
      <c r="D680" s="56">
        <v>16313</v>
      </c>
      <c r="E680" s="56">
        <v>317618</v>
      </c>
      <c r="F680" s="48"/>
    </row>
    <row r="681" spans="1:6" ht="13.5" customHeight="1">
      <c r="A681" s="57" t="s">
        <v>4477</v>
      </c>
      <c r="B681" s="57" t="s">
        <v>3510</v>
      </c>
      <c r="C681" s="56">
        <v>44576</v>
      </c>
      <c r="D681" s="56">
        <v>3534</v>
      </c>
      <c r="E681" s="56">
        <v>48110</v>
      </c>
      <c r="F681" s="48"/>
    </row>
    <row r="682" spans="1:6" ht="13.5" customHeight="1">
      <c r="A682" s="57" t="s">
        <v>4162</v>
      </c>
      <c r="B682" s="57" t="s">
        <v>3510</v>
      </c>
      <c r="C682" s="56">
        <v>8318308</v>
      </c>
      <c r="D682" s="56">
        <v>809202</v>
      </c>
      <c r="E682" s="56">
        <v>9127509</v>
      </c>
      <c r="F682" s="48"/>
    </row>
    <row r="683" spans="1:6" ht="13.5" customHeight="1">
      <c r="A683" s="57" t="s">
        <v>4163</v>
      </c>
      <c r="B683" s="57" t="s">
        <v>3510</v>
      </c>
      <c r="C683" s="56">
        <v>6121626</v>
      </c>
      <c r="D683" s="56">
        <v>695431</v>
      </c>
      <c r="E683" s="56">
        <v>6817057</v>
      </c>
      <c r="F683" s="48"/>
    </row>
    <row r="684" spans="1:6" ht="13.5" customHeight="1">
      <c r="A684" s="57" t="s">
        <v>4164</v>
      </c>
      <c r="B684" s="57" t="s">
        <v>3510</v>
      </c>
      <c r="C684" s="56">
        <v>568358</v>
      </c>
      <c r="D684" s="56">
        <v>64863</v>
      </c>
      <c r="E684" s="56">
        <v>633220</v>
      </c>
      <c r="F684" s="48"/>
    </row>
    <row r="685" spans="1:6" ht="13.5" customHeight="1">
      <c r="A685" s="57" t="s">
        <v>4546</v>
      </c>
      <c r="B685" s="57" t="s">
        <v>3510</v>
      </c>
      <c r="C685" s="56">
        <v>678</v>
      </c>
      <c r="D685" s="56">
        <v>0</v>
      </c>
      <c r="E685" s="56">
        <v>678</v>
      </c>
      <c r="F685" s="48"/>
    </row>
    <row r="686" spans="1:6" ht="13.5" customHeight="1">
      <c r="A686" s="57" t="s">
        <v>4165</v>
      </c>
      <c r="B686" s="57" t="s">
        <v>3510</v>
      </c>
      <c r="C686" s="56">
        <v>-2208268</v>
      </c>
      <c r="D686" s="56">
        <v>-79538</v>
      </c>
      <c r="E686" s="56">
        <v>-2287806</v>
      </c>
      <c r="F686" s="48"/>
    </row>
    <row r="687" spans="1:6" ht="13.5" customHeight="1">
      <c r="A687" s="57" t="s">
        <v>4166</v>
      </c>
      <c r="B687" s="57" t="s">
        <v>3510</v>
      </c>
      <c r="C687" s="56">
        <v>5690384</v>
      </c>
      <c r="D687" s="56">
        <v>3648</v>
      </c>
      <c r="E687" s="56">
        <v>5694032</v>
      </c>
      <c r="F687" s="48"/>
    </row>
    <row r="688" spans="1:6" ht="13.5" customHeight="1">
      <c r="A688" s="57" t="s">
        <v>4167</v>
      </c>
      <c r="B688" s="57" t="s">
        <v>3510</v>
      </c>
      <c r="C688" s="56">
        <v>355110</v>
      </c>
      <c r="D688" s="56">
        <v>39815</v>
      </c>
      <c r="E688" s="56">
        <v>394925</v>
      </c>
      <c r="F688" s="48"/>
    </row>
    <row r="689" spans="1:6" ht="13.5" customHeight="1">
      <c r="A689" s="57" t="s">
        <v>4168</v>
      </c>
      <c r="B689" s="57" t="s">
        <v>3510</v>
      </c>
      <c r="C689" s="56">
        <v>1330</v>
      </c>
      <c r="D689" s="56">
        <v>0</v>
      </c>
      <c r="E689" s="56">
        <v>1330</v>
      </c>
      <c r="F689" s="48"/>
    </row>
    <row r="690" spans="1:6" ht="13.5" customHeight="1">
      <c r="A690" s="57" t="s">
        <v>4169</v>
      </c>
      <c r="B690" s="57" t="s">
        <v>3510</v>
      </c>
      <c r="C690" s="56">
        <v>5644205</v>
      </c>
      <c r="D690" s="56">
        <v>434295</v>
      </c>
      <c r="E690" s="56">
        <v>6078500</v>
      </c>
      <c r="F690" s="48"/>
    </row>
    <row r="691" spans="1:6" ht="13.5" customHeight="1">
      <c r="A691" s="57" t="s">
        <v>4478</v>
      </c>
      <c r="B691" s="57" t="s">
        <v>3510</v>
      </c>
      <c r="C691" s="56">
        <v>21590</v>
      </c>
      <c r="D691" s="56">
        <v>0</v>
      </c>
      <c r="E691" s="56">
        <v>21590</v>
      </c>
      <c r="F691" s="48"/>
    </row>
    <row r="692" spans="1:6" ht="13.5" customHeight="1">
      <c r="A692" s="57" t="s">
        <v>4170</v>
      </c>
      <c r="B692" s="57" t="s">
        <v>3510</v>
      </c>
      <c r="C692" s="56">
        <v>2007742</v>
      </c>
      <c r="D692" s="56">
        <v>4263</v>
      </c>
      <c r="E692" s="56">
        <v>2012005</v>
      </c>
      <c r="F692" s="48"/>
    </row>
    <row r="693" spans="1:6" ht="13.5" customHeight="1">
      <c r="A693" s="57" t="s">
        <v>4171</v>
      </c>
      <c r="B693" s="57" t="s">
        <v>3510</v>
      </c>
      <c r="C693" s="56">
        <v>-326300</v>
      </c>
      <c r="D693" s="56">
        <v>-13347</v>
      </c>
      <c r="E693" s="56">
        <v>-339647</v>
      </c>
      <c r="F693" s="48"/>
    </row>
    <row r="694" spans="1:6" ht="13.5" customHeight="1">
      <c r="A694" s="57" t="s">
        <v>4172</v>
      </c>
      <c r="B694" s="57" t="s">
        <v>3510</v>
      </c>
      <c r="C694" s="56">
        <v>1080563</v>
      </c>
      <c r="D694" s="56">
        <v>91194</v>
      </c>
      <c r="E694" s="56">
        <v>1171757</v>
      </c>
      <c r="F694" s="48"/>
    </row>
    <row r="695" spans="1:6" ht="13.5" customHeight="1">
      <c r="A695" s="57" t="s">
        <v>4173</v>
      </c>
      <c r="B695" s="57" t="s">
        <v>3510</v>
      </c>
      <c r="C695" s="56">
        <v>233158</v>
      </c>
      <c r="D695" s="56">
        <v>13755</v>
      </c>
      <c r="E695" s="56">
        <v>246913</v>
      </c>
      <c r="F695" s="48"/>
    </row>
    <row r="696" spans="1:6" ht="13.5" customHeight="1">
      <c r="A696" s="57" t="s">
        <v>4174</v>
      </c>
      <c r="B696" s="57" t="s">
        <v>3510</v>
      </c>
      <c r="C696" s="56">
        <v>2918630</v>
      </c>
      <c r="D696" s="56">
        <v>138927</v>
      </c>
      <c r="E696" s="56">
        <v>3057557</v>
      </c>
      <c r="F696" s="48"/>
    </row>
    <row r="697" spans="1:6" ht="13.5" customHeight="1">
      <c r="A697" s="57" t="s">
        <v>4175</v>
      </c>
      <c r="B697" s="57" t="s">
        <v>3510</v>
      </c>
      <c r="C697" s="56">
        <v>534197</v>
      </c>
      <c r="D697" s="56">
        <v>0</v>
      </c>
      <c r="E697" s="56">
        <v>534197</v>
      </c>
      <c r="F697" s="48"/>
    </row>
    <row r="698" spans="1:6" ht="13.5" customHeight="1">
      <c r="A698" s="57" t="s">
        <v>4176</v>
      </c>
      <c r="B698" s="57" t="s">
        <v>3510</v>
      </c>
      <c r="C698" s="56">
        <v>22643001</v>
      </c>
      <c r="D698" s="56">
        <v>1393306</v>
      </c>
      <c r="E698" s="56">
        <v>24036307</v>
      </c>
      <c r="F698" s="48"/>
    </row>
    <row r="699" spans="1:6" ht="13.5" customHeight="1">
      <c r="A699" s="57" t="s">
        <v>4177</v>
      </c>
      <c r="B699" s="57" t="s">
        <v>3510</v>
      </c>
      <c r="C699" s="56">
        <v>121149</v>
      </c>
      <c r="D699" s="56">
        <v>9869</v>
      </c>
      <c r="E699" s="56">
        <v>131019</v>
      </c>
      <c r="F699" s="48"/>
    </row>
    <row r="700" spans="1:6" ht="13.5" customHeight="1">
      <c r="A700" s="57" t="s">
        <v>4178</v>
      </c>
      <c r="B700" s="57" t="s">
        <v>3510</v>
      </c>
      <c r="C700" s="56">
        <v>4183887</v>
      </c>
      <c r="D700" s="56">
        <v>761172</v>
      </c>
      <c r="E700" s="56">
        <v>4945059</v>
      </c>
      <c r="F700" s="48"/>
    </row>
    <row r="701" spans="1:6" ht="13.5" customHeight="1">
      <c r="A701" s="57" t="s">
        <v>4179</v>
      </c>
      <c r="B701" s="57" t="s">
        <v>3510</v>
      </c>
      <c r="C701" s="56">
        <v>2836530</v>
      </c>
      <c r="D701" s="56">
        <v>243336</v>
      </c>
      <c r="E701" s="56">
        <v>3079866</v>
      </c>
      <c r="F701" s="48"/>
    </row>
    <row r="702" spans="1:6" ht="13.5" customHeight="1">
      <c r="A702" s="57" t="s">
        <v>4180</v>
      </c>
      <c r="B702" s="57" t="s">
        <v>3510</v>
      </c>
      <c r="C702" s="56">
        <v>1067077</v>
      </c>
      <c r="D702" s="56">
        <v>88089</v>
      </c>
      <c r="E702" s="56">
        <v>1155166</v>
      </c>
      <c r="F702" s="48"/>
    </row>
    <row r="703" spans="1:6" ht="13.5" customHeight="1">
      <c r="A703" s="57" t="s">
        <v>4181</v>
      </c>
      <c r="B703" s="57" t="s">
        <v>3510</v>
      </c>
      <c r="C703" s="56">
        <v>290472</v>
      </c>
      <c r="D703" s="56">
        <v>24211</v>
      </c>
      <c r="E703" s="56">
        <v>314683</v>
      </c>
      <c r="F703" s="48"/>
    </row>
    <row r="704" spans="1:6" ht="13.5" customHeight="1">
      <c r="A704" s="57" t="s">
        <v>4182</v>
      </c>
      <c r="B704" s="57" t="s">
        <v>3510</v>
      </c>
      <c r="C704" s="56">
        <v>190174</v>
      </c>
      <c r="D704" s="56">
        <v>75362</v>
      </c>
      <c r="E704" s="56">
        <v>265536</v>
      </c>
      <c r="F704" s="48"/>
    </row>
    <row r="705" spans="1:6" ht="13.5" customHeight="1">
      <c r="A705" s="57" t="s">
        <v>4479</v>
      </c>
      <c r="B705" s="57" t="s">
        <v>3510</v>
      </c>
      <c r="C705" s="56">
        <v>3384736</v>
      </c>
      <c r="D705" s="56">
        <v>214389</v>
      </c>
      <c r="E705" s="56">
        <v>3599125</v>
      </c>
      <c r="F705" s="48"/>
    </row>
    <row r="706" spans="1:6" ht="13.5" customHeight="1">
      <c r="A706" s="57" t="s">
        <v>4184</v>
      </c>
      <c r="B706" s="57" t="s">
        <v>3510</v>
      </c>
      <c r="C706" s="56">
        <v>1866234</v>
      </c>
      <c r="D706" s="56">
        <v>193164</v>
      </c>
      <c r="E706" s="56">
        <v>2059398</v>
      </c>
      <c r="F706" s="48"/>
    </row>
    <row r="707" spans="1:6" ht="13.5" customHeight="1">
      <c r="A707" s="57" t="s">
        <v>4185</v>
      </c>
      <c r="B707" s="57" t="s">
        <v>3510</v>
      </c>
      <c r="C707" s="56">
        <v>1378303</v>
      </c>
      <c r="D707" s="56">
        <v>29687</v>
      </c>
      <c r="E707" s="56">
        <v>1407991</v>
      </c>
      <c r="F707" s="48"/>
    </row>
    <row r="708" spans="1:6" ht="13.5" customHeight="1">
      <c r="A708" s="57" t="s">
        <v>4186</v>
      </c>
      <c r="B708" s="57" t="s">
        <v>3510</v>
      </c>
      <c r="C708" s="56">
        <v>6765555</v>
      </c>
      <c r="D708" s="56">
        <v>917974</v>
      </c>
      <c r="E708" s="56">
        <v>7683529</v>
      </c>
      <c r="F708" s="48"/>
    </row>
    <row r="709" spans="1:6" ht="13.5" customHeight="1">
      <c r="A709" s="57" t="s">
        <v>4187</v>
      </c>
      <c r="B709" s="57" t="s">
        <v>3510</v>
      </c>
      <c r="C709" s="56">
        <v>4431154</v>
      </c>
      <c r="D709" s="56">
        <v>141612</v>
      </c>
      <c r="E709" s="56">
        <v>4572766</v>
      </c>
      <c r="F709" s="48"/>
    </row>
    <row r="710" spans="1:6" ht="13.5" customHeight="1">
      <c r="A710" s="57" t="s">
        <v>4189</v>
      </c>
      <c r="B710" s="57" t="s">
        <v>3510</v>
      </c>
      <c r="C710" s="56">
        <v>63600</v>
      </c>
      <c r="D710" s="56">
        <v>486</v>
      </c>
      <c r="E710" s="56">
        <v>64086</v>
      </c>
      <c r="F710" s="48"/>
    </row>
    <row r="711" spans="1:6" ht="13.5" customHeight="1">
      <c r="A711" s="57" t="s">
        <v>4192</v>
      </c>
      <c r="B711" s="57" t="s">
        <v>3510</v>
      </c>
      <c r="C711" s="56">
        <v>26578871</v>
      </c>
      <c r="D711" s="56">
        <v>2699353</v>
      </c>
      <c r="E711" s="56">
        <v>29278224</v>
      </c>
      <c r="F711" s="48"/>
    </row>
    <row r="712" spans="1:6" ht="13.5" customHeight="1">
      <c r="A712" s="57" t="s">
        <v>4193</v>
      </c>
      <c r="B712" s="57" t="s">
        <v>3510</v>
      </c>
      <c r="C712" s="56">
        <v>626703190</v>
      </c>
      <c r="D712" s="56">
        <v>80724471</v>
      </c>
      <c r="E712" s="56">
        <v>707427662</v>
      </c>
      <c r="F712" s="48"/>
    </row>
    <row r="713" spans="1:6" ht="13.5" customHeight="1">
      <c r="A713" s="57" t="s">
        <v>4194</v>
      </c>
      <c r="B713" s="57" t="s">
        <v>3510</v>
      </c>
      <c r="C713" s="56">
        <v>748</v>
      </c>
      <c r="D713" s="56">
        <v>0</v>
      </c>
      <c r="E713" s="56">
        <v>748</v>
      </c>
      <c r="F713" s="48"/>
    </row>
    <row r="714" spans="1:6" ht="13.5" customHeight="1">
      <c r="A714" s="57" t="s">
        <v>4482</v>
      </c>
      <c r="B714" s="57" t="s">
        <v>3510</v>
      </c>
      <c r="C714" s="56">
        <v>681</v>
      </c>
      <c r="D714" s="56">
        <v>0</v>
      </c>
      <c r="E714" s="56">
        <v>681</v>
      </c>
      <c r="F714" s="48"/>
    </row>
    <row r="715" spans="1:6" ht="13.5" customHeight="1">
      <c r="A715" s="57" t="s">
        <v>4195</v>
      </c>
      <c r="B715" s="57" t="s">
        <v>3510</v>
      </c>
      <c r="C715" s="56">
        <v>1428</v>
      </c>
      <c r="D715" s="56">
        <v>0</v>
      </c>
      <c r="E715" s="56">
        <v>1428</v>
      </c>
      <c r="F715" s="48"/>
    </row>
    <row r="716" spans="1:6" ht="13.5" customHeight="1">
      <c r="A716" s="57" t="s">
        <v>4196</v>
      </c>
      <c r="B716" s="57" t="s">
        <v>3510</v>
      </c>
      <c r="C716" s="56">
        <v>2354031281</v>
      </c>
      <c r="D716" s="56">
        <v>210020461</v>
      </c>
      <c r="E716" s="56">
        <v>2564051743</v>
      </c>
      <c r="F716" s="48"/>
    </row>
    <row r="717" spans="1:6" ht="13.5" customHeight="1">
      <c r="A717" s="57" t="s">
        <v>4197</v>
      </c>
      <c r="B717" s="57" t="s">
        <v>3510</v>
      </c>
      <c r="C717" s="56">
        <v>451310528</v>
      </c>
      <c r="D717" s="56">
        <v>40848964</v>
      </c>
      <c r="E717" s="56">
        <v>492159492</v>
      </c>
      <c r="F717" s="48"/>
    </row>
    <row r="718" spans="1:6" ht="13.5" customHeight="1">
      <c r="A718" s="57" t="s">
        <v>4198</v>
      </c>
      <c r="B718" s="57" t="s">
        <v>3510</v>
      </c>
      <c r="C718" s="56">
        <v>-42713</v>
      </c>
      <c r="D718" s="56">
        <v>-3883</v>
      </c>
      <c r="E718" s="56">
        <v>-46596</v>
      </c>
      <c r="F718" s="48"/>
    </row>
    <row r="719" spans="1:6" ht="13.5" customHeight="1">
      <c r="A719" s="57" t="s">
        <v>4199</v>
      </c>
      <c r="B719" s="57" t="s">
        <v>3510</v>
      </c>
      <c r="C719" s="56">
        <v>451267815</v>
      </c>
      <c r="D719" s="56">
        <v>40845081</v>
      </c>
      <c r="E719" s="56">
        <v>492112896</v>
      </c>
      <c r="F719" s="48"/>
    </row>
    <row r="720" spans="1:6" ht="13.5" customHeight="1">
      <c r="A720" s="57" t="s">
        <v>4200</v>
      </c>
      <c r="B720" s="57" t="s">
        <v>3510</v>
      </c>
      <c r="C720" s="56">
        <v>451267815</v>
      </c>
      <c r="D720" s="56">
        <v>40845081</v>
      </c>
      <c r="E720" s="56">
        <v>492112896</v>
      </c>
      <c r="F720" s="48"/>
    </row>
    <row r="721" spans="1:6" ht="13.5" customHeight="1">
      <c r="A721" s="57" t="s">
        <v>4201</v>
      </c>
      <c r="B721" s="57" t="s">
        <v>3510</v>
      </c>
      <c r="C721" s="56">
        <v>23346063</v>
      </c>
      <c r="D721" s="56">
        <v>2315534</v>
      </c>
      <c r="E721" s="56">
        <v>25661598</v>
      </c>
      <c r="F721" s="48"/>
    </row>
    <row r="722" spans="1:6" ht="13.5" customHeight="1">
      <c r="A722" s="57" t="s">
        <v>4483</v>
      </c>
      <c r="B722" s="57" t="s">
        <v>3510</v>
      </c>
      <c r="C722" s="56">
        <v>19</v>
      </c>
      <c r="D722" s="56">
        <v>9</v>
      </c>
      <c r="E722" s="56">
        <v>27</v>
      </c>
      <c r="F722" s="48"/>
    </row>
    <row r="723" spans="1:6" ht="13.5" customHeight="1">
      <c r="A723" s="57" t="s">
        <v>4202</v>
      </c>
      <c r="B723" s="57" t="s">
        <v>3510</v>
      </c>
      <c r="C723" s="56">
        <v>23346082</v>
      </c>
      <c r="D723" s="56">
        <v>2315543</v>
      </c>
      <c r="E723" s="56">
        <v>25661625</v>
      </c>
      <c r="F723" s="48"/>
    </row>
    <row r="724" spans="1:6" ht="13.5" customHeight="1">
      <c r="A724" s="57" t="s">
        <v>4203</v>
      </c>
      <c r="B724" s="57" t="s">
        <v>3510</v>
      </c>
      <c r="C724" s="56">
        <v>23346082</v>
      </c>
      <c r="D724" s="56">
        <v>2315543</v>
      </c>
      <c r="E724" s="56">
        <v>25661625</v>
      </c>
      <c r="F724" s="48"/>
    </row>
    <row r="725" spans="1:6" ht="13.5" customHeight="1">
      <c r="A725" s="57" t="s">
        <v>4204</v>
      </c>
      <c r="B725" s="57" t="s">
        <v>3510</v>
      </c>
      <c r="C725" s="56">
        <v>431725</v>
      </c>
      <c r="D725" s="56">
        <v>0</v>
      </c>
      <c r="E725" s="56">
        <v>431725</v>
      </c>
      <c r="F725" s="48"/>
    </row>
    <row r="726" spans="1:6" ht="13.5" customHeight="1">
      <c r="A726" s="57" t="s">
        <v>4205</v>
      </c>
      <c r="B726" s="57" t="s">
        <v>3510</v>
      </c>
      <c r="C726" s="56">
        <v>-8697594</v>
      </c>
      <c r="D726" s="56">
        <v>-6010550</v>
      </c>
      <c r="E726" s="56">
        <v>-14708144</v>
      </c>
      <c r="F726" s="48"/>
    </row>
    <row r="727" spans="1:6" ht="13.5" customHeight="1">
      <c r="A727" s="57" t="s">
        <v>4206</v>
      </c>
      <c r="B727" s="57" t="s">
        <v>3510</v>
      </c>
      <c r="C727" s="56">
        <v>158591553</v>
      </c>
      <c r="D727" s="56">
        <v>11684100</v>
      </c>
      <c r="E727" s="56">
        <v>170275653</v>
      </c>
      <c r="F727" s="48"/>
    </row>
    <row r="728" spans="1:6" ht="13.5" customHeight="1">
      <c r="A728" s="57" t="s">
        <v>4547</v>
      </c>
      <c r="B728" s="57" t="s">
        <v>3510</v>
      </c>
      <c r="C728" s="56">
        <v>39994256</v>
      </c>
      <c r="D728" s="56">
        <v>3525727</v>
      </c>
      <c r="E728" s="56">
        <v>43519983</v>
      </c>
      <c r="F728" s="48"/>
    </row>
    <row r="729" spans="1:6" ht="13.5" customHeight="1">
      <c r="A729" s="57" t="s">
        <v>4207</v>
      </c>
      <c r="B729" s="57" t="s">
        <v>3510</v>
      </c>
      <c r="C729" s="56">
        <v>3756720</v>
      </c>
      <c r="D729" s="56">
        <v>1687389</v>
      </c>
      <c r="E729" s="56">
        <v>5444109</v>
      </c>
      <c r="F729" s="48"/>
    </row>
    <row r="730" spans="1:6" ht="13.5" customHeight="1">
      <c r="A730" s="57" t="s">
        <v>4209</v>
      </c>
      <c r="B730" s="57" t="s">
        <v>3510</v>
      </c>
      <c r="C730" s="56">
        <v>59725</v>
      </c>
      <c r="D730" s="56">
        <v>5430</v>
      </c>
      <c r="E730" s="56">
        <v>65155</v>
      </c>
      <c r="F730" s="48"/>
    </row>
    <row r="731" spans="1:6" ht="13.5" customHeight="1">
      <c r="A731" s="57" t="s">
        <v>4210</v>
      </c>
      <c r="B731" s="57" t="s">
        <v>3510</v>
      </c>
      <c r="C731" s="56">
        <v>11436805</v>
      </c>
      <c r="D731" s="56">
        <v>1089086</v>
      </c>
      <c r="E731" s="56">
        <v>12525891</v>
      </c>
      <c r="F731" s="48"/>
    </row>
    <row r="732" spans="1:6" ht="13.5" customHeight="1">
      <c r="A732" s="57" t="s">
        <v>4212</v>
      </c>
      <c r="B732" s="57" t="s">
        <v>3510</v>
      </c>
      <c r="C732" s="56">
        <v>45833333</v>
      </c>
      <c r="D732" s="56">
        <v>4166667</v>
      </c>
      <c r="E732" s="56">
        <v>50000000</v>
      </c>
      <c r="F732" s="48"/>
    </row>
    <row r="733" spans="1:6" ht="13.5" customHeight="1">
      <c r="A733" s="57" t="s">
        <v>4213</v>
      </c>
      <c r="B733" s="57" t="s">
        <v>3510</v>
      </c>
      <c r="C733" s="56">
        <v>0</v>
      </c>
      <c r="D733" s="56">
        <v>2474017</v>
      </c>
      <c r="E733" s="56">
        <v>2474017</v>
      </c>
      <c r="F733" s="48"/>
    </row>
    <row r="734" spans="1:6" ht="13.5" customHeight="1">
      <c r="A734" s="57" t="s">
        <v>4214</v>
      </c>
      <c r="B734" s="57" t="s">
        <v>3510</v>
      </c>
      <c r="C734" s="56">
        <v>8816</v>
      </c>
      <c r="D734" s="56">
        <v>1307</v>
      </c>
      <c r="E734" s="56">
        <v>10123</v>
      </c>
      <c r="F734" s="48"/>
    </row>
    <row r="735" spans="1:6" ht="13.5" customHeight="1">
      <c r="A735" s="57" t="s">
        <v>4215</v>
      </c>
      <c r="B735" s="57" t="s">
        <v>3510</v>
      </c>
      <c r="C735" s="56">
        <v>13061911</v>
      </c>
      <c r="D735" s="56">
        <v>1187446</v>
      </c>
      <c r="E735" s="56">
        <v>14249358</v>
      </c>
      <c r="F735" s="48"/>
    </row>
    <row r="736" spans="1:6" ht="13.5" customHeight="1">
      <c r="A736" s="57" t="s">
        <v>4216</v>
      </c>
      <c r="B736" s="57" t="s">
        <v>3510</v>
      </c>
      <c r="C736" s="56">
        <v>264477250</v>
      </c>
      <c r="D736" s="56">
        <v>19810619</v>
      </c>
      <c r="E736" s="56">
        <v>284287869</v>
      </c>
      <c r="F736" s="48"/>
    </row>
    <row r="737" spans="1:6" ht="13.5" customHeight="1">
      <c r="A737" s="57" t="s">
        <v>4217</v>
      </c>
      <c r="B737" s="57" t="s">
        <v>3510</v>
      </c>
      <c r="C737" s="56">
        <v>225585</v>
      </c>
      <c r="D737" s="56">
        <v>27601</v>
      </c>
      <c r="E737" s="56">
        <v>253186</v>
      </c>
      <c r="F737" s="48"/>
    </row>
    <row r="738" spans="1:6" ht="13.5" customHeight="1">
      <c r="A738" s="57" t="s">
        <v>4218</v>
      </c>
      <c r="B738" s="57" t="s">
        <v>3510</v>
      </c>
      <c r="C738" s="56">
        <v>-225585</v>
      </c>
      <c r="D738" s="56">
        <v>-27601</v>
      </c>
      <c r="E738" s="56">
        <v>-253186</v>
      </c>
      <c r="F738" s="48"/>
    </row>
    <row r="739" spans="1:6" ht="13.5" customHeight="1">
      <c r="A739" s="57" t="s">
        <v>4221</v>
      </c>
      <c r="B739" s="57" t="s">
        <v>3510</v>
      </c>
      <c r="C739" s="56">
        <v>84009</v>
      </c>
      <c r="D739" s="56">
        <v>7637</v>
      </c>
      <c r="E739" s="56">
        <v>91646</v>
      </c>
      <c r="F739" s="48"/>
    </row>
    <row r="740" spans="1:6" ht="13.5" customHeight="1">
      <c r="A740" s="57" t="s">
        <v>4222</v>
      </c>
      <c r="B740" s="57" t="s">
        <v>3510</v>
      </c>
      <c r="C740" s="56">
        <v>84009</v>
      </c>
      <c r="D740" s="56">
        <v>7637</v>
      </c>
      <c r="E740" s="56">
        <v>91646</v>
      </c>
      <c r="F740" s="48"/>
    </row>
    <row r="741" spans="1:6" ht="13.5" customHeight="1">
      <c r="A741" s="57" t="s">
        <v>4223</v>
      </c>
      <c r="B741" s="57" t="s">
        <v>3510</v>
      </c>
      <c r="C741" s="56">
        <v>1674686</v>
      </c>
      <c r="D741" s="56">
        <v>142316</v>
      </c>
      <c r="E741" s="56">
        <v>1817002</v>
      </c>
      <c r="F741" s="48"/>
    </row>
    <row r="742" spans="1:6" ht="13.5" customHeight="1">
      <c r="A742" s="57" t="s">
        <v>4224</v>
      </c>
      <c r="B742" s="57" t="s">
        <v>3510</v>
      </c>
      <c r="C742" s="56">
        <v>1674686</v>
      </c>
      <c r="D742" s="56">
        <v>142316</v>
      </c>
      <c r="E742" s="56">
        <v>1817002</v>
      </c>
      <c r="F742" s="48"/>
    </row>
    <row r="743" spans="1:6" ht="13.5" customHeight="1">
      <c r="A743" s="57" t="s">
        <v>4484</v>
      </c>
      <c r="B743" s="57" t="s">
        <v>3510</v>
      </c>
      <c r="C743" s="56">
        <v>-132</v>
      </c>
      <c r="D743" s="56">
        <v>0</v>
      </c>
      <c r="E743" s="56">
        <v>-132</v>
      </c>
      <c r="F743" s="48"/>
    </row>
    <row r="744" spans="1:6" ht="13.5" customHeight="1">
      <c r="A744" s="57" t="s">
        <v>4485</v>
      </c>
      <c r="B744" s="57" t="s">
        <v>3510</v>
      </c>
      <c r="C744" s="56">
        <v>-132</v>
      </c>
      <c r="D744" s="56">
        <v>0</v>
      </c>
      <c r="E744" s="56">
        <v>-132</v>
      </c>
      <c r="F744" s="48"/>
    </row>
    <row r="745" spans="1:6" ht="13.5" customHeight="1">
      <c r="A745" s="57" t="s">
        <v>4486</v>
      </c>
      <c r="B745" s="57" t="s">
        <v>3510</v>
      </c>
      <c r="C745" s="56">
        <v>44606</v>
      </c>
      <c r="D745" s="56">
        <v>0</v>
      </c>
      <c r="E745" s="56">
        <v>44606</v>
      </c>
      <c r="F745" s="48"/>
    </row>
    <row r="746" spans="1:6" ht="13.5" customHeight="1">
      <c r="A746" s="57" t="s">
        <v>4487</v>
      </c>
      <c r="B746" s="57" t="s">
        <v>3510</v>
      </c>
      <c r="C746" s="56">
        <v>44606</v>
      </c>
      <c r="D746" s="56">
        <v>0</v>
      </c>
      <c r="E746" s="56">
        <v>44606</v>
      </c>
      <c r="F746" s="48"/>
    </row>
    <row r="747" spans="1:6" ht="13.5" customHeight="1">
      <c r="A747" s="57" t="s">
        <v>4225</v>
      </c>
      <c r="B747" s="57" t="s">
        <v>3510</v>
      </c>
      <c r="C747" s="56">
        <v>740668731</v>
      </c>
      <c r="D747" s="56">
        <v>63093595</v>
      </c>
      <c r="E747" s="56">
        <v>803762326</v>
      </c>
      <c r="F747" s="48"/>
    </row>
    <row r="748" spans="1:6" ht="13.5" customHeight="1">
      <c r="A748" s="57" t="s">
        <v>4226</v>
      </c>
      <c r="B748" s="57" t="s">
        <v>3510</v>
      </c>
      <c r="C748" s="56">
        <v>3914524</v>
      </c>
      <c r="D748" s="56">
        <v>342341</v>
      </c>
      <c r="E748" s="56">
        <v>4256865</v>
      </c>
      <c r="F748" s="48"/>
    </row>
    <row r="749" spans="1:6" ht="13.5" customHeight="1">
      <c r="A749" s="57" t="s">
        <v>4227</v>
      </c>
      <c r="B749" s="57" t="s">
        <v>3510</v>
      </c>
      <c r="C749" s="56">
        <v>17356538</v>
      </c>
      <c r="D749" s="56">
        <v>2973051</v>
      </c>
      <c r="E749" s="56">
        <v>20329590</v>
      </c>
      <c r="F749" s="48"/>
    </row>
    <row r="750" spans="1:6" ht="13.5" customHeight="1">
      <c r="A750" s="57" t="s">
        <v>4228</v>
      </c>
      <c r="B750" s="57" t="s">
        <v>3510</v>
      </c>
      <c r="C750" s="56">
        <v>6294045</v>
      </c>
      <c r="D750" s="56">
        <v>592703</v>
      </c>
      <c r="E750" s="56">
        <v>6886749</v>
      </c>
      <c r="F750" s="48"/>
    </row>
    <row r="751" spans="1:6" ht="13.5" customHeight="1">
      <c r="A751" s="57" t="s">
        <v>4229</v>
      </c>
      <c r="B751" s="57" t="s">
        <v>3510</v>
      </c>
      <c r="C751" s="56">
        <v>4350494</v>
      </c>
      <c r="D751" s="56">
        <v>1246161</v>
      </c>
      <c r="E751" s="56">
        <v>5596656</v>
      </c>
      <c r="F751" s="48"/>
    </row>
    <row r="752" spans="1:6" ht="13.5" customHeight="1">
      <c r="A752" s="57" t="s">
        <v>4230</v>
      </c>
      <c r="B752" s="57" t="s">
        <v>3510</v>
      </c>
      <c r="C752" s="56">
        <v>2973201</v>
      </c>
      <c r="D752" s="56">
        <v>279355</v>
      </c>
      <c r="E752" s="56">
        <v>3252556</v>
      </c>
      <c r="F752" s="48"/>
    </row>
    <row r="753" spans="1:6" ht="13.5" customHeight="1">
      <c r="A753" s="57" t="s">
        <v>4231</v>
      </c>
      <c r="B753" s="57" t="s">
        <v>3510</v>
      </c>
      <c r="C753" s="56">
        <v>1812033</v>
      </c>
      <c r="D753" s="56">
        <v>173817</v>
      </c>
      <c r="E753" s="56">
        <v>1985850</v>
      </c>
      <c r="F753" s="48"/>
    </row>
    <row r="754" spans="1:6" ht="13.5" customHeight="1">
      <c r="A754" s="57" t="s">
        <v>4232</v>
      </c>
      <c r="B754" s="57" t="s">
        <v>3510</v>
      </c>
      <c r="C754" s="56">
        <v>990639</v>
      </c>
      <c r="D754" s="56">
        <v>93292</v>
      </c>
      <c r="E754" s="56">
        <v>1083931</v>
      </c>
      <c r="F754" s="48"/>
    </row>
    <row r="755" spans="1:6" ht="13.5" customHeight="1">
      <c r="A755" s="57" t="s">
        <v>4233</v>
      </c>
      <c r="B755" s="57" t="s">
        <v>3510</v>
      </c>
      <c r="C755" s="56">
        <v>7069086</v>
      </c>
      <c r="D755" s="56">
        <v>506629</v>
      </c>
      <c r="E755" s="56">
        <v>7575715</v>
      </c>
      <c r="F755" s="48"/>
    </row>
    <row r="756" spans="1:6" ht="13.5" customHeight="1">
      <c r="A756" s="57" t="s">
        <v>4234</v>
      </c>
      <c r="B756" s="57" t="s">
        <v>3510</v>
      </c>
      <c r="C756" s="56">
        <v>51807</v>
      </c>
      <c r="D756" s="56">
        <v>3769</v>
      </c>
      <c r="E756" s="56">
        <v>55576</v>
      </c>
      <c r="F756" s="48"/>
    </row>
    <row r="757" spans="1:6" ht="13.5" customHeight="1">
      <c r="A757" s="57" t="s">
        <v>4235</v>
      </c>
      <c r="B757" s="57" t="s">
        <v>3510</v>
      </c>
      <c r="C757" s="56">
        <v>2439761</v>
      </c>
      <c r="D757" s="56">
        <v>255304</v>
      </c>
      <c r="E757" s="56">
        <v>2695066</v>
      </c>
      <c r="F757" s="48"/>
    </row>
    <row r="758" spans="1:6" ht="13.5" customHeight="1">
      <c r="A758" s="57" t="s">
        <v>4236</v>
      </c>
      <c r="B758" s="57" t="s">
        <v>3510</v>
      </c>
      <c r="C758" s="56">
        <v>47252129</v>
      </c>
      <c r="D758" s="56">
        <v>6466424</v>
      </c>
      <c r="E758" s="56">
        <v>53718553</v>
      </c>
      <c r="F758" s="48"/>
    </row>
    <row r="759" spans="1:6" ht="13.5" customHeight="1">
      <c r="A759" s="57" t="s">
        <v>4237</v>
      </c>
      <c r="B759" s="57" t="s">
        <v>3510</v>
      </c>
      <c r="C759" s="56">
        <v>22187</v>
      </c>
      <c r="D759" s="56">
        <v>954</v>
      </c>
      <c r="E759" s="56">
        <v>23142</v>
      </c>
      <c r="F759" s="48"/>
    </row>
    <row r="760" spans="1:6" ht="13.5" customHeight="1">
      <c r="A760" s="57" t="s">
        <v>4238</v>
      </c>
      <c r="B760" s="57" t="s">
        <v>3510</v>
      </c>
      <c r="C760" s="56">
        <v>145197</v>
      </c>
      <c r="D760" s="56">
        <v>10020</v>
      </c>
      <c r="E760" s="56">
        <v>155216</v>
      </c>
      <c r="F760" s="48"/>
    </row>
    <row r="761" spans="1:6" ht="13.5" customHeight="1">
      <c r="A761" s="57" t="s">
        <v>4239</v>
      </c>
      <c r="B761" s="57" t="s">
        <v>3510</v>
      </c>
      <c r="C761" s="56">
        <v>1725118</v>
      </c>
      <c r="D761" s="56">
        <v>150918</v>
      </c>
      <c r="E761" s="56">
        <v>1876036</v>
      </c>
      <c r="F761" s="48"/>
    </row>
    <row r="762" spans="1:6" ht="13.5" customHeight="1">
      <c r="A762" s="57" t="s">
        <v>4240</v>
      </c>
      <c r="B762" s="57" t="s">
        <v>3510</v>
      </c>
      <c r="C762" s="56">
        <v>530478</v>
      </c>
      <c r="D762" s="56">
        <v>50572</v>
      </c>
      <c r="E762" s="56">
        <v>581049</v>
      </c>
      <c r="F762" s="48"/>
    </row>
    <row r="763" spans="1:6" ht="13.5" customHeight="1">
      <c r="A763" s="57" t="s">
        <v>4241</v>
      </c>
      <c r="B763" s="57" t="s">
        <v>3510</v>
      </c>
      <c r="C763" s="56">
        <v>4096293</v>
      </c>
      <c r="D763" s="56">
        <v>334993</v>
      </c>
      <c r="E763" s="56">
        <v>4431286</v>
      </c>
      <c r="F763" s="48"/>
    </row>
    <row r="764" spans="1:6" ht="13.5" customHeight="1">
      <c r="A764" s="57" t="s">
        <v>4242</v>
      </c>
      <c r="B764" s="57" t="s">
        <v>3510</v>
      </c>
      <c r="C764" s="56">
        <v>12209592</v>
      </c>
      <c r="D764" s="56">
        <v>135464</v>
      </c>
      <c r="E764" s="56">
        <v>12345055</v>
      </c>
      <c r="F764" s="48"/>
    </row>
    <row r="765" spans="1:6" ht="13.5" customHeight="1">
      <c r="A765" s="57" t="s">
        <v>4243</v>
      </c>
      <c r="B765" s="57" t="s">
        <v>3510</v>
      </c>
      <c r="C765" s="56">
        <v>1477327</v>
      </c>
      <c r="D765" s="56">
        <v>4009</v>
      </c>
      <c r="E765" s="56">
        <v>1481336</v>
      </c>
      <c r="F765" s="48"/>
    </row>
    <row r="766" spans="1:6" ht="13.5" customHeight="1">
      <c r="A766" s="57" t="s">
        <v>4244</v>
      </c>
      <c r="B766" s="57" t="s">
        <v>3510</v>
      </c>
      <c r="C766" s="56">
        <v>20684</v>
      </c>
      <c r="D766" s="56">
        <v>0</v>
      </c>
      <c r="E766" s="56">
        <v>20684</v>
      </c>
      <c r="F766" s="48"/>
    </row>
    <row r="767" spans="1:6" ht="13.5" customHeight="1">
      <c r="A767" s="57" t="s">
        <v>4245</v>
      </c>
      <c r="B767" s="57" t="s">
        <v>3510</v>
      </c>
      <c r="C767" s="56">
        <v>589580</v>
      </c>
      <c r="D767" s="56">
        <v>4992</v>
      </c>
      <c r="E767" s="56">
        <v>594572</v>
      </c>
      <c r="F767" s="48"/>
    </row>
    <row r="768" spans="1:6" ht="13.5" customHeight="1">
      <c r="A768" s="57" t="s">
        <v>4246</v>
      </c>
      <c r="B768" s="57" t="s">
        <v>3510</v>
      </c>
      <c r="C768" s="56">
        <v>20816454</v>
      </c>
      <c r="D768" s="56">
        <v>691921</v>
      </c>
      <c r="E768" s="56">
        <v>21508375</v>
      </c>
      <c r="F768" s="48"/>
    </row>
    <row r="769" spans="1:6" ht="13.5" customHeight="1">
      <c r="A769" s="57" t="s">
        <v>4247</v>
      </c>
      <c r="B769" s="57" t="s">
        <v>3510</v>
      </c>
      <c r="C769" s="56">
        <v>869888</v>
      </c>
      <c r="D769" s="56">
        <v>155744</v>
      </c>
      <c r="E769" s="56">
        <v>1025632</v>
      </c>
      <c r="F769" s="48"/>
    </row>
    <row r="770" spans="1:6" ht="13.5" customHeight="1">
      <c r="A770" s="57" t="s">
        <v>4248</v>
      </c>
      <c r="B770" s="57" t="s">
        <v>3510</v>
      </c>
      <c r="C770" s="56">
        <v>418101</v>
      </c>
      <c r="D770" s="56">
        <v>14234</v>
      </c>
      <c r="E770" s="56">
        <v>432335</v>
      </c>
      <c r="F770" s="48"/>
    </row>
    <row r="771" spans="1:6" ht="13.5" customHeight="1">
      <c r="A771" s="57" t="s">
        <v>4249</v>
      </c>
      <c r="B771" s="57" t="s">
        <v>3510</v>
      </c>
      <c r="C771" s="56">
        <v>1633121</v>
      </c>
      <c r="D771" s="56">
        <v>132729</v>
      </c>
      <c r="E771" s="56">
        <v>1765850</v>
      </c>
      <c r="F771" s="48"/>
    </row>
    <row r="772" spans="1:6" ht="13.5" customHeight="1">
      <c r="A772" s="57" t="s">
        <v>4250</v>
      </c>
      <c r="B772" s="57" t="s">
        <v>3510</v>
      </c>
      <c r="C772" s="56">
        <v>30183536</v>
      </c>
      <c r="D772" s="56">
        <v>3005143</v>
      </c>
      <c r="E772" s="56">
        <v>33188679</v>
      </c>
      <c r="F772" s="48"/>
    </row>
    <row r="773" spans="1:6" ht="13.5" customHeight="1">
      <c r="A773" s="57" t="s">
        <v>4251</v>
      </c>
      <c r="B773" s="57" t="s">
        <v>3510</v>
      </c>
      <c r="C773" s="56">
        <v>45394391</v>
      </c>
      <c r="D773" s="56">
        <v>2002739</v>
      </c>
      <c r="E773" s="56">
        <v>47397131</v>
      </c>
      <c r="F773" s="48"/>
    </row>
    <row r="774" spans="1:6" ht="13.5" customHeight="1">
      <c r="A774" s="57" t="s">
        <v>4252</v>
      </c>
      <c r="B774" s="57" t="s">
        <v>3510</v>
      </c>
      <c r="C774" s="56">
        <v>7256458</v>
      </c>
      <c r="D774" s="56">
        <v>580690</v>
      </c>
      <c r="E774" s="56">
        <v>7837148</v>
      </c>
      <c r="F774" s="48"/>
    </row>
    <row r="775" spans="1:6" ht="13.5" customHeight="1">
      <c r="A775" s="57" t="s">
        <v>4253</v>
      </c>
      <c r="B775" s="57" t="s">
        <v>3510</v>
      </c>
      <c r="C775" s="56">
        <v>1987147</v>
      </c>
      <c r="D775" s="56">
        <v>176538</v>
      </c>
      <c r="E775" s="56">
        <v>2163685</v>
      </c>
      <c r="F775" s="48"/>
    </row>
    <row r="776" spans="1:6" ht="13.5" customHeight="1">
      <c r="A776" s="57" t="s">
        <v>4254</v>
      </c>
      <c r="B776" s="57" t="s">
        <v>3510</v>
      </c>
      <c r="C776" s="56">
        <v>7945</v>
      </c>
      <c r="D776" s="56">
        <v>220</v>
      </c>
      <c r="E776" s="56">
        <v>8164</v>
      </c>
      <c r="F776" s="48"/>
    </row>
    <row r="777" spans="1:6" ht="13.5" customHeight="1">
      <c r="A777" s="57" t="s">
        <v>4255</v>
      </c>
      <c r="B777" s="57" t="s">
        <v>3510</v>
      </c>
      <c r="C777" s="56">
        <v>7769751</v>
      </c>
      <c r="D777" s="56">
        <v>899323</v>
      </c>
      <c r="E777" s="56">
        <v>8669074</v>
      </c>
      <c r="F777" s="48"/>
    </row>
    <row r="778" spans="1:6" ht="13.5" customHeight="1">
      <c r="A778" s="57" t="s">
        <v>4256</v>
      </c>
      <c r="B778" s="57" t="s">
        <v>3510</v>
      </c>
      <c r="C778" s="56">
        <v>1476479</v>
      </c>
      <c r="D778" s="56">
        <v>171240</v>
      </c>
      <c r="E778" s="56">
        <v>1647719</v>
      </c>
      <c r="F778" s="48"/>
    </row>
    <row r="779" spans="1:6" ht="13.5" customHeight="1">
      <c r="A779" s="57" t="s">
        <v>4257</v>
      </c>
      <c r="B779" s="57" t="s">
        <v>3510</v>
      </c>
      <c r="C779" s="56">
        <v>182816</v>
      </c>
      <c r="D779" s="56">
        <v>176245</v>
      </c>
      <c r="E779" s="56">
        <v>359061</v>
      </c>
      <c r="F779" s="48"/>
    </row>
    <row r="780" spans="1:6" ht="13.5" customHeight="1">
      <c r="A780" s="57" t="s">
        <v>4488</v>
      </c>
      <c r="B780" s="57" t="s">
        <v>3510</v>
      </c>
      <c r="C780" s="56">
        <v>38013</v>
      </c>
      <c r="D780" s="56">
        <v>0</v>
      </c>
      <c r="E780" s="56">
        <v>38013</v>
      </c>
      <c r="F780" s="48"/>
    </row>
    <row r="781" spans="1:6" ht="13.5" customHeight="1">
      <c r="A781" s="57" t="s">
        <v>4258</v>
      </c>
      <c r="B781" s="57" t="s">
        <v>3510</v>
      </c>
      <c r="C781" s="56">
        <v>97217645</v>
      </c>
      <c r="D781" s="56">
        <v>7314845</v>
      </c>
      <c r="E781" s="56">
        <v>104532490</v>
      </c>
      <c r="F781" s="48"/>
    </row>
    <row r="782" spans="1:6" ht="13.5" customHeight="1">
      <c r="A782" s="57" t="s">
        <v>4259</v>
      </c>
      <c r="B782" s="57" t="s">
        <v>3510</v>
      </c>
      <c r="C782" s="56">
        <v>7798813</v>
      </c>
      <c r="D782" s="56">
        <v>720120</v>
      </c>
      <c r="E782" s="56">
        <v>8518933</v>
      </c>
      <c r="F782" s="48"/>
    </row>
    <row r="783" spans="1:6" ht="13.5" customHeight="1">
      <c r="A783" s="57" t="s">
        <v>4260</v>
      </c>
      <c r="B783" s="57" t="s">
        <v>3510</v>
      </c>
      <c r="C783" s="56">
        <v>2898821</v>
      </c>
      <c r="D783" s="56">
        <v>390438</v>
      </c>
      <c r="E783" s="56">
        <v>3289259</v>
      </c>
      <c r="F783" s="48"/>
    </row>
    <row r="784" spans="1:6" ht="13.5" customHeight="1">
      <c r="A784" s="57" t="s">
        <v>4261</v>
      </c>
      <c r="B784" s="57" t="s">
        <v>3510</v>
      </c>
      <c r="C784" s="56">
        <v>25178368</v>
      </c>
      <c r="D784" s="56">
        <v>1967098</v>
      </c>
      <c r="E784" s="56">
        <v>27145466</v>
      </c>
      <c r="F784" s="48"/>
    </row>
    <row r="785" spans="1:6" ht="13.5" customHeight="1">
      <c r="A785" s="57" t="s">
        <v>4262</v>
      </c>
      <c r="B785" s="57" t="s">
        <v>3510</v>
      </c>
      <c r="C785" s="56">
        <v>42751465</v>
      </c>
      <c r="D785" s="56">
        <v>3955685</v>
      </c>
      <c r="E785" s="56">
        <v>46707149</v>
      </c>
      <c r="F785" s="48"/>
    </row>
    <row r="786" spans="1:6" ht="13.5" customHeight="1">
      <c r="A786" s="57" t="s">
        <v>4263</v>
      </c>
      <c r="B786" s="57" t="s">
        <v>3510</v>
      </c>
      <c r="C786" s="56">
        <v>78627466</v>
      </c>
      <c r="D786" s="56">
        <v>7033341</v>
      </c>
      <c r="E786" s="56">
        <v>85660807</v>
      </c>
      <c r="F786" s="48"/>
    </row>
    <row r="787" spans="1:6" ht="13.5" customHeight="1">
      <c r="A787" s="57" t="s">
        <v>4265</v>
      </c>
      <c r="B787" s="57" t="s">
        <v>3510</v>
      </c>
      <c r="C787" s="56">
        <v>382</v>
      </c>
      <c r="D787" s="56">
        <v>0</v>
      </c>
      <c r="E787" s="56">
        <v>382</v>
      </c>
      <c r="F787" s="48"/>
    </row>
    <row r="788" spans="1:6" ht="13.5" customHeight="1">
      <c r="A788" s="57" t="s">
        <v>4548</v>
      </c>
      <c r="B788" s="57" t="s">
        <v>3510</v>
      </c>
      <c r="C788" s="56">
        <v>386</v>
      </c>
      <c r="D788" s="56">
        <v>0</v>
      </c>
      <c r="E788" s="56">
        <v>386</v>
      </c>
      <c r="F788" s="48"/>
    </row>
    <row r="789" spans="1:6" ht="13.5" customHeight="1">
      <c r="A789" s="57" t="s">
        <v>4549</v>
      </c>
      <c r="B789" s="57" t="s">
        <v>3510</v>
      </c>
      <c r="C789" s="56">
        <v>382</v>
      </c>
      <c r="D789" s="56">
        <v>0</v>
      </c>
      <c r="E789" s="56">
        <v>382</v>
      </c>
      <c r="F789" s="48"/>
    </row>
    <row r="790" spans="1:6" ht="13.5" customHeight="1">
      <c r="A790" s="57" t="s">
        <v>4550</v>
      </c>
      <c r="B790" s="57" t="s">
        <v>3510</v>
      </c>
      <c r="C790" s="56">
        <v>5688</v>
      </c>
      <c r="D790" s="56">
        <v>0</v>
      </c>
      <c r="E790" s="56">
        <v>5688</v>
      </c>
      <c r="F790" s="48"/>
    </row>
    <row r="791" spans="1:6" ht="13.5" customHeight="1">
      <c r="A791" s="57" t="s">
        <v>4266</v>
      </c>
      <c r="B791" s="57" t="s">
        <v>3510</v>
      </c>
      <c r="C791" s="56">
        <v>6839</v>
      </c>
      <c r="D791" s="56">
        <v>0</v>
      </c>
      <c r="E791" s="56">
        <v>6839</v>
      </c>
      <c r="F791" s="48"/>
    </row>
    <row r="792" spans="1:6" ht="13.5" customHeight="1">
      <c r="A792" s="57" t="s">
        <v>4267</v>
      </c>
      <c r="B792" s="57" t="s">
        <v>3510</v>
      </c>
      <c r="C792" s="56">
        <v>484956</v>
      </c>
      <c r="D792" s="56">
        <v>60664</v>
      </c>
      <c r="E792" s="56">
        <v>545620</v>
      </c>
      <c r="F792" s="48"/>
    </row>
    <row r="793" spans="1:6" ht="13.5" customHeight="1">
      <c r="A793" s="57" t="s">
        <v>4268</v>
      </c>
      <c r="B793" s="57" t="s">
        <v>3510</v>
      </c>
      <c r="C793" s="56">
        <v>-917</v>
      </c>
      <c r="D793" s="56">
        <v>131</v>
      </c>
      <c r="E793" s="56">
        <v>-786</v>
      </c>
      <c r="F793" s="48"/>
    </row>
    <row r="794" spans="1:6" ht="13.5" customHeight="1">
      <c r="A794" s="57" t="s">
        <v>4551</v>
      </c>
      <c r="B794" s="57" t="s">
        <v>3510</v>
      </c>
      <c r="C794" s="56">
        <v>1</v>
      </c>
      <c r="D794" s="56">
        <v>0</v>
      </c>
      <c r="E794" s="56">
        <v>1</v>
      </c>
      <c r="F794" s="48"/>
    </row>
    <row r="795" spans="1:6" ht="13.5" customHeight="1">
      <c r="A795" s="57" t="s">
        <v>4269</v>
      </c>
      <c r="B795" s="57" t="s">
        <v>3510</v>
      </c>
      <c r="C795" s="56">
        <v>484040</v>
      </c>
      <c r="D795" s="56">
        <v>60795</v>
      </c>
      <c r="E795" s="56">
        <v>544835</v>
      </c>
      <c r="F795" s="48"/>
    </row>
    <row r="796" spans="1:6" ht="13.5" customHeight="1">
      <c r="A796" s="57" t="s">
        <v>4270</v>
      </c>
      <c r="B796" s="57" t="s">
        <v>3510</v>
      </c>
      <c r="C796" s="56">
        <v>28513</v>
      </c>
      <c r="D796" s="56">
        <v>225</v>
      </c>
      <c r="E796" s="56">
        <v>28738</v>
      </c>
      <c r="F796" s="48"/>
    </row>
    <row r="797" spans="1:6" ht="13.5" customHeight="1">
      <c r="A797" s="57" t="s">
        <v>4271</v>
      </c>
      <c r="B797" s="57" t="s">
        <v>3510</v>
      </c>
      <c r="C797" s="56">
        <v>28513</v>
      </c>
      <c r="D797" s="56">
        <v>225</v>
      </c>
      <c r="E797" s="56">
        <v>28738</v>
      </c>
      <c r="F797" s="48"/>
    </row>
    <row r="798" spans="1:6" ht="13.5" customHeight="1">
      <c r="A798" s="57" t="s">
        <v>4272</v>
      </c>
      <c r="B798" s="57" t="s">
        <v>3510</v>
      </c>
      <c r="C798" s="56">
        <v>15984</v>
      </c>
      <c r="D798" s="56">
        <v>900</v>
      </c>
      <c r="E798" s="56">
        <v>16883</v>
      </c>
      <c r="F798" s="48"/>
    </row>
    <row r="799" spans="1:6" ht="13.5" customHeight="1">
      <c r="A799" s="57" t="s">
        <v>4274</v>
      </c>
      <c r="B799" s="57" t="s">
        <v>3510</v>
      </c>
      <c r="C799" s="56">
        <v>15984</v>
      </c>
      <c r="D799" s="56">
        <v>900</v>
      </c>
      <c r="E799" s="56">
        <v>16883</v>
      </c>
      <c r="F799" s="48"/>
    </row>
    <row r="800" spans="1:6" ht="13.5" customHeight="1">
      <c r="A800" s="57" t="s">
        <v>4275</v>
      </c>
      <c r="B800" s="57" t="s">
        <v>3510</v>
      </c>
      <c r="C800" s="56">
        <v>244449070</v>
      </c>
      <c r="D800" s="56">
        <v>21568451</v>
      </c>
      <c r="E800" s="56">
        <v>266017521</v>
      </c>
      <c r="F800" s="48"/>
    </row>
    <row r="801" spans="1:6" ht="13.5" customHeight="1">
      <c r="A801" s="57" t="s">
        <v>4277</v>
      </c>
      <c r="B801" s="57" t="s">
        <v>3510</v>
      </c>
      <c r="C801" s="56">
        <v>106202783</v>
      </c>
      <c r="D801" s="56">
        <v>7717402</v>
      </c>
      <c r="E801" s="56">
        <v>113920185</v>
      </c>
      <c r="F801" s="48"/>
    </row>
    <row r="802" spans="1:6" ht="13.5" customHeight="1">
      <c r="A802" s="57" t="s">
        <v>4278</v>
      </c>
      <c r="B802" s="57" t="s">
        <v>3510</v>
      </c>
      <c r="C802" s="56">
        <v>111199</v>
      </c>
      <c r="D802" s="56">
        <v>1317</v>
      </c>
      <c r="E802" s="56">
        <v>112516</v>
      </c>
      <c r="F802" s="48"/>
    </row>
    <row r="803" spans="1:6" ht="13.5" customHeight="1">
      <c r="A803" s="57" t="s">
        <v>4279</v>
      </c>
      <c r="B803" s="57" t="s">
        <v>3510</v>
      </c>
      <c r="C803" s="56">
        <v>-101651</v>
      </c>
      <c r="D803" s="56">
        <v>285650</v>
      </c>
      <c r="E803" s="56">
        <v>184000</v>
      </c>
      <c r="F803" s="48"/>
    </row>
    <row r="804" spans="1:6" ht="13.5" customHeight="1">
      <c r="A804" s="57" t="s">
        <v>4280</v>
      </c>
      <c r="B804" s="57" t="s">
        <v>3510</v>
      </c>
      <c r="C804" s="56">
        <v>23857304</v>
      </c>
      <c r="D804" s="56">
        <v>1706257</v>
      </c>
      <c r="E804" s="56">
        <v>25563561</v>
      </c>
      <c r="F804" s="48"/>
    </row>
    <row r="805" spans="1:6" ht="13.5" customHeight="1">
      <c r="A805" s="57" t="s">
        <v>4281</v>
      </c>
      <c r="B805" s="57" t="s">
        <v>3510</v>
      </c>
      <c r="C805" s="56">
        <v>108261207</v>
      </c>
      <c r="D805" s="56">
        <v>13600589</v>
      </c>
      <c r="E805" s="56">
        <v>121861796</v>
      </c>
      <c r="F805" s="48"/>
    </row>
    <row r="806" spans="1:6" ht="13.5" customHeight="1">
      <c r="A806" s="57" t="s">
        <v>4282</v>
      </c>
      <c r="B806" s="57" t="s">
        <v>3510</v>
      </c>
      <c r="C806" s="56">
        <v>56836</v>
      </c>
      <c r="D806" s="56">
        <v>1659</v>
      </c>
      <c r="E806" s="56">
        <v>58495</v>
      </c>
      <c r="F806" s="48"/>
    </row>
    <row r="807" spans="1:6" ht="13.5" customHeight="1">
      <c r="A807" s="57" t="s">
        <v>4283</v>
      </c>
      <c r="B807" s="57" t="s">
        <v>3510</v>
      </c>
      <c r="C807" s="56">
        <v>-8736146</v>
      </c>
      <c r="D807" s="56">
        <v>-316210</v>
      </c>
      <c r="E807" s="56">
        <v>-9052356</v>
      </c>
      <c r="F807" s="48"/>
    </row>
    <row r="808" spans="1:6" ht="13.5" customHeight="1">
      <c r="A808" s="57" t="s">
        <v>4284</v>
      </c>
      <c r="B808" s="57" t="s">
        <v>3510</v>
      </c>
      <c r="C808" s="56">
        <v>359</v>
      </c>
      <c r="D808" s="56">
        <v>0</v>
      </c>
      <c r="E808" s="56">
        <v>359</v>
      </c>
      <c r="F808" s="48"/>
    </row>
    <row r="809" spans="1:6" ht="13.5" customHeight="1">
      <c r="A809" s="57" t="s">
        <v>4490</v>
      </c>
      <c r="B809" s="57" t="s">
        <v>3510</v>
      </c>
      <c r="C809" s="56">
        <v>9813</v>
      </c>
      <c r="D809" s="56">
        <v>0</v>
      </c>
      <c r="E809" s="56">
        <v>9813</v>
      </c>
      <c r="F809" s="48"/>
    </row>
    <row r="810" spans="1:6" ht="13.5" customHeight="1">
      <c r="A810" s="57" t="s">
        <v>4285</v>
      </c>
      <c r="B810" s="57" t="s">
        <v>3510</v>
      </c>
      <c r="C810" s="56">
        <v>-404315</v>
      </c>
      <c r="D810" s="56">
        <v>721</v>
      </c>
      <c r="E810" s="56">
        <v>-403594</v>
      </c>
      <c r="F810" s="48"/>
    </row>
    <row r="811" spans="1:6" ht="13.5" customHeight="1">
      <c r="A811" s="57" t="s">
        <v>4552</v>
      </c>
      <c r="B811" s="57" t="s">
        <v>3510</v>
      </c>
      <c r="C811" s="56">
        <v>239</v>
      </c>
      <c r="D811" s="56">
        <v>0</v>
      </c>
      <c r="E811" s="56">
        <v>239</v>
      </c>
      <c r="F811" s="48"/>
    </row>
    <row r="812" spans="1:6" ht="13.5" customHeight="1">
      <c r="A812" s="57" t="s">
        <v>4286</v>
      </c>
      <c r="B812" s="57" t="s">
        <v>3510</v>
      </c>
      <c r="C812" s="56">
        <v>123729437</v>
      </c>
      <c r="D812" s="56">
        <v>13453796</v>
      </c>
      <c r="E812" s="56">
        <v>137183234</v>
      </c>
      <c r="F812" s="48"/>
    </row>
    <row r="813" spans="1:6" ht="13.5" customHeight="1">
      <c r="A813" s="57" t="s">
        <v>4287</v>
      </c>
      <c r="B813" s="57" t="s">
        <v>3510</v>
      </c>
      <c r="C813" s="56">
        <v>660078</v>
      </c>
      <c r="D813" s="56">
        <v>42394</v>
      </c>
      <c r="E813" s="56">
        <v>702472</v>
      </c>
      <c r="F813" s="48"/>
    </row>
    <row r="814" spans="1:6" ht="13.5" customHeight="1">
      <c r="A814" s="57" t="s">
        <v>4288</v>
      </c>
      <c r="B814" s="57" t="s">
        <v>3510</v>
      </c>
      <c r="C814" s="56">
        <v>353647145</v>
      </c>
      <c r="D814" s="56">
        <v>36493576</v>
      </c>
      <c r="E814" s="56">
        <v>390140721</v>
      </c>
      <c r="F814" s="48"/>
    </row>
    <row r="815" spans="1:6" ht="13.5" customHeight="1">
      <c r="A815" s="57" t="s">
        <v>4289</v>
      </c>
      <c r="B815" s="57" t="s">
        <v>3510</v>
      </c>
      <c r="C815" s="56">
        <v>3692796226</v>
      </c>
      <c r="D815" s="56">
        <v>331176084</v>
      </c>
      <c r="E815" s="56">
        <v>4023972310</v>
      </c>
      <c r="F815" s="48"/>
    </row>
    <row r="816" spans="1:6" ht="13.5" customHeight="1">
      <c r="A816" s="57" t="s">
        <v>4290</v>
      </c>
      <c r="B816" s="57" t="s">
        <v>3510</v>
      </c>
      <c r="C816" s="56">
        <v>-16015171</v>
      </c>
      <c r="D816" s="56">
        <v>-40609966</v>
      </c>
      <c r="E816" s="56">
        <v>-56625136</v>
      </c>
      <c r="F816" s="48"/>
    </row>
    <row r="817" spans="1:6" ht="13.5" customHeight="1">
      <c r="A817" s="57" t="s">
        <v>4291</v>
      </c>
      <c r="B817" s="57" t="s">
        <v>3510</v>
      </c>
      <c r="C817" s="56">
        <v>-16015171</v>
      </c>
      <c r="D817" s="56">
        <v>-40609966</v>
      </c>
      <c r="E817" s="56">
        <v>-56625136</v>
      </c>
      <c r="F817" s="48"/>
    </row>
    <row r="818" spans="1:6" ht="13.5" customHeight="1">
      <c r="A818" s="57" t="s">
        <v>4292</v>
      </c>
      <c r="B818" s="57" t="s">
        <v>3510</v>
      </c>
      <c r="C818" s="56">
        <v>216730</v>
      </c>
      <c r="D818" s="56">
        <v>0</v>
      </c>
      <c r="E818" s="56">
        <v>216730</v>
      </c>
      <c r="F818" s="48"/>
    </row>
    <row r="819" spans="1:6" ht="13.5" customHeight="1">
      <c r="A819" s="57" t="s">
        <v>4293</v>
      </c>
      <c r="B819" s="57" t="s">
        <v>3510</v>
      </c>
      <c r="C819" s="56">
        <v>172742</v>
      </c>
      <c r="D819" s="56">
        <v>0</v>
      </c>
      <c r="E819" s="56">
        <v>172742</v>
      </c>
      <c r="F819" s="48"/>
    </row>
    <row r="820" spans="1:6" ht="13.5" customHeight="1">
      <c r="A820" s="57" t="s">
        <v>4294</v>
      </c>
      <c r="B820" s="57" t="s">
        <v>3510</v>
      </c>
      <c r="C820" s="56">
        <v>389472</v>
      </c>
      <c r="D820" s="56">
        <v>0</v>
      </c>
      <c r="E820" s="56">
        <v>389472</v>
      </c>
      <c r="F820" s="48"/>
    </row>
    <row r="821" spans="1:6" ht="13.5" customHeight="1">
      <c r="A821" s="57" t="s">
        <v>4295</v>
      </c>
      <c r="B821" s="57" t="s">
        <v>3510</v>
      </c>
      <c r="C821" s="56">
        <v>-15625698</v>
      </c>
      <c r="D821" s="56">
        <v>-40609966</v>
      </c>
      <c r="E821" s="56">
        <v>-56235664</v>
      </c>
      <c r="F821" s="48"/>
    </row>
    <row r="822" spans="1:6" ht="13.5" customHeight="1">
      <c r="A822" s="57" t="s">
        <v>4296</v>
      </c>
      <c r="B822" s="57" t="s">
        <v>3510</v>
      </c>
      <c r="C822" s="56">
        <v>9620815</v>
      </c>
      <c r="D822" s="56">
        <v>461676</v>
      </c>
      <c r="E822" s="56">
        <v>10082491</v>
      </c>
      <c r="F822" s="48"/>
    </row>
    <row r="823" spans="1:6" ht="13.5" customHeight="1">
      <c r="A823" s="57" t="s">
        <v>4297</v>
      </c>
      <c r="B823" s="57" t="s">
        <v>3510</v>
      </c>
      <c r="C823" s="56">
        <v>4405753</v>
      </c>
      <c r="D823" s="56">
        <v>0</v>
      </c>
      <c r="E823" s="56">
        <v>4405753</v>
      </c>
      <c r="F823" s="48"/>
    </row>
    <row r="824" spans="1:6" ht="13.5" customHeight="1">
      <c r="A824" s="57" t="s">
        <v>4553</v>
      </c>
      <c r="B824" s="57" t="s">
        <v>3510</v>
      </c>
      <c r="C824" s="56">
        <v>23459</v>
      </c>
      <c r="D824" s="56">
        <v>0</v>
      </c>
      <c r="E824" s="56">
        <v>23459</v>
      </c>
      <c r="F824" s="48"/>
    </row>
    <row r="825" spans="1:6" ht="13.5" customHeight="1">
      <c r="A825" s="57" t="s">
        <v>4298</v>
      </c>
      <c r="B825" s="57" t="s">
        <v>3510</v>
      </c>
      <c r="C825" s="56">
        <v>14050027</v>
      </c>
      <c r="D825" s="56">
        <v>461676</v>
      </c>
      <c r="E825" s="56">
        <v>14511703</v>
      </c>
      <c r="F825" s="48"/>
    </row>
    <row r="826" spans="1:6" ht="13.5" customHeight="1">
      <c r="A826" s="57" t="s">
        <v>4299</v>
      </c>
      <c r="B826" s="57" t="s">
        <v>3510</v>
      </c>
      <c r="C826" s="56">
        <v>470456526</v>
      </c>
      <c r="D826" s="56">
        <v>141373385</v>
      </c>
      <c r="E826" s="56">
        <v>611829911</v>
      </c>
      <c r="F826" s="48"/>
    </row>
    <row r="827" spans="1:6" ht="13.5" customHeight="1">
      <c r="A827" s="57" t="s">
        <v>4300</v>
      </c>
      <c r="B827" s="57" t="s">
        <v>3510</v>
      </c>
      <c r="C827" s="56">
        <v>113801165</v>
      </c>
      <c r="D827" s="56">
        <v>13485565</v>
      </c>
      <c r="E827" s="56">
        <v>127286730</v>
      </c>
      <c r="F827" s="48"/>
    </row>
    <row r="828" spans="1:6" ht="13.5" customHeight="1">
      <c r="A828" s="57" t="s">
        <v>4301</v>
      </c>
      <c r="B828" s="57" t="s">
        <v>3510</v>
      </c>
      <c r="C828" s="56">
        <v>159322270</v>
      </c>
      <c r="D828" s="56">
        <v>0</v>
      </c>
      <c r="E828" s="56">
        <v>159322270</v>
      </c>
      <c r="F828" s="48"/>
    </row>
    <row r="829" spans="1:6" ht="13.5" customHeight="1">
      <c r="A829" s="57" t="s">
        <v>4302</v>
      </c>
      <c r="B829" s="57" t="s">
        <v>3510</v>
      </c>
      <c r="C829" s="56">
        <v>43041797</v>
      </c>
      <c r="D829" s="56">
        <v>0</v>
      </c>
      <c r="E829" s="56">
        <v>43041797</v>
      </c>
      <c r="F829" s="48"/>
    </row>
    <row r="830" spans="1:6" ht="13.5" customHeight="1">
      <c r="A830" s="57" t="s">
        <v>4304</v>
      </c>
      <c r="B830" s="57" t="s">
        <v>3510</v>
      </c>
      <c r="C830" s="56">
        <v>786621759</v>
      </c>
      <c r="D830" s="56">
        <v>154858951</v>
      </c>
      <c r="E830" s="56">
        <v>941480709</v>
      </c>
      <c r="F830" s="48"/>
    </row>
    <row r="831" spans="1:6" ht="13.5" customHeight="1">
      <c r="A831" s="57" t="s">
        <v>4305</v>
      </c>
      <c r="B831" s="57" t="s">
        <v>3510</v>
      </c>
      <c r="C831" s="56">
        <v>-300565842</v>
      </c>
      <c r="D831" s="56">
        <v>-100836657</v>
      </c>
      <c r="E831" s="56">
        <v>-401402499</v>
      </c>
      <c r="F831" s="48"/>
    </row>
    <row r="832" spans="1:6" ht="13.5" customHeight="1">
      <c r="A832" s="57" t="s">
        <v>4306</v>
      </c>
      <c r="B832" s="57" t="s">
        <v>3510</v>
      </c>
      <c r="C832" s="56">
        <v>-82526737</v>
      </c>
      <c r="D832" s="56">
        <v>-14047896</v>
      </c>
      <c r="E832" s="56">
        <v>-96574633</v>
      </c>
      <c r="F832" s="48"/>
    </row>
    <row r="833" spans="1:6" ht="13.5" customHeight="1">
      <c r="A833" s="57" t="s">
        <v>4307</v>
      </c>
      <c r="B833" s="57" t="s">
        <v>3510</v>
      </c>
      <c r="C833" s="56">
        <v>-163945389</v>
      </c>
      <c r="D833" s="56">
        <v>0</v>
      </c>
      <c r="E833" s="56">
        <v>-163945389</v>
      </c>
      <c r="F833" s="48"/>
    </row>
    <row r="834" spans="1:6" ht="13.5" customHeight="1">
      <c r="A834" s="57" t="s">
        <v>4308</v>
      </c>
      <c r="B834" s="57" t="s">
        <v>3510</v>
      </c>
      <c r="C834" s="56">
        <v>-47299848</v>
      </c>
      <c r="D834" s="56">
        <v>0</v>
      </c>
      <c r="E834" s="56">
        <v>-47299848</v>
      </c>
      <c r="F834" s="48"/>
    </row>
    <row r="835" spans="1:6" ht="13.5" customHeight="1">
      <c r="A835" s="57" t="s">
        <v>4309</v>
      </c>
      <c r="B835" s="57" t="s">
        <v>3510</v>
      </c>
      <c r="C835" s="56">
        <v>-48723042</v>
      </c>
      <c r="D835" s="56">
        <v>-4517598</v>
      </c>
      <c r="E835" s="56">
        <v>-53240640</v>
      </c>
      <c r="F835" s="48"/>
    </row>
    <row r="836" spans="1:6" ht="13.5" customHeight="1">
      <c r="A836" s="57" t="s">
        <v>4310</v>
      </c>
      <c r="B836" s="57" t="s">
        <v>3510</v>
      </c>
      <c r="C836" s="56">
        <v>-643060858</v>
      </c>
      <c r="D836" s="56">
        <v>-119402151</v>
      </c>
      <c r="E836" s="56">
        <v>-762463009</v>
      </c>
      <c r="F836" s="48"/>
    </row>
    <row r="837" spans="1:6" ht="13.5" customHeight="1">
      <c r="A837" s="57" t="s">
        <v>4311</v>
      </c>
      <c r="B837" s="57" t="s">
        <v>3510</v>
      </c>
      <c r="C837" s="56">
        <v>143560900</v>
      </c>
      <c r="D837" s="56">
        <v>35456800</v>
      </c>
      <c r="E837" s="56">
        <v>179017700</v>
      </c>
      <c r="F837" s="48"/>
    </row>
    <row r="838" spans="1:6" ht="13.5" customHeight="1">
      <c r="A838" s="57" t="s">
        <v>4312</v>
      </c>
      <c r="B838" s="57" t="s">
        <v>3510</v>
      </c>
      <c r="C838" s="56">
        <v>141985229</v>
      </c>
      <c r="D838" s="56">
        <v>-4691490</v>
      </c>
      <c r="E838" s="56">
        <v>137293739</v>
      </c>
      <c r="F838" s="48"/>
    </row>
    <row r="839" spans="1:6" ht="13.5" customHeight="1">
      <c r="A839" s="57" t="s">
        <v>4313</v>
      </c>
      <c r="B839" s="57" t="s">
        <v>3510</v>
      </c>
      <c r="C839" s="56">
        <v>3834781455</v>
      </c>
      <c r="D839" s="56">
        <v>326484594</v>
      </c>
      <c r="E839" s="56">
        <v>4161266049</v>
      </c>
      <c r="F839" s="48"/>
    </row>
    <row r="840" spans="1:6" ht="13.5" customHeight="1">
      <c r="A840" s="57" t="s">
        <v>4314</v>
      </c>
      <c r="B840" s="57" t="s">
        <v>3510</v>
      </c>
      <c r="C840" s="56">
        <v>897120354</v>
      </c>
      <c r="D840" s="56">
        <v>30346890</v>
      </c>
      <c r="E840" s="56">
        <v>927467244</v>
      </c>
      <c r="F840" s="48"/>
    </row>
    <row r="841" spans="1:6" ht="13.5" customHeight="1">
      <c r="A841" s="57" t="s">
        <v>4315</v>
      </c>
      <c r="B841" s="57" t="s">
        <v>3510</v>
      </c>
      <c r="C841" s="56">
        <v>9343</v>
      </c>
      <c r="D841" s="56">
        <v>0</v>
      </c>
      <c r="E841" s="56">
        <v>9343</v>
      </c>
      <c r="F841" s="48"/>
    </row>
    <row r="842" spans="1:6" ht="13.5" customHeight="1">
      <c r="A842" s="57" t="s">
        <v>4316</v>
      </c>
      <c r="B842" s="57" t="s">
        <v>3510</v>
      </c>
      <c r="C842" s="56">
        <v>9343</v>
      </c>
      <c r="D842" s="56">
        <v>0</v>
      </c>
      <c r="E842" s="56">
        <v>9343</v>
      </c>
      <c r="F842" s="48"/>
    </row>
    <row r="843" spans="1:6" ht="13.5" customHeight="1">
      <c r="A843" s="57" t="s">
        <v>4317</v>
      </c>
      <c r="B843" s="57" t="s">
        <v>3510</v>
      </c>
      <c r="C843" s="56">
        <v>-212863</v>
      </c>
      <c r="D843" s="56">
        <v>-2755</v>
      </c>
      <c r="E843" s="56">
        <v>-215619</v>
      </c>
      <c r="F843" s="48"/>
    </row>
    <row r="844" spans="1:6" ht="13.5" customHeight="1">
      <c r="A844" s="57" t="s">
        <v>4318</v>
      </c>
      <c r="B844" s="57" t="s">
        <v>3510</v>
      </c>
      <c r="C844" s="56">
        <v>-212863</v>
      </c>
      <c r="D844" s="56">
        <v>-2755</v>
      </c>
      <c r="E844" s="56">
        <v>-215619</v>
      </c>
      <c r="F844" s="48"/>
    </row>
    <row r="845" spans="1:6" ht="13.5" customHeight="1">
      <c r="A845" s="57" t="s">
        <v>4319</v>
      </c>
      <c r="B845" s="57" t="s">
        <v>3510</v>
      </c>
      <c r="C845" s="56">
        <v>4468</v>
      </c>
      <c r="D845" s="56">
        <v>0</v>
      </c>
      <c r="E845" s="56">
        <v>4468</v>
      </c>
      <c r="F845" s="48"/>
    </row>
    <row r="846" spans="1:6" ht="13.5" customHeight="1">
      <c r="A846" s="57" t="s">
        <v>4320</v>
      </c>
      <c r="B846" s="57" t="s">
        <v>3510</v>
      </c>
      <c r="C846" s="56">
        <v>91513</v>
      </c>
      <c r="D846" s="56">
        <v>401618</v>
      </c>
      <c r="E846" s="56">
        <v>493131</v>
      </c>
      <c r="F846" s="48"/>
    </row>
    <row r="847" spans="1:6" ht="13.5" customHeight="1">
      <c r="A847" s="57" t="s">
        <v>4321</v>
      </c>
      <c r="B847" s="57" t="s">
        <v>3510</v>
      </c>
      <c r="C847" s="56">
        <v>1737426</v>
      </c>
      <c r="D847" s="56">
        <v>509112</v>
      </c>
      <c r="E847" s="56">
        <v>2246539</v>
      </c>
      <c r="F847" s="48"/>
    </row>
    <row r="848" spans="1:6" ht="13.5" customHeight="1">
      <c r="A848" s="57" t="s">
        <v>4322</v>
      </c>
      <c r="B848" s="57" t="s">
        <v>3510</v>
      </c>
      <c r="C848" s="56">
        <v>184458</v>
      </c>
      <c r="D848" s="56">
        <v>16783</v>
      </c>
      <c r="E848" s="56">
        <v>201241</v>
      </c>
      <c r="F848" s="48"/>
    </row>
    <row r="849" spans="1:6" ht="13.5" customHeight="1">
      <c r="A849" s="57" t="s">
        <v>4323</v>
      </c>
      <c r="B849" s="57" t="s">
        <v>3510</v>
      </c>
      <c r="C849" s="56">
        <v>2017865</v>
      </c>
      <c r="D849" s="56">
        <v>927513</v>
      </c>
      <c r="E849" s="56">
        <v>2945378</v>
      </c>
      <c r="F849" s="48"/>
    </row>
    <row r="850" spans="1:6" ht="13.5" customHeight="1">
      <c r="A850" s="57" t="s">
        <v>4324</v>
      </c>
      <c r="B850" s="57" t="s">
        <v>3510</v>
      </c>
      <c r="C850" s="56">
        <v>5312412</v>
      </c>
      <c r="D850" s="56">
        <v>841276</v>
      </c>
      <c r="E850" s="56">
        <v>6153688</v>
      </c>
      <c r="F850" s="48"/>
    </row>
    <row r="851" spans="1:6" ht="13.5" customHeight="1">
      <c r="A851" s="57" t="s">
        <v>4325</v>
      </c>
      <c r="B851" s="57" t="s">
        <v>3510</v>
      </c>
      <c r="C851" s="56">
        <v>5312412</v>
      </c>
      <c r="D851" s="56">
        <v>841276</v>
      </c>
      <c r="E851" s="56">
        <v>6153688</v>
      </c>
      <c r="F851" s="48"/>
    </row>
    <row r="852" spans="1:6" ht="13.5" customHeight="1">
      <c r="A852" s="57" t="s">
        <v>4326</v>
      </c>
      <c r="B852" s="57" t="s">
        <v>3510</v>
      </c>
      <c r="C852" s="56">
        <v>461558</v>
      </c>
      <c r="D852" s="56">
        <v>39239</v>
      </c>
      <c r="E852" s="56">
        <v>500797</v>
      </c>
      <c r="F852" s="48"/>
    </row>
    <row r="853" spans="1:6" ht="13.5" customHeight="1">
      <c r="A853" s="57" t="s">
        <v>4327</v>
      </c>
      <c r="B853" s="57" t="s">
        <v>3510</v>
      </c>
      <c r="C853" s="56">
        <v>-461558</v>
      </c>
      <c r="D853" s="56">
        <v>-39239</v>
      </c>
      <c r="E853" s="56">
        <v>-500797</v>
      </c>
      <c r="F853" s="48"/>
    </row>
    <row r="854" spans="1:6" ht="13.5" customHeight="1">
      <c r="A854" s="57" t="s">
        <v>4328</v>
      </c>
      <c r="B854" s="57" t="s">
        <v>3510</v>
      </c>
      <c r="C854" s="56">
        <v>3607999</v>
      </c>
      <c r="D854" s="56">
        <v>0</v>
      </c>
      <c r="E854" s="56">
        <v>3607999</v>
      </c>
      <c r="F854" s="48"/>
    </row>
    <row r="855" spans="1:6" ht="13.5" customHeight="1">
      <c r="A855" s="57" t="s">
        <v>4329</v>
      </c>
      <c r="B855" s="57" t="s">
        <v>3510</v>
      </c>
      <c r="C855" s="56">
        <v>2385184</v>
      </c>
      <c r="D855" s="56">
        <v>216835</v>
      </c>
      <c r="E855" s="56">
        <v>2602018</v>
      </c>
      <c r="F855" s="48"/>
    </row>
    <row r="856" spans="1:6" ht="13.5" customHeight="1">
      <c r="A856" s="57" t="s">
        <v>4330</v>
      </c>
      <c r="B856" s="57" t="s">
        <v>3510</v>
      </c>
      <c r="C856" s="56">
        <v>1513516</v>
      </c>
      <c r="D856" s="56">
        <v>22301</v>
      </c>
      <c r="E856" s="56">
        <v>1535817</v>
      </c>
      <c r="F856" s="48"/>
    </row>
    <row r="857" spans="1:6" ht="13.5" customHeight="1">
      <c r="A857" s="57" t="s">
        <v>4331</v>
      </c>
      <c r="B857" s="57" t="s">
        <v>3510</v>
      </c>
      <c r="C857" s="56">
        <v>-28696</v>
      </c>
      <c r="D857" s="56">
        <v>-5730</v>
      </c>
      <c r="E857" s="56">
        <v>-34426</v>
      </c>
      <c r="F857" s="48"/>
    </row>
    <row r="858" spans="1:6" ht="13.5" customHeight="1">
      <c r="A858" s="57" t="s">
        <v>4332</v>
      </c>
      <c r="B858" s="57" t="s">
        <v>3510</v>
      </c>
      <c r="C858" s="56">
        <v>3631</v>
      </c>
      <c r="D858" s="56">
        <v>0</v>
      </c>
      <c r="E858" s="56">
        <v>3631</v>
      </c>
      <c r="F858" s="48"/>
    </row>
    <row r="859" spans="1:6" ht="13.5" customHeight="1">
      <c r="A859" s="57" t="s">
        <v>4333</v>
      </c>
      <c r="B859" s="57" t="s">
        <v>3510</v>
      </c>
      <c r="C859" s="56">
        <v>7477649</v>
      </c>
      <c r="D859" s="56">
        <v>391285</v>
      </c>
      <c r="E859" s="56">
        <v>7868934</v>
      </c>
      <c r="F859" s="48"/>
    </row>
    <row r="860" spans="1:6" ht="13.5" customHeight="1">
      <c r="A860" s="57" t="s">
        <v>4334</v>
      </c>
      <c r="B860" s="57" t="s">
        <v>3510</v>
      </c>
      <c r="C860" s="56">
        <v>7260194</v>
      </c>
      <c r="D860" s="56">
        <v>1112716</v>
      </c>
      <c r="E860" s="56">
        <v>8372910</v>
      </c>
      <c r="F860" s="48"/>
    </row>
    <row r="861" spans="1:6" ht="13.5" customHeight="1">
      <c r="A861" s="57" t="s">
        <v>4335</v>
      </c>
      <c r="B861" s="57" t="s">
        <v>3510</v>
      </c>
      <c r="C861" s="56">
        <v>22219476</v>
      </c>
      <c r="D861" s="56">
        <v>1737407</v>
      </c>
      <c r="E861" s="56">
        <v>23956883</v>
      </c>
      <c r="F861" s="48"/>
    </row>
    <row r="862" spans="1:6" ht="13.5" customHeight="1">
      <c r="A862" s="57" t="s">
        <v>4336</v>
      </c>
      <c r="B862" s="57" t="s">
        <v>3510</v>
      </c>
      <c r="C862" s="56">
        <v>276388</v>
      </c>
      <c r="D862" s="56">
        <v>25308</v>
      </c>
      <c r="E862" s="56">
        <v>301696</v>
      </c>
      <c r="F862" s="48"/>
    </row>
    <row r="863" spans="1:6" ht="13.5" customHeight="1">
      <c r="A863" s="57" t="s">
        <v>4337</v>
      </c>
      <c r="B863" s="57" t="s">
        <v>3510</v>
      </c>
      <c r="C863" s="56">
        <v>276388</v>
      </c>
      <c r="D863" s="56">
        <v>25308</v>
      </c>
      <c r="E863" s="56">
        <v>301696</v>
      </c>
      <c r="F863" s="48"/>
    </row>
    <row r="864" spans="1:6" ht="13.5" customHeight="1">
      <c r="A864" s="57" t="s">
        <v>4338</v>
      </c>
      <c r="B864" s="57" t="s">
        <v>3510</v>
      </c>
      <c r="C864" s="56">
        <v>-50490956</v>
      </c>
      <c r="D864" s="56">
        <v>-4716491</v>
      </c>
      <c r="E864" s="56">
        <v>-55207447</v>
      </c>
      <c r="F864" s="48"/>
    </row>
    <row r="865" spans="1:6" ht="13.5" customHeight="1">
      <c r="A865" s="57" t="s">
        <v>4339</v>
      </c>
      <c r="B865" s="57" t="s">
        <v>3510</v>
      </c>
      <c r="C865" s="56">
        <v>240326</v>
      </c>
      <c r="D865" s="56">
        <v>22512</v>
      </c>
      <c r="E865" s="56">
        <v>262838</v>
      </c>
      <c r="F865" s="48"/>
    </row>
    <row r="866" spans="1:6" ht="13.5" customHeight="1">
      <c r="A866" s="57" t="s">
        <v>4340</v>
      </c>
      <c r="B866" s="57" t="s">
        <v>3510</v>
      </c>
      <c r="C866" s="56">
        <v>55725</v>
      </c>
      <c r="D866" s="56">
        <v>11144</v>
      </c>
      <c r="E866" s="56">
        <v>66869</v>
      </c>
      <c r="F866" s="48"/>
    </row>
    <row r="867" spans="1:6" ht="13.5" customHeight="1">
      <c r="A867" s="57" t="s">
        <v>4341</v>
      </c>
      <c r="B867" s="57" t="s">
        <v>3510</v>
      </c>
      <c r="C867" s="56">
        <v>27600</v>
      </c>
      <c r="D867" s="56">
        <v>-1</v>
      </c>
      <c r="E867" s="56">
        <v>27600</v>
      </c>
      <c r="F867" s="48"/>
    </row>
    <row r="868" spans="1:6" ht="13.5" customHeight="1">
      <c r="A868" s="57" t="s">
        <v>4342</v>
      </c>
      <c r="B868" s="57" t="s">
        <v>3510</v>
      </c>
      <c r="C868" s="56">
        <v>50814607</v>
      </c>
      <c r="D868" s="56">
        <v>4750146</v>
      </c>
      <c r="E868" s="56">
        <v>55564753</v>
      </c>
      <c r="F868" s="48"/>
    </row>
    <row r="869" spans="1:6" ht="13.5" customHeight="1">
      <c r="A869" s="57" t="s">
        <v>4343</v>
      </c>
      <c r="B869" s="57" t="s">
        <v>3510</v>
      </c>
      <c r="C869" s="56">
        <v>23219304</v>
      </c>
      <c r="D869" s="56">
        <v>2565049</v>
      </c>
      <c r="E869" s="56">
        <v>25784353</v>
      </c>
      <c r="F869" s="48"/>
    </row>
    <row r="870" spans="1:6" ht="13.5" customHeight="1">
      <c r="A870" s="57" t="s">
        <v>4344</v>
      </c>
      <c r="B870" s="57" t="s">
        <v>3510</v>
      </c>
      <c r="C870" s="56">
        <v>58097</v>
      </c>
      <c r="D870" s="56">
        <v>6058</v>
      </c>
      <c r="E870" s="56">
        <v>64155</v>
      </c>
      <c r="F870" s="48"/>
    </row>
    <row r="871" spans="1:6" ht="13.5" customHeight="1">
      <c r="A871" s="57" t="s">
        <v>4345</v>
      </c>
      <c r="B871" s="57" t="s">
        <v>3510</v>
      </c>
      <c r="C871" s="56">
        <v>23277401</v>
      </c>
      <c r="D871" s="56">
        <v>2571107</v>
      </c>
      <c r="E871" s="56">
        <v>25848508</v>
      </c>
      <c r="F871" s="48"/>
    </row>
    <row r="872" spans="1:6" ht="13.5" customHeight="1">
      <c r="A872" s="57" t="s">
        <v>4346</v>
      </c>
      <c r="B872" s="57" t="s">
        <v>3510</v>
      </c>
      <c r="C872" s="56">
        <v>-27537206</v>
      </c>
      <c r="D872" s="56">
        <v>-2179039</v>
      </c>
      <c r="E872" s="56">
        <v>-29716246</v>
      </c>
      <c r="F872" s="48"/>
    </row>
    <row r="873" spans="1:6" ht="13.5" customHeight="1">
      <c r="A873" s="57" t="s">
        <v>4347</v>
      </c>
      <c r="B873" s="57" t="s">
        <v>3510</v>
      </c>
      <c r="C873" s="56">
        <v>49571513</v>
      </c>
      <c r="D873" s="56">
        <v>3902515</v>
      </c>
      <c r="E873" s="56">
        <v>53474028</v>
      </c>
      <c r="F873" s="48"/>
    </row>
    <row r="874" spans="1:6" ht="13.5" customHeight="1">
      <c r="A874" s="57" t="s">
        <v>4348</v>
      </c>
      <c r="B874" s="57" t="s">
        <v>3510</v>
      </c>
      <c r="C874" s="56">
        <v>-1211546</v>
      </c>
      <c r="D874" s="56">
        <v>2413037</v>
      </c>
      <c r="E874" s="56">
        <v>1201491</v>
      </c>
      <c r="F874" s="48"/>
    </row>
    <row r="875" spans="1:6" ht="13.5" customHeight="1">
      <c r="A875" s="57" t="s">
        <v>4349</v>
      </c>
      <c r="B875" s="57" t="s">
        <v>3510</v>
      </c>
      <c r="C875" s="56">
        <v>-1211546</v>
      </c>
      <c r="D875" s="56">
        <v>2413037</v>
      </c>
      <c r="E875" s="56">
        <v>1201491</v>
      </c>
      <c r="F875" s="48"/>
    </row>
    <row r="876" spans="1:6" ht="13.5" customHeight="1">
      <c r="A876" s="57" t="s">
        <v>4350</v>
      </c>
      <c r="B876" s="57" t="s">
        <v>3510</v>
      </c>
      <c r="C876" s="56">
        <v>55468038</v>
      </c>
      <c r="D876" s="56">
        <v>8081586</v>
      </c>
      <c r="E876" s="56">
        <v>63549624</v>
      </c>
      <c r="F876" s="48"/>
    </row>
    <row r="877" spans="1:6" ht="13.5" customHeight="1">
      <c r="A877" s="57" t="s">
        <v>4351</v>
      </c>
      <c r="B877" s="57" t="s">
        <v>3510</v>
      </c>
      <c r="C877" s="56">
        <v>-26590</v>
      </c>
      <c r="D877" s="56">
        <v>-2417</v>
      </c>
      <c r="E877" s="56">
        <v>-29007</v>
      </c>
      <c r="F877" s="48"/>
    </row>
    <row r="878" spans="1:6" ht="13.5" customHeight="1">
      <c r="A878" s="57" t="s">
        <v>4352</v>
      </c>
      <c r="B878" s="57" t="s">
        <v>3510</v>
      </c>
      <c r="C878" s="56">
        <v>26590</v>
      </c>
      <c r="D878" s="56">
        <v>2417</v>
      </c>
      <c r="E878" s="56">
        <v>29007</v>
      </c>
      <c r="F878" s="48"/>
    </row>
    <row r="879" spans="1:6" ht="13.5" customHeight="1">
      <c r="A879" s="57" t="s">
        <v>4353</v>
      </c>
      <c r="B879" s="57" t="s">
        <v>3510</v>
      </c>
      <c r="C879" s="56">
        <v>9152</v>
      </c>
      <c r="D879" s="56">
        <v>832</v>
      </c>
      <c r="E879" s="56">
        <v>9984</v>
      </c>
      <c r="F879" s="48"/>
    </row>
    <row r="880" spans="1:6" ht="13.5" customHeight="1">
      <c r="A880" s="57" t="s">
        <v>4354</v>
      </c>
      <c r="B880" s="57" t="s">
        <v>3510</v>
      </c>
      <c r="C880" s="56">
        <v>713815</v>
      </c>
      <c r="D880" s="56">
        <v>64892</v>
      </c>
      <c r="E880" s="56">
        <v>778707</v>
      </c>
      <c r="F880" s="48"/>
    </row>
    <row r="881" spans="1:6" ht="13.5" customHeight="1">
      <c r="A881" s="57" t="s">
        <v>4355</v>
      </c>
      <c r="B881" s="57" t="s">
        <v>3510</v>
      </c>
      <c r="C881" s="56">
        <v>722967</v>
      </c>
      <c r="D881" s="56">
        <v>65724</v>
      </c>
      <c r="E881" s="56">
        <v>788692</v>
      </c>
      <c r="F881" s="48"/>
    </row>
    <row r="882" spans="1:6" ht="13.5" customHeight="1">
      <c r="A882" s="57" t="s">
        <v>4356</v>
      </c>
      <c r="B882" s="57" t="s">
        <v>3510</v>
      </c>
      <c r="C882" s="56">
        <v>2543485</v>
      </c>
      <c r="D882" s="56">
        <v>179093</v>
      </c>
      <c r="E882" s="56">
        <v>2722577</v>
      </c>
      <c r="F882" s="48"/>
    </row>
    <row r="883" spans="1:6" ht="13.5" customHeight="1">
      <c r="A883" s="57" t="s">
        <v>4357</v>
      </c>
      <c r="B883" s="57" t="s">
        <v>3510</v>
      </c>
      <c r="C883" s="56">
        <v>2543485</v>
      </c>
      <c r="D883" s="56">
        <v>179093</v>
      </c>
      <c r="E883" s="56">
        <v>2722577</v>
      </c>
      <c r="F883" s="48"/>
    </row>
    <row r="884" spans="1:6" ht="13.5" customHeight="1">
      <c r="A884" s="57" t="s">
        <v>4358</v>
      </c>
      <c r="B884" s="57" t="s">
        <v>3510</v>
      </c>
      <c r="C884" s="56">
        <v>-1607397</v>
      </c>
      <c r="D884" s="56">
        <v>-164962</v>
      </c>
      <c r="E884" s="56">
        <v>-1772359</v>
      </c>
      <c r="F884" s="48"/>
    </row>
    <row r="885" spans="1:6" ht="13.5" customHeight="1">
      <c r="A885" s="57" t="s">
        <v>4359</v>
      </c>
      <c r="B885" s="57" t="s">
        <v>3510</v>
      </c>
      <c r="C885" s="56">
        <v>-1607397</v>
      </c>
      <c r="D885" s="56">
        <v>-164962</v>
      </c>
      <c r="E885" s="56">
        <v>-1772359</v>
      </c>
      <c r="F885" s="48"/>
    </row>
    <row r="886" spans="1:6" ht="13.5" customHeight="1">
      <c r="A886" s="57" t="s">
        <v>4360</v>
      </c>
      <c r="B886" s="57" t="s">
        <v>3510</v>
      </c>
      <c r="C886" s="56">
        <v>370</v>
      </c>
      <c r="D886" s="56">
        <v>0</v>
      </c>
      <c r="E886" s="56">
        <v>370</v>
      </c>
      <c r="F886" s="48"/>
    </row>
    <row r="887" spans="1:6" ht="13.5" customHeight="1">
      <c r="A887" s="57" t="s">
        <v>4361</v>
      </c>
      <c r="B887" s="57" t="s">
        <v>3510</v>
      </c>
      <c r="C887" s="56">
        <v>370</v>
      </c>
      <c r="D887" s="56">
        <v>0</v>
      </c>
      <c r="E887" s="56">
        <v>370</v>
      </c>
      <c r="F887" s="48"/>
    </row>
    <row r="888" spans="1:6" ht="13.5" customHeight="1">
      <c r="A888" s="57" t="s">
        <v>4362</v>
      </c>
      <c r="B888" s="57" t="s">
        <v>3510</v>
      </c>
      <c r="C888" s="56">
        <v>13157108</v>
      </c>
      <c r="D888" s="56">
        <v>821770</v>
      </c>
      <c r="E888" s="56">
        <v>13978878</v>
      </c>
      <c r="F888" s="48"/>
    </row>
    <row r="889" spans="1:6" ht="13.5" customHeight="1">
      <c r="A889" s="57" t="s">
        <v>4363</v>
      </c>
      <c r="B889" s="57" t="s">
        <v>3510</v>
      </c>
      <c r="C889" s="56">
        <v>13157108</v>
      </c>
      <c r="D889" s="56">
        <v>821770</v>
      </c>
      <c r="E889" s="56">
        <v>13978878</v>
      </c>
      <c r="F889" s="48"/>
    </row>
    <row r="890" spans="1:6" ht="13.5" customHeight="1">
      <c r="A890" s="57" t="s">
        <v>4364</v>
      </c>
      <c r="B890" s="57" t="s">
        <v>3510</v>
      </c>
      <c r="C890" s="56">
        <v>1957401</v>
      </c>
      <c r="D890" s="56">
        <v>1095033</v>
      </c>
      <c r="E890" s="56">
        <v>3052435</v>
      </c>
      <c r="F890" s="48"/>
    </row>
    <row r="891" spans="1:6" ht="13.5" customHeight="1">
      <c r="A891" s="57" t="s">
        <v>4366</v>
      </c>
      <c r="B891" s="57" t="s">
        <v>3510</v>
      </c>
      <c r="C891" s="56">
        <v>1957401</v>
      </c>
      <c r="D891" s="56">
        <v>1095033</v>
      </c>
      <c r="E891" s="56">
        <v>3052435</v>
      </c>
      <c r="F891" s="48"/>
    </row>
    <row r="892" spans="1:6" ht="13.5" customHeight="1">
      <c r="A892" s="57" t="s">
        <v>4367</v>
      </c>
      <c r="B892" s="57" t="s">
        <v>3510</v>
      </c>
      <c r="C892" s="56">
        <v>893</v>
      </c>
      <c r="D892" s="56">
        <v>181</v>
      </c>
      <c r="E892" s="56">
        <v>1074</v>
      </c>
      <c r="F892" s="48"/>
    </row>
    <row r="893" spans="1:6" ht="13.5" customHeight="1">
      <c r="A893" s="57" t="s">
        <v>4368</v>
      </c>
      <c r="B893" s="57" t="s">
        <v>3510</v>
      </c>
      <c r="C893" s="56">
        <v>893</v>
      </c>
      <c r="D893" s="56">
        <v>181</v>
      </c>
      <c r="E893" s="56">
        <v>1074</v>
      </c>
      <c r="F893" s="48"/>
    </row>
    <row r="894" spans="1:6" ht="13.5" customHeight="1">
      <c r="A894" s="57" t="s">
        <v>4491</v>
      </c>
      <c r="B894" s="57" t="s">
        <v>3510</v>
      </c>
      <c r="C894" s="56">
        <v>6722</v>
      </c>
      <c r="D894" s="56">
        <v>16704</v>
      </c>
      <c r="E894" s="56">
        <v>23426</v>
      </c>
      <c r="F894" s="48"/>
    </row>
    <row r="895" spans="1:6" ht="13.5" customHeight="1">
      <c r="A895" s="57" t="s">
        <v>4371</v>
      </c>
      <c r="B895" s="57" t="s">
        <v>3510</v>
      </c>
      <c r="C895" s="56">
        <v>-25987391</v>
      </c>
      <c r="D895" s="56">
        <v>-10998948</v>
      </c>
      <c r="E895" s="56">
        <v>-36986339</v>
      </c>
      <c r="F895" s="48"/>
    </row>
    <row r="896" spans="1:6" ht="13.5" customHeight="1">
      <c r="A896" s="57" t="s">
        <v>4372</v>
      </c>
      <c r="B896" s="57" t="s">
        <v>3510</v>
      </c>
      <c r="C896" s="56">
        <v>-24022374</v>
      </c>
      <c r="D896" s="56">
        <v>-9887030</v>
      </c>
      <c r="E896" s="56">
        <v>-33909404</v>
      </c>
      <c r="F896" s="48"/>
    </row>
    <row r="897" spans="1:6" ht="13.5" customHeight="1">
      <c r="A897" s="57" t="s">
        <v>4373</v>
      </c>
      <c r="B897" s="57" t="s">
        <v>3510</v>
      </c>
      <c r="C897" s="56">
        <v>-9205841</v>
      </c>
      <c r="D897" s="56">
        <v>-8985404</v>
      </c>
      <c r="E897" s="56">
        <v>-18191246</v>
      </c>
      <c r="F897" s="48"/>
    </row>
    <row r="898" spans="1:6" ht="13.5" customHeight="1">
      <c r="A898" s="57" t="s">
        <v>4374</v>
      </c>
      <c r="B898" s="57" t="s">
        <v>3510</v>
      </c>
      <c r="C898" s="56">
        <v>-9179251</v>
      </c>
      <c r="D898" s="56">
        <v>-8982987</v>
      </c>
      <c r="E898" s="56">
        <v>-18162238</v>
      </c>
      <c r="F898" s="48"/>
    </row>
    <row r="899" spans="1:6" ht="13.5" customHeight="1">
      <c r="A899" s="57" t="s">
        <v>4492</v>
      </c>
      <c r="B899" s="57" t="s">
        <v>3510</v>
      </c>
      <c r="C899" s="56">
        <v>1229712</v>
      </c>
      <c r="D899" s="56">
        <v>-140472</v>
      </c>
      <c r="E899" s="56">
        <v>1089240</v>
      </c>
      <c r="F899" s="48"/>
    </row>
    <row r="900" spans="1:6" ht="13.5" customHeight="1">
      <c r="A900" s="57" t="s">
        <v>4554</v>
      </c>
      <c r="B900" s="57" t="s">
        <v>3510</v>
      </c>
      <c r="C900" s="56">
        <v>18</v>
      </c>
      <c r="D900" s="56">
        <v>0</v>
      </c>
      <c r="E900" s="56">
        <v>18</v>
      </c>
      <c r="F900" s="48"/>
    </row>
    <row r="901" spans="1:6" ht="13.5" customHeight="1">
      <c r="A901" s="57" t="s">
        <v>4375</v>
      </c>
      <c r="B901" s="57" t="s">
        <v>3510</v>
      </c>
      <c r="C901" s="56">
        <v>217723</v>
      </c>
      <c r="D901" s="56">
        <v>19793</v>
      </c>
      <c r="E901" s="56">
        <v>237516</v>
      </c>
      <c r="F901" s="48"/>
    </row>
    <row r="902" spans="1:6" ht="13.5" customHeight="1">
      <c r="A902" s="57" t="s">
        <v>4376</v>
      </c>
      <c r="B902" s="57" t="s">
        <v>3510</v>
      </c>
      <c r="C902" s="56">
        <v>1447453</v>
      </c>
      <c r="D902" s="56">
        <v>-120679</v>
      </c>
      <c r="E902" s="56">
        <v>1326774</v>
      </c>
      <c r="F902" s="48"/>
    </row>
    <row r="903" spans="1:6" ht="13.5" customHeight="1">
      <c r="A903" s="57" t="s">
        <v>4377</v>
      </c>
      <c r="B903" s="57" t="s">
        <v>3510</v>
      </c>
      <c r="C903" s="56">
        <v>12196044</v>
      </c>
      <c r="D903" s="56">
        <v>3409072</v>
      </c>
      <c r="E903" s="56">
        <v>15605116</v>
      </c>
      <c r="F903" s="48"/>
    </row>
    <row r="904" spans="1:6" ht="13.5" customHeight="1">
      <c r="A904" s="57" t="s">
        <v>4378</v>
      </c>
      <c r="B904" s="57" t="s">
        <v>3510</v>
      </c>
      <c r="C904" s="56">
        <v>-1479683</v>
      </c>
      <c r="D904" s="56">
        <v>0</v>
      </c>
      <c r="E904" s="56">
        <v>-1479683</v>
      </c>
      <c r="F904" s="48"/>
    </row>
    <row r="905" spans="1:6" ht="13.5" customHeight="1">
      <c r="A905" s="57" t="s">
        <v>4379</v>
      </c>
      <c r="B905" s="57" t="s">
        <v>3510</v>
      </c>
      <c r="C905" s="56">
        <v>10716361</v>
      </c>
      <c r="D905" s="56">
        <v>3409072</v>
      </c>
      <c r="E905" s="56">
        <v>14125432</v>
      </c>
      <c r="F905" s="48"/>
    </row>
    <row r="906" spans="1:6" ht="13.5" customHeight="1">
      <c r="A906" s="57" t="s">
        <v>4380</v>
      </c>
      <c r="B906" s="57" t="s">
        <v>3510</v>
      </c>
      <c r="C906" s="56">
        <v>-387536</v>
      </c>
      <c r="D906" s="56">
        <v>0</v>
      </c>
      <c r="E906" s="56">
        <v>-387536</v>
      </c>
      <c r="F906" s="48"/>
    </row>
    <row r="907" spans="1:6" ht="13.5" customHeight="1">
      <c r="A907" s="57" t="s">
        <v>4381</v>
      </c>
      <c r="B907" s="57" t="s">
        <v>3510</v>
      </c>
      <c r="C907" s="56">
        <v>-387536</v>
      </c>
      <c r="D907" s="56">
        <v>0</v>
      </c>
      <c r="E907" s="56">
        <v>-387536</v>
      </c>
      <c r="F907" s="48"/>
    </row>
    <row r="908" spans="1:6" ht="13.5" customHeight="1">
      <c r="A908" s="57" t="s">
        <v>4382</v>
      </c>
      <c r="B908" s="57" t="s">
        <v>3510</v>
      </c>
      <c r="C908" s="56">
        <v>2691769</v>
      </c>
      <c r="D908" s="56">
        <v>757465</v>
      </c>
      <c r="E908" s="56">
        <v>3449234</v>
      </c>
      <c r="F908" s="48"/>
    </row>
    <row r="909" spans="1:6" ht="13.5" customHeight="1">
      <c r="A909" s="57" t="s">
        <v>4383</v>
      </c>
      <c r="B909" s="57" t="s">
        <v>3510</v>
      </c>
      <c r="C909" s="56">
        <v>2691769</v>
      </c>
      <c r="D909" s="56">
        <v>757465</v>
      </c>
      <c r="E909" s="56">
        <v>3449234</v>
      </c>
      <c r="F909" s="48"/>
    </row>
    <row r="910" spans="1:6" ht="13.5" customHeight="1">
      <c r="A910" s="57" t="s">
        <v>4555</v>
      </c>
      <c r="B910" s="57" t="s">
        <v>3510</v>
      </c>
      <c r="C910" s="56">
        <v>-6</v>
      </c>
      <c r="D910" s="56">
        <v>0</v>
      </c>
      <c r="E910" s="56">
        <v>-6</v>
      </c>
      <c r="F910" s="48"/>
    </row>
    <row r="911" spans="1:6" ht="13.5" customHeight="1">
      <c r="A911" s="57" t="s">
        <v>4556</v>
      </c>
      <c r="B911" s="57" t="s">
        <v>3510</v>
      </c>
      <c r="C911" s="56">
        <v>-6</v>
      </c>
      <c r="D911" s="56">
        <v>0</v>
      </c>
      <c r="E911" s="56">
        <v>-6</v>
      </c>
      <c r="F911" s="48"/>
    </row>
    <row r="912" spans="1:6" ht="13.5" customHeight="1">
      <c r="A912" s="57" t="s">
        <v>4384</v>
      </c>
      <c r="B912" s="57" t="s">
        <v>3510</v>
      </c>
      <c r="C912" s="56">
        <v>2304227</v>
      </c>
      <c r="D912" s="56">
        <v>757465</v>
      </c>
      <c r="E912" s="56">
        <v>3061692</v>
      </c>
      <c r="F912" s="48"/>
    </row>
    <row r="913" spans="1:6" ht="13.5" customHeight="1">
      <c r="A913" s="57" t="s">
        <v>4385</v>
      </c>
      <c r="B913" s="57" t="s">
        <v>3510</v>
      </c>
      <c r="C913" s="56">
        <v>13020587</v>
      </c>
      <c r="D913" s="56">
        <v>4166537</v>
      </c>
      <c r="E913" s="56">
        <v>17187124</v>
      </c>
      <c r="F913" s="48"/>
    </row>
    <row r="914" spans="1:6" ht="13.5" customHeight="1">
      <c r="A914" s="57" t="s">
        <v>4386</v>
      </c>
      <c r="B914" s="57" t="s">
        <v>3510</v>
      </c>
      <c r="C914" s="56">
        <v>480735</v>
      </c>
      <c r="D914" s="56">
        <v>69559</v>
      </c>
      <c r="E914" s="56">
        <v>550294</v>
      </c>
      <c r="F914" s="48"/>
    </row>
    <row r="915" spans="1:6" ht="13.5" customHeight="1">
      <c r="A915" s="57" t="s">
        <v>4387</v>
      </c>
      <c r="B915" s="57" t="s">
        <v>3510</v>
      </c>
      <c r="C915" s="56">
        <v>365795</v>
      </c>
      <c r="D915" s="56">
        <v>0</v>
      </c>
      <c r="E915" s="56">
        <v>365795</v>
      </c>
      <c r="F915" s="48"/>
    </row>
    <row r="916" spans="1:6" ht="13.5" customHeight="1">
      <c r="A916" s="57" t="s">
        <v>4388</v>
      </c>
      <c r="B916" s="57" t="s">
        <v>3510</v>
      </c>
      <c r="C916" s="56">
        <v>133235</v>
      </c>
      <c r="D916" s="56">
        <v>19278</v>
      </c>
      <c r="E916" s="56">
        <v>152513</v>
      </c>
      <c r="F916" s="48"/>
    </row>
    <row r="917" spans="1:6" ht="13.5" customHeight="1">
      <c r="A917" s="57" t="s">
        <v>4389</v>
      </c>
      <c r="B917" s="57" t="s">
        <v>3510</v>
      </c>
      <c r="C917" s="56">
        <v>101379</v>
      </c>
      <c r="D917" s="56">
        <v>0</v>
      </c>
      <c r="E917" s="56">
        <v>101379</v>
      </c>
      <c r="F917" s="48"/>
    </row>
    <row r="918" spans="1:6" ht="13.5" customHeight="1">
      <c r="A918" s="57" t="s">
        <v>4390</v>
      </c>
      <c r="B918" s="57" t="s">
        <v>3510</v>
      </c>
      <c r="C918" s="56">
        <v>1081144</v>
      </c>
      <c r="D918" s="56">
        <v>88837</v>
      </c>
      <c r="E918" s="56">
        <v>1169982</v>
      </c>
      <c r="F918" s="48"/>
    </row>
    <row r="919" spans="1:6" ht="13.5" customHeight="1">
      <c r="A919" s="57" t="s">
        <v>4391</v>
      </c>
      <c r="B919" s="57" t="s">
        <v>3510</v>
      </c>
      <c r="C919" s="56">
        <v>-120216</v>
      </c>
      <c r="D919" s="56">
        <v>-36567</v>
      </c>
      <c r="E919" s="56">
        <v>-156783</v>
      </c>
      <c r="F919" s="48"/>
    </row>
    <row r="920" spans="1:6" ht="13.5" customHeight="1">
      <c r="A920" s="57" t="s">
        <v>4392</v>
      </c>
      <c r="B920" s="57" t="s">
        <v>3510</v>
      </c>
      <c r="C920" s="56">
        <v>-55133</v>
      </c>
      <c r="D920" s="56">
        <v>0</v>
      </c>
      <c r="E920" s="56">
        <v>-55133</v>
      </c>
      <c r="F920" s="48"/>
    </row>
    <row r="921" spans="1:6" ht="13.5" customHeight="1">
      <c r="A921" s="57" t="s">
        <v>4393</v>
      </c>
      <c r="B921" s="57" t="s">
        <v>3510</v>
      </c>
      <c r="C921" s="56">
        <v>-33318</v>
      </c>
      <c r="D921" s="56">
        <v>-10134</v>
      </c>
      <c r="E921" s="56">
        <v>-43452</v>
      </c>
      <c r="F921" s="48"/>
    </row>
    <row r="922" spans="1:6" ht="13.5" customHeight="1">
      <c r="A922" s="57" t="s">
        <v>4394</v>
      </c>
      <c r="B922" s="57" t="s">
        <v>3510</v>
      </c>
      <c r="C922" s="56">
        <v>-15280</v>
      </c>
      <c r="D922" s="56">
        <v>0</v>
      </c>
      <c r="E922" s="56">
        <v>-15280</v>
      </c>
      <c r="F922" s="48"/>
    </row>
    <row r="923" spans="1:6" ht="13.5" customHeight="1">
      <c r="A923" s="57" t="s">
        <v>4395</v>
      </c>
      <c r="B923" s="57" t="s">
        <v>3510</v>
      </c>
      <c r="C923" s="56">
        <v>-223946</v>
      </c>
      <c r="D923" s="56">
        <v>-46701</v>
      </c>
      <c r="E923" s="56">
        <v>-270647</v>
      </c>
      <c r="F923" s="48"/>
    </row>
    <row r="924" spans="1:6" ht="13.5" customHeight="1">
      <c r="A924" s="57" t="s">
        <v>4396</v>
      </c>
      <c r="B924" s="57" t="s">
        <v>3510</v>
      </c>
      <c r="C924" s="56">
        <v>857198</v>
      </c>
      <c r="D924" s="56">
        <v>42136</v>
      </c>
      <c r="E924" s="56">
        <v>899334</v>
      </c>
      <c r="F924" s="48"/>
    </row>
    <row r="925" spans="1:6" ht="13.5" customHeight="1">
      <c r="A925" s="57" t="s">
        <v>4397</v>
      </c>
      <c r="B925" s="57" t="s">
        <v>3510</v>
      </c>
      <c r="C925" s="56">
        <v>15325239</v>
      </c>
      <c r="D925" s="56">
        <v>4087994</v>
      </c>
      <c r="E925" s="56">
        <v>19413233</v>
      </c>
      <c r="F925" s="48"/>
    </row>
    <row r="926" spans="1:6" ht="13.5" customHeight="1">
      <c r="A926" s="57" t="s">
        <v>4398</v>
      </c>
      <c r="B926" s="57" t="s">
        <v>3510</v>
      </c>
      <c r="C926" s="56">
        <v>49322051</v>
      </c>
      <c r="D926" s="56">
        <v>12976579</v>
      </c>
      <c r="E926" s="56">
        <v>62298630</v>
      </c>
      <c r="F926" s="48"/>
    </row>
    <row r="927" spans="1:6" ht="13.5" customHeight="1">
      <c r="A927" s="57" t="s">
        <v>4399</v>
      </c>
      <c r="B927" s="57" t="s">
        <v>3510</v>
      </c>
      <c r="C927" s="56">
        <v>946442405</v>
      </c>
      <c r="D927" s="56">
        <v>43323469</v>
      </c>
      <c r="E927" s="56">
        <v>989765874</v>
      </c>
      <c r="F927" s="48"/>
    </row>
    <row r="928" spans="1:6" ht="13.5" customHeight="1">
      <c r="A928" s="57" t="s">
        <v>4400</v>
      </c>
      <c r="B928" s="57" t="s">
        <v>3510</v>
      </c>
      <c r="C928" s="56">
        <v>675830</v>
      </c>
      <c r="D928" s="56">
        <v>64480</v>
      </c>
      <c r="E928" s="56">
        <v>740310</v>
      </c>
      <c r="F928" s="48"/>
    </row>
    <row r="929" spans="1:6" ht="13.5" customHeight="1">
      <c r="A929" s="57" t="s">
        <v>4401</v>
      </c>
      <c r="B929" s="57" t="s">
        <v>3510</v>
      </c>
      <c r="C929" s="56">
        <v>4462693</v>
      </c>
      <c r="D929" s="56">
        <v>454547</v>
      </c>
      <c r="E929" s="56">
        <v>4917240</v>
      </c>
      <c r="F929" s="48"/>
    </row>
    <row r="930" spans="1:6" ht="13.5" customHeight="1">
      <c r="A930" s="57" t="s">
        <v>4402</v>
      </c>
      <c r="B930" s="57" t="s">
        <v>3510</v>
      </c>
      <c r="C930" s="56">
        <v>513861</v>
      </c>
      <c r="D930" s="56">
        <v>46155</v>
      </c>
      <c r="E930" s="56">
        <v>560016</v>
      </c>
      <c r="F930" s="48"/>
    </row>
    <row r="931" spans="1:6" ht="13.5" customHeight="1">
      <c r="A931" s="57" t="s">
        <v>4403</v>
      </c>
      <c r="B931" s="57" t="s">
        <v>3510</v>
      </c>
      <c r="C931" s="56">
        <v>5652384</v>
      </c>
      <c r="D931" s="56">
        <v>565182</v>
      </c>
      <c r="E931" s="56">
        <v>6217566</v>
      </c>
      <c r="F931" s="48"/>
    </row>
    <row r="932" spans="1:6" ht="13.5" customHeight="1">
      <c r="A932" s="57" t="s">
        <v>4404</v>
      </c>
      <c r="B932" s="57" t="s">
        <v>3510</v>
      </c>
      <c r="C932" s="56">
        <v>1089936</v>
      </c>
      <c r="D932" s="56">
        <v>99085</v>
      </c>
      <c r="E932" s="56">
        <v>1189021</v>
      </c>
      <c r="F932" s="48"/>
    </row>
    <row r="933" spans="1:6" ht="13.5" customHeight="1">
      <c r="A933" s="57" t="s">
        <v>4405</v>
      </c>
      <c r="B933" s="57" t="s">
        <v>3510</v>
      </c>
      <c r="C933" s="56">
        <v>1089936</v>
      </c>
      <c r="D933" s="56">
        <v>99085</v>
      </c>
      <c r="E933" s="56">
        <v>1189021</v>
      </c>
      <c r="F933" s="48"/>
    </row>
    <row r="934" spans="1:6" ht="13.5" customHeight="1">
      <c r="A934" s="57" t="s">
        <v>4406</v>
      </c>
      <c r="B934" s="57" t="s">
        <v>3510</v>
      </c>
      <c r="C934" s="56">
        <v>6742320</v>
      </c>
      <c r="D934" s="56">
        <v>664267</v>
      </c>
      <c r="E934" s="56">
        <v>7406587</v>
      </c>
      <c r="F934" s="48"/>
    </row>
    <row r="935" spans="1:6" ht="13.5" customHeight="1">
      <c r="A935" s="57" t="s">
        <v>4407</v>
      </c>
      <c r="B935" s="57" t="s">
        <v>3510</v>
      </c>
      <c r="C935" s="56">
        <v>6739252</v>
      </c>
      <c r="D935" s="56">
        <v>0</v>
      </c>
      <c r="E935" s="56">
        <v>6739252</v>
      </c>
      <c r="F935" s="48"/>
    </row>
    <row r="936" spans="1:6" ht="13.5" customHeight="1">
      <c r="A936" s="57" t="s">
        <v>4408</v>
      </c>
      <c r="B936" s="57" t="s">
        <v>3510</v>
      </c>
      <c r="C936" s="56">
        <v>6739252</v>
      </c>
      <c r="D936" s="56">
        <v>0</v>
      </c>
      <c r="E936" s="56">
        <v>6739252</v>
      </c>
      <c r="F936" s="48"/>
    </row>
    <row r="937" spans="1:6" ht="13.5" customHeight="1">
      <c r="A937" s="57" t="s">
        <v>4409</v>
      </c>
      <c r="B937" s="57" t="s">
        <v>3510</v>
      </c>
      <c r="C937" s="56">
        <v>49486</v>
      </c>
      <c r="D937" s="56">
        <v>3793</v>
      </c>
      <c r="E937" s="56">
        <v>53280</v>
      </c>
      <c r="F937" s="48"/>
    </row>
    <row r="938" spans="1:6" ht="13.5" customHeight="1">
      <c r="A938" s="57" t="s">
        <v>4410</v>
      </c>
      <c r="B938" s="57" t="s">
        <v>3510</v>
      </c>
      <c r="C938" s="56">
        <v>386441</v>
      </c>
      <c r="D938" s="56">
        <v>259025</v>
      </c>
      <c r="E938" s="56">
        <v>645466</v>
      </c>
      <c r="F938" s="48"/>
    </row>
    <row r="939" spans="1:6" ht="13.5" customHeight="1">
      <c r="A939" s="57" t="s">
        <v>4411</v>
      </c>
      <c r="B939" s="57" t="s">
        <v>3510</v>
      </c>
      <c r="C939" s="56">
        <v>1248567</v>
      </c>
      <c r="D939" s="56">
        <v>68887</v>
      </c>
      <c r="E939" s="56">
        <v>1317454</v>
      </c>
      <c r="F939" s="48"/>
    </row>
    <row r="940" spans="1:6" ht="13.5" customHeight="1">
      <c r="A940" s="57" t="s">
        <v>4557</v>
      </c>
      <c r="B940" s="57" t="s">
        <v>3510</v>
      </c>
      <c r="C940" s="56">
        <v>1548985</v>
      </c>
      <c r="D940" s="56">
        <v>213115</v>
      </c>
      <c r="E940" s="56">
        <v>1762100</v>
      </c>
      <c r="F940" s="48"/>
    </row>
    <row r="941" spans="1:6" ht="13.5" customHeight="1">
      <c r="A941" s="57" t="s">
        <v>4412</v>
      </c>
      <c r="B941" s="57" t="s">
        <v>3510</v>
      </c>
      <c r="C941" s="56">
        <v>22079</v>
      </c>
      <c r="D941" s="56">
        <v>-21894</v>
      </c>
      <c r="E941" s="56">
        <v>185</v>
      </c>
      <c r="F941" s="48"/>
    </row>
    <row r="942" spans="1:6" ht="13.5" customHeight="1">
      <c r="A942" s="57" t="s">
        <v>4413</v>
      </c>
      <c r="B942" s="57" t="s">
        <v>3510</v>
      </c>
      <c r="C942" s="56">
        <v>4379828</v>
      </c>
      <c r="D942" s="56">
        <v>459089</v>
      </c>
      <c r="E942" s="56">
        <v>4838917</v>
      </c>
      <c r="F942" s="48"/>
    </row>
    <row r="943" spans="1:6" ht="13.5" customHeight="1">
      <c r="A943" s="57" t="s">
        <v>4493</v>
      </c>
      <c r="B943" s="57" t="s">
        <v>3510</v>
      </c>
      <c r="C943" s="56">
        <v>-920</v>
      </c>
      <c r="D943" s="56">
        <v>0</v>
      </c>
      <c r="E943" s="56">
        <v>-920</v>
      </c>
      <c r="F943" s="48"/>
    </row>
    <row r="944" spans="1:6" ht="13.5" customHeight="1">
      <c r="A944" s="57" t="s">
        <v>4414</v>
      </c>
      <c r="B944" s="57" t="s">
        <v>3510</v>
      </c>
      <c r="C944" s="56">
        <v>7634467</v>
      </c>
      <c r="D944" s="56">
        <v>982016</v>
      </c>
      <c r="E944" s="56">
        <v>8616483</v>
      </c>
      <c r="F944" s="48"/>
    </row>
    <row r="945" spans="1:6" ht="13.5" customHeight="1">
      <c r="A945" s="57" t="s">
        <v>4415</v>
      </c>
      <c r="B945" s="57" t="s">
        <v>3510</v>
      </c>
      <c r="C945" s="56">
        <v>14373719</v>
      </c>
      <c r="D945" s="56">
        <v>982016</v>
      </c>
      <c r="E945" s="56">
        <v>15355735</v>
      </c>
      <c r="F945" s="48"/>
    </row>
    <row r="946" spans="1:6" ht="13.5" customHeight="1">
      <c r="A946" s="57" t="s">
        <v>4416</v>
      </c>
      <c r="B946" s="57" t="s">
        <v>3510</v>
      </c>
      <c r="C946" s="56">
        <v>-2172651</v>
      </c>
      <c r="D946" s="56">
        <v>-327622</v>
      </c>
      <c r="E946" s="56">
        <v>-2500273</v>
      </c>
      <c r="F946" s="48"/>
    </row>
    <row r="947" spans="1:6" ht="13.5" customHeight="1">
      <c r="A947" s="57" t="s">
        <v>4417</v>
      </c>
      <c r="B947" s="57" t="s">
        <v>3510</v>
      </c>
      <c r="C947" s="56">
        <v>-2172651</v>
      </c>
      <c r="D947" s="56">
        <v>-327622</v>
      </c>
      <c r="E947" s="56">
        <v>-2500273</v>
      </c>
      <c r="F947" s="48"/>
    </row>
    <row r="948" spans="1:6" ht="13.5" customHeight="1">
      <c r="A948" s="57" t="s">
        <v>4418</v>
      </c>
      <c r="B948" s="57" t="s">
        <v>3510</v>
      </c>
      <c r="C948" s="56">
        <v>7184887</v>
      </c>
      <c r="D948" s="56">
        <v>576205</v>
      </c>
      <c r="E948" s="56">
        <v>7761092</v>
      </c>
      <c r="F948" s="48"/>
    </row>
    <row r="949" spans="1:6" ht="13.5" customHeight="1">
      <c r="A949" s="57" t="s">
        <v>4419</v>
      </c>
      <c r="B949" s="57" t="s">
        <v>3510</v>
      </c>
      <c r="C949" s="56">
        <v>245518680</v>
      </c>
      <c r="D949" s="56">
        <v>24250044</v>
      </c>
      <c r="E949" s="56">
        <v>269768724</v>
      </c>
      <c r="F949" s="48"/>
    </row>
    <row r="950" spans="1:6" ht="13.5" customHeight="1">
      <c r="A950" s="57" t="s">
        <v>4420</v>
      </c>
      <c r="B950" s="57" t="s">
        <v>3510</v>
      </c>
      <c r="C950" s="56">
        <v>252703567</v>
      </c>
      <c r="D950" s="56">
        <v>24826249</v>
      </c>
      <c r="E950" s="56">
        <v>277529816</v>
      </c>
      <c r="F950" s="48"/>
    </row>
    <row r="951" spans="1:6" ht="13.5" customHeight="1">
      <c r="A951" s="57" t="s">
        <v>4421</v>
      </c>
      <c r="B951" s="57" t="s">
        <v>3510</v>
      </c>
      <c r="C951" s="56">
        <v>252703567</v>
      </c>
      <c r="D951" s="56">
        <v>24826249</v>
      </c>
      <c r="E951" s="56">
        <v>277529816</v>
      </c>
      <c r="F951" s="48"/>
    </row>
    <row r="952" spans="1:6" ht="13.5" customHeight="1">
      <c r="A952" s="57" t="s">
        <v>4422</v>
      </c>
      <c r="B952" s="57" t="s">
        <v>3510</v>
      </c>
      <c r="C952" s="56">
        <v>271646954</v>
      </c>
      <c r="D952" s="56">
        <v>26144910</v>
      </c>
      <c r="E952" s="56">
        <v>297791864</v>
      </c>
      <c r="F952" s="48"/>
    </row>
    <row r="953" spans="1:6" ht="13.5" customHeight="1">
      <c r="A953" s="57" t="s">
        <v>4423</v>
      </c>
      <c r="B953" s="57" t="s">
        <v>3510</v>
      </c>
      <c r="C953" s="56">
        <v>674795451</v>
      </c>
      <c r="D953" s="56">
        <v>17178559</v>
      </c>
      <c r="E953" s="56">
        <v>691974010</v>
      </c>
      <c r="F953" s="48"/>
    </row>
    <row r="954" spans="1:6" ht="13.5" customHeight="1">
      <c r="A954" s="57" t="s">
        <v>4558</v>
      </c>
      <c r="B954" s="57" t="s">
        <v>3510</v>
      </c>
      <c r="C954" s="56">
        <v>0</v>
      </c>
      <c r="D954" s="56">
        <v>741</v>
      </c>
      <c r="E954" s="56">
        <v>741</v>
      </c>
      <c r="F954" s="48"/>
    </row>
    <row r="955" spans="1:6" ht="13.5" customHeight="1">
      <c r="A955" s="57" t="s">
        <v>4425</v>
      </c>
      <c r="B955" s="57" t="s">
        <v>3510</v>
      </c>
      <c r="C955" s="56">
        <v>0</v>
      </c>
      <c r="D955" s="56">
        <v>741</v>
      </c>
      <c r="E955" s="56">
        <v>741</v>
      </c>
      <c r="F955" s="48"/>
    </row>
    <row r="956" spans="1:6" ht="13.5" customHeight="1" thickBot="1">
      <c r="A956" s="57" t="s">
        <v>4427</v>
      </c>
      <c r="B956" s="57" t="s">
        <v>3510</v>
      </c>
      <c r="C956" s="56">
        <v>0</v>
      </c>
      <c r="D956" s="56">
        <v>741</v>
      </c>
      <c r="E956" s="56">
        <v>741</v>
      </c>
      <c r="F956" s="48"/>
    </row>
    <row r="957" spans="1:6" ht="22.5" customHeight="1" thickBot="1">
      <c r="A957" s="60" t="s">
        <v>4428</v>
      </c>
      <c r="B957" s="60" t="s">
        <v>3770</v>
      </c>
      <c r="C957" s="61">
        <v>674795451</v>
      </c>
      <c r="D957" s="61">
        <v>17177818</v>
      </c>
      <c r="E957" s="61">
        <v>691973269</v>
      </c>
      <c r="F957" s="48"/>
    </row>
    <row r="958" spans="1:6" ht="15" thickTop="1">
      <c r="A958" s="63"/>
      <c r="B958" s="48"/>
      <c r="C958" s="48"/>
      <c r="D958" s="48"/>
      <c r="E958" s="48"/>
      <c r="F958" s="48"/>
    </row>
    <row r="959" spans="1:6">
      <c r="A959" s="209"/>
      <c r="B959" s="209"/>
      <c r="C959" s="209"/>
      <c r="D959" s="209"/>
      <c r="E959" s="209"/>
      <c r="F959" s="48"/>
    </row>
    <row r="960" spans="1:6">
      <c r="A960" s="213"/>
      <c r="B960" s="213"/>
      <c r="C960" s="213"/>
      <c r="D960" s="213"/>
      <c r="E960" s="213"/>
      <c r="F960" s="214"/>
    </row>
    <row r="961" spans="1:6">
      <c r="A961" s="213"/>
      <c r="B961" s="213"/>
      <c r="C961" s="213"/>
      <c r="D961" s="213"/>
      <c r="E961" s="213"/>
      <c r="F961" s="214"/>
    </row>
    <row r="962" spans="1:6">
      <c r="A962" s="213"/>
      <c r="B962" s="213"/>
      <c r="C962" s="213"/>
      <c r="D962" s="213"/>
      <c r="E962" s="213"/>
      <c r="F962" s="214"/>
    </row>
    <row r="963" spans="1:6">
      <c r="A963" s="209"/>
      <c r="B963" s="209"/>
      <c r="C963" s="209"/>
      <c r="D963" s="209"/>
      <c r="E963" s="209"/>
      <c r="F963" s="48"/>
    </row>
    <row r="964" spans="1:6">
      <c r="A964" s="215"/>
      <c r="B964" s="215"/>
      <c r="C964" s="215"/>
      <c r="D964" s="215"/>
      <c r="E964" s="215"/>
      <c r="F964" s="48"/>
    </row>
    <row r="965" spans="1:6">
      <c r="A965" s="209"/>
      <c r="B965" s="209"/>
      <c r="C965" s="209"/>
      <c r="D965" s="209"/>
      <c r="E965" s="209"/>
      <c r="F965" s="48"/>
    </row>
    <row r="966" spans="1:6">
      <c r="A966" s="64"/>
    </row>
  </sheetData>
  <mergeCells count="11">
    <mergeCell ref="A960:E962"/>
    <mergeCell ref="F960:F962"/>
    <mergeCell ref="A963:E963"/>
    <mergeCell ref="A964:E964"/>
    <mergeCell ref="A965:E965"/>
    <mergeCell ref="A959:E959"/>
    <mergeCell ref="A2:E6"/>
    <mergeCell ref="A7:E7"/>
    <mergeCell ref="A8:E8"/>
    <mergeCell ref="A9:E9"/>
    <mergeCell ref="D10:D11"/>
  </mergeCells>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drawing r:id="rId2"/>
  <legacyDrawing r:id="rId3"/>
  <controls>
    <mc:AlternateContent xmlns:mc="http://schemas.openxmlformats.org/markup-compatibility/2006">
      <mc:Choice Requires="x14">
        <control shapeId="7170" r:id="rId4" name="Control 2">
          <controlPr defaultSize="0" r:id="rId5">
            <anchor moveWithCells="1">
              <from>
                <xdr:col>0</xdr:col>
                <xdr:colOff>632460</xdr:colOff>
                <xdr:row>0</xdr:row>
                <xdr:rowOff>0</xdr:rowOff>
              </from>
              <to>
                <xdr:col>0</xdr:col>
                <xdr:colOff>1546860</xdr:colOff>
                <xdr:row>1</xdr:row>
                <xdr:rowOff>45720</xdr:rowOff>
              </to>
            </anchor>
          </controlPr>
        </control>
      </mc:Choice>
      <mc:Fallback>
        <control shapeId="7170" r:id="rId4" name="Control 2"/>
      </mc:Fallback>
    </mc:AlternateContent>
    <mc:AlternateContent xmlns:mc="http://schemas.openxmlformats.org/markup-compatibility/2006">
      <mc:Choice Requires="x14">
        <control shapeId="7169" r:id="rId6" name="Control 1">
          <controlPr defaultSize="0" r:id="rId7">
            <anchor moveWithCells="1">
              <from>
                <xdr:col>0</xdr:col>
                <xdr:colOff>0</xdr:colOff>
                <xdr:row>0</xdr:row>
                <xdr:rowOff>0</xdr:rowOff>
              </from>
              <to>
                <xdr:col>0</xdr:col>
                <xdr:colOff>914400</xdr:colOff>
                <xdr:row>1</xdr:row>
                <xdr:rowOff>45720</xdr:rowOff>
              </to>
            </anchor>
          </controlPr>
        </control>
      </mc:Choice>
      <mc:Fallback>
        <control shapeId="7169" r:id="rId6" name="Control 1"/>
      </mc:Fallback>
    </mc:AlternateContent>
  </control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836B6-62AE-4C9D-B2ED-06D048CCE208}">
  <sheetPr codeName="Sheet2">
    <tabColor rgb="FF00B050"/>
  </sheetPr>
  <dimension ref="A1:Q952"/>
  <sheetViews>
    <sheetView tabSelected="1" workbookViewId="0">
      <selection activeCell="F29" sqref="F29"/>
    </sheetView>
  </sheetViews>
  <sheetFormatPr defaultColWidth="9.33203125" defaultRowHeight="14.4"/>
  <cols>
    <col min="1" max="1" width="61" style="25" bestFit="1" customWidth="1"/>
    <col min="2" max="2" width="24.109375" style="25" bestFit="1" customWidth="1"/>
    <col min="3" max="3" width="18.109375" style="25" bestFit="1" customWidth="1"/>
    <col min="4" max="4" width="15" style="25" bestFit="1" customWidth="1"/>
    <col min="5" max="5" width="18.109375" style="25" bestFit="1" customWidth="1"/>
    <col min="6" max="16384" width="9.33203125" style="25"/>
  </cols>
  <sheetData>
    <row r="1" spans="1:17">
      <c r="F1" s="46" t="s">
        <v>4559</v>
      </c>
      <c r="G1" s="65"/>
      <c r="H1" s="65"/>
      <c r="I1" s="65"/>
      <c r="J1" s="65"/>
      <c r="K1" s="65"/>
      <c r="L1" s="65"/>
      <c r="M1" s="65"/>
      <c r="N1" s="65"/>
      <c r="O1" s="65"/>
      <c r="P1" s="65"/>
      <c r="Q1" s="65"/>
    </row>
    <row r="2" spans="1:17">
      <c r="A2" s="219"/>
      <c r="B2" s="219"/>
      <c r="C2" s="219"/>
      <c r="D2" s="219"/>
      <c r="E2" s="219"/>
      <c r="F2" s="49" t="s">
        <v>4560</v>
      </c>
      <c r="G2" s="65"/>
      <c r="H2" s="65"/>
      <c r="I2" s="65"/>
      <c r="J2" s="65"/>
      <c r="K2" s="65"/>
      <c r="L2" s="65"/>
      <c r="M2" s="65"/>
      <c r="N2" s="65"/>
      <c r="O2" s="65"/>
      <c r="P2" s="65"/>
      <c r="Q2" s="65"/>
    </row>
    <row r="3" spans="1:17">
      <c r="A3" s="219"/>
      <c r="B3" s="219"/>
      <c r="C3" s="219"/>
      <c r="D3" s="219"/>
      <c r="E3" s="219"/>
    </row>
    <row r="4" spans="1:17">
      <c r="A4" s="219"/>
      <c r="B4" s="219"/>
      <c r="C4" s="219"/>
      <c r="D4" s="219"/>
      <c r="E4" s="219"/>
    </row>
    <row r="5" spans="1:17">
      <c r="A5" s="219"/>
      <c r="B5" s="219"/>
      <c r="C5" s="219"/>
      <c r="D5" s="219"/>
      <c r="E5" s="219"/>
    </row>
    <row r="6" spans="1:17">
      <c r="A6" s="219"/>
      <c r="B6" s="219"/>
      <c r="C6" s="219"/>
      <c r="D6" s="219"/>
      <c r="E6" s="219"/>
    </row>
    <row r="7" spans="1:17">
      <c r="A7" s="217"/>
      <c r="B7" s="217"/>
      <c r="C7" s="217"/>
      <c r="D7" s="217"/>
      <c r="E7" s="217"/>
    </row>
    <row r="8" spans="1:17">
      <c r="A8" s="217"/>
      <c r="B8" s="217"/>
      <c r="C8" s="217"/>
      <c r="D8" s="217"/>
      <c r="E8" s="217"/>
    </row>
    <row r="9" spans="1:17">
      <c r="A9" s="220" t="s">
        <v>3504</v>
      </c>
      <c r="B9" s="220"/>
      <c r="C9" s="220"/>
      <c r="D9" s="220"/>
      <c r="E9" s="220"/>
    </row>
    <row r="10" spans="1:17" ht="13.5" customHeight="1">
      <c r="A10" s="26"/>
      <c r="B10" s="26"/>
      <c r="C10" s="27" t="s">
        <v>3505</v>
      </c>
      <c r="D10" s="221" t="s">
        <v>3506</v>
      </c>
      <c r="E10" s="27" t="s">
        <v>3507</v>
      </c>
    </row>
    <row r="11" spans="1:17" ht="13.5" customHeight="1">
      <c r="A11" s="26"/>
      <c r="B11" s="26"/>
      <c r="C11" s="27" t="s">
        <v>4561</v>
      </c>
      <c r="D11" s="221"/>
      <c r="E11" s="27" t="s">
        <v>4561</v>
      </c>
    </row>
    <row r="12" spans="1:17" ht="13.5" customHeight="1" thickBot="1">
      <c r="A12" s="28"/>
      <c r="B12" s="28"/>
      <c r="C12" s="29" t="s">
        <v>2397</v>
      </c>
      <c r="D12" s="30"/>
      <c r="E12" s="29" t="s">
        <v>2397</v>
      </c>
    </row>
    <row r="13" spans="1:17" ht="13.5" customHeight="1">
      <c r="A13" s="31" t="s">
        <v>2403</v>
      </c>
      <c r="B13" s="28"/>
      <c r="C13" s="32"/>
      <c r="D13" s="32"/>
      <c r="E13" s="32"/>
    </row>
    <row r="14" spans="1:17" ht="13.5" customHeight="1">
      <c r="A14" s="33" t="s">
        <v>3509</v>
      </c>
      <c r="B14" s="33" t="s">
        <v>3510</v>
      </c>
      <c r="C14" s="32">
        <v>14694461870</v>
      </c>
      <c r="D14" s="34" t="s">
        <v>4562</v>
      </c>
      <c r="E14" s="32">
        <v>14305430515</v>
      </c>
    </row>
    <row r="15" spans="1:17" ht="13.5" customHeight="1">
      <c r="A15" s="33" t="s">
        <v>3511</v>
      </c>
      <c r="B15" s="33" t="s">
        <v>3510</v>
      </c>
      <c r="C15" s="32">
        <v>10038440</v>
      </c>
      <c r="D15" s="34" t="s">
        <v>4563</v>
      </c>
      <c r="E15" s="32">
        <v>7678379</v>
      </c>
    </row>
    <row r="16" spans="1:17" ht="13.5" customHeight="1">
      <c r="A16" s="33" t="s">
        <v>3512</v>
      </c>
      <c r="B16" s="33" t="s">
        <v>3510</v>
      </c>
      <c r="C16" s="34" t="s">
        <v>4564</v>
      </c>
      <c r="D16" s="32">
        <v>0</v>
      </c>
      <c r="E16" s="34" t="s">
        <v>4564</v>
      </c>
    </row>
    <row r="17" spans="1:5" ht="13.5" customHeight="1">
      <c r="A17" s="33" t="s">
        <v>3513</v>
      </c>
      <c r="B17" s="33" t="s">
        <v>3510</v>
      </c>
      <c r="C17" s="32">
        <v>14899661</v>
      </c>
      <c r="D17" s="32">
        <v>0</v>
      </c>
      <c r="E17" s="32">
        <v>14899661</v>
      </c>
    </row>
    <row r="18" spans="1:5" ht="13.5" customHeight="1">
      <c r="A18" s="33" t="s">
        <v>3514</v>
      </c>
      <c r="B18" s="33" t="s">
        <v>3510</v>
      </c>
      <c r="C18" s="32">
        <v>14716910379</v>
      </c>
      <c r="D18" s="34" t="s">
        <v>4565</v>
      </c>
      <c r="E18" s="32">
        <v>14325518962</v>
      </c>
    </row>
    <row r="19" spans="1:5" ht="13.5" customHeight="1">
      <c r="A19" s="33" t="s">
        <v>3515</v>
      </c>
      <c r="B19" s="33" t="s">
        <v>3510</v>
      </c>
      <c r="C19" s="32">
        <v>20325435</v>
      </c>
      <c r="D19" s="32">
        <v>0</v>
      </c>
      <c r="E19" s="32">
        <v>20325435</v>
      </c>
    </row>
    <row r="20" spans="1:5" ht="13.5" customHeight="1">
      <c r="A20" s="33" t="s">
        <v>3516</v>
      </c>
      <c r="B20" s="33" t="s">
        <v>3510</v>
      </c>
      <c r="C20" s="32">
        <v>20325435</v>
      </c>
      <c r="D20" s="32">
        <v>0</v>
      </c>
      <c r="E20" s="32">
        <v>20325435</v>
      </c>
    </row>
    <row r="21" spans="1:5" ht="13.5" customHeight="1">
      <c r="A21" s="33" t="s">
        <v>3517</v>
      </c>
      <c r="B21" s="33" t="s">
        <v>3510</v>
      </c>
      <c r="C21" s="32">
        <v>2531240</v>
      </c>
      <c r="D21" s="32">
        <v>0</v>
      </c>
      <c r="E21" s="32">
        <v>2531240</v>
      </c>
    </row>
    <row r="22" spans="1:5" ht="13.5" customHeight="1">
      <c r="A22" s="33" t="s">
        <v>3518</v>
      </c>
      <c r="B22" s="33" t="s">
        <v>3510</v>
      </c>
      <c r="C22" s="32">
        <v>2531240</v>
      </c>
      <c r="D22" s="32">
        <v>0</v>
      </c>
      <c r="E22" s="32">
        <v>2531240</v>
      </c>
    </row>
    <row r="23" spans="1:5" ht="13.5" customHeight="1">
      <c r="A23" s="33" t="s">
        <v>3519</v>
      </c>
      <c r="B23" s="33" t="s">
        <v>3510</v>
      </c>
      <c r="C23" s="32">
        <v>121138322</v>
      </c>
      <c r="D23" s="34" t="s">
        <v>4566</v>
      </c>
      <c r="E23" s="32">
        <v>119999384</v>
      </c>
    </row>
    <row r="24" spans="1:5" ht="13.5" customHeight="1">
      <c r="A24" s="33" t="s">
        <v>3523</v>
      </c>
      <c r="B24" s="33" t="s">
        <v>3510</v>
      </c>
      <c r="C24" s="32">
        <v>121138322</v>
      </c>
      <c r="D24" s="34" t="s">
        <v>4566</v>
      </c>
      <c r="E24" s="32">
        <v>119999384</v>
      </c>
    </row>
    <row r="25" spans="1:5" ht="13.5" customHeight="1">
      <c r="A25" s="33" t="s">
        <v>3524</v>
      </c>
      <c r="B25" s="33" t="s">
        <v>3510</v>
      </c>
      <c r="C25" s="32">
        <v>1810288</v>
      </c>
      <c r="D25" s="32">
        <v>0</v>
      </c>
      <c r="E25" s="32">
        <v>1810288</v>
      </c>
    </row>
    <row r="26" spans="1:5" ht="13.5" customHeight="1">
      <c r="A26" s="33" t="s">
        <v>3525</v>
      </c>
      <c r="B26" s="33" t="s">
        <v>3510</v>
      </c>
      <c r="C26" s="32">
        <v>130057050</v>
      </c>
      <c r="D26" s="32">
        <v>0</v>
      </c>
      <c r="E26" s="32">
        <v>130057050</v>
      </c>
    </row>
    <row r="27" spans="1:5" ht="13.5" customHeight="1">
      <c r="A27" s="33" t="s">
        <v>4430</v>
      </c>
      <c r="B27" s="33" t="s">
        <v>3510</v>
      </c>
      <c r="C27" s="32">
        <v>194670</v>
      </c>
      <c r="D27" s="32">
        <v>0</v>
      </c>
      <c r="E27" s="32">
        <v>194670</v>
      </c>
    </row>
    <row r="28" spans="1:5" ht="13.5" customHeight="1">
      <c r="A28" s="33" t="s">
        <v>3526</v>
      </c>
      <c r="B28" s="33" t="s">
        <v>3510</v>
      </c>
      <c r="C28" s="32">
        <v>132062007</v>
      </c>
      <c r="D28" s="32">
        <v>0</v>
      </c>
      <c r="E28" s="32">
        <v>132062007</v>
      </c>
    </row>
    <row r="29" spans="1:5" ht="13.5" customHeight="1">
      <c r="A29" s="33" t="s">
        <v>3527</v>
      </c>
      <c r="B29" s="33" t="s">
        <v>3510</v>
      </c>
      <c r="C29" s="32">
        <v>3164234030</v>
      </c>
      <c r="D29" s="32">
        <v>244396320</v>
      </c>
      <c r="E29" s="32">
        <v>3408630349</v>
      </c>
    </row>
    <row r="30" spans="1:5" ht="13.5" customHeight="1">
      <c r="A30" s="33" t="s">
        <v>3528</v>
      </c>
      <c r="B30" s="33" t="s">
        <v>3510</v>
      </c>
      <c r="C30" s="34" t="s">
        <v>4567</v>
      </c>
      <c r="D30" s="32">
        <v>0</v>
      </c>
      <c r="E30" s="34" t="s">
        <v>4567</v>
      </c>
    </row>
    <row r="31" spans="1:5" ht="13.5" customHeight="1">
      <c r="A31" s="33" t="s">
        <v>3529</v>
      </c>
      <c r="B31" s="33" t="s">
        <v>3510</v>
      </c>
      <c r="C31" s="32">
        <v>3164233943</v>
      </c>
      <c r="D31" s="32">
        <v>244396320</v>
      </c>
      <c r="E31" s="32">
        <v>3408630263</v>
      </c>
    </row>
    <row r="32" spans="1:5" ht="13.5" customHeight="1">
      <c r="A32" s="33" t="s">
        <v>3530</v>
      </c>
      <c r="B32" s="33" t="s">
        <v>3510</v>
      </c>
      <c r="C32" s="32">
        <v>3440290947</v>
      </c>
      <c r="D32" s="32">
        <v>243257382</v>
      </c>
      <c r="E32" s="32">
        <v>3683548329</v>
      </c>
    </row>
    <row r="33" spans="1:5" ht="13.5" customHeight="1">
      <c r="A33" s="33" t="s">
        <v>3531</v>
      </c>
      <c r="B33" s="33" t="s">
        <v>3510</v>
      </c>
      <c r="C33" s="32">
        <v>18157201325</v>
      </c>
      <c r="D33" s="34" t="s">
        <v>4568</v>
      </c>
      <c r="E33" s="32">
        <v>18009067291</v>
      </c>
    </row>
    <row r="34" spans="1:5" ht="13.5" customHeight="1">
      <c r="A34" s="33" t="s">
        <v>3532</v>
      </c>
      <c r="B34" s="33" t="s">
        <v>3510</v>
      </c>
      <c r="C34" s="32">
        <v>1000840101</v>
      </c>
      <c r="D34" s="34" t="s">
        <v>4569</v>
      </c>
      <c r="E34" s="32">
        <v>849484703</v>
      </c>
    </row>
    <row r="35" spans="1:5" ht="13.5" customHeight="1">
      <c r="A35" s="33" t="s">
        <v>3533</v>
      </c>
      <c r="B35" s="33" t="s">
        <v>3510</v>
      </c>
      <c r="C35" s="32">
        <v>1309316</v>
      </c>
      <c r="D35" s="32">
        <v>2715341</v>
      </c>
      <c r="E35" s="32">
        <v>4024657</v>
      </c>
    </row>
    <row r="36" spans="1:5" ht="13.5" customHeight="1">
      <c r="A36" s="33" t="s">
        <v>3534</v>
      </c>
      <c r="B36" s="33" t="s">
        <v>3510</v>
      </c>
      <c r="C36" s="32">
        <v>1002149416</v>
      </c>
      <c r="D36" s="34" t="s">
        <v>4570</v>
      </c>
      <c r="E36" s="32">
        <v>853509360</v>
      </c>
    </row>
    <row r="37" spans="1:5" ht="13.5" customHeight="1">
      <c r="A37" s="33" t="s">
        <v>3535</v>
      </c>
      <c r="B37" s="33" t="s">
        <v>3510</v>
      </c>
      <c r="C37" s="32">
        <v>19159350742</v>
      </c>
      <c r="D37" s="34" t="s">
        <v>4571</v>
      </c>
      <c r="E37" s="32">
        <v>18862576651</v>
      </c>
    </row>
    <row r="38" spans="1:5" ht="13.5" customHeight="1">
      <c r="A38" s="33" t="s">
        <v>3536</v>
      </c>
      <c r="B38" s="33" t="s">
        <v>3510</v>
      </c>
      <c r="C38" s="34" t="s">
        <v>4572</v>
      </c>
      <c r="D38" s="34" t="s">
        <v>4573</v>
      </c>
      <c r="E38" s="34" t="s">
        <v>4574</v>
      </c>
    </row>
    <row r="39" spans="1:5" ht="13.5" customHeight="1">
      <c r="A39" s="33" t="s">
        <v>3537</v>
      </c>
      <c r="B39" s="33" t="s">
        <v>3510</v>
      </c>
      <c r="C39" s="34" t="s">
        <v>4575</v>
      </c>
      <c r="D39" s="34" t="s">
        <v>4576</v>
      </c>
      <c r="E39" s="34" t="s">
        <v>4577</v>
      </c>
    </row>
    <row r="40" spans="1:5" ht="13.5" customHeight="1">
      <c r="A40" s="33" t="s">
        <v>3538</v>
      </c>
      <c r="B40" s="33" t="s">
        <v>3510</v>
      </c>
      <c r="C40" s="34" t="s">
        <v>4578</v>
      </c>
      <c r="D40" s="34" t="s">
        <v>4579</v>
      </c>
      <c r="E40" s="34" t="s">
        <v>4580</v>
      </c>
    </row>
    <row r="41" spans="1:5" ht="13.5" customHeight="1">
      <c r="A41" s="33" t="s">
        <v>3539</v>
      </c>
      <c r="B41" s="33" t="s">
        <v>3510</v>
      </c>
      <c r="C41" s="34" t="s">
        <v>4581</v>
      </c>
      <c r="D41" s="34" t="s">
        <v>4582</v>
      </c>
      <c r="E41" s="34" t="s">
        <v>4583</v>
      </c>
    </row>
    <row r="42" spans="1:5" ht="13.5" customHeight="1">
      <c r="A42" s="33" t="s">
        <v>3540</v>
      </c>
      <c r="B42" s="33" t="s">
        <v>3510</v>
      </c>
      <c r="C42" s="32">
        <v>2450</v>
      </c>
      <c r="D42" s="34" t="s">
        <v>4584</v>
      </c>
      <c r="E42" s="34" t="s">
        <v>4585</v>
      </c>
    </row>
    <row r="43" spans="1:5" ht="13.5" customHeight="1">
      <c r="A43" s="33" t="s">
        <v>3541</v>
      </c>
      <c r="B43" s="33" t="s">
        <v>3510</v>
      </c>
      <c r="C43" s="34" t="s">
        <v>4586</v>
      </c>
      <c r="D43" s="34" t="s">
        <v>4587</v>
      </c>
      <c r="E43" s="34" t="s">
        <v>4588</v>
      </c>
    </row>
    <row r="44" spans="1:5" ht="13.5" customHeight="1">
      <c r="A44" s="33" t="s">
        <v>3542</v>
      </c>
      <c r="B44" s="33" t="s">
        <v>3510</v>
      </c>
      <c r="C44" s="34" t="s">
        <v>4589</v>
      </c>
      <c r="D44" s="32">
        <v>1978636</v>
      </c>
      <c r="E44" s="34" t="s">
        <v>4590</v>
      </c>
    </row>
    <row r="45" spans="1:5" ht="13.5" customHeight="1">
      <c r="A45" s="33" t="s">
        <v>3543</v>
      </c>
      <c r="B45" s="33" t="s">
        <v>3510</v>
      </c>
      <c r="C45" s="34" t="s">
        <v>4591</v>
      </c>
      <c r="D45" s="32">
        <v>264379330</v>
      </c>
      <c r="E45" s="34" t="s">
        <v>4592</v>
      </c>
    </row>
    <row r="46" spans="1:5" ht="13.5" customHeight="1">
      <c r="A46" s="33" t="s">
        <v>3544</v>
      </c>
      <c r="B46" s="33" t="s">
        <v>3510</v>
      </c>
      <c r="C46" s="32">
        <v>543282833</v>
      </c>
      <c r="D46" s="34" t="s">
        <v>4593</v>
      </c>
      <c r="E46" s="32">
        <v>540943445</v>
      </c>
    </row>
    <row r="47" spans="1:5" ht="13.5" customHeight="1">
      <c r="A47" s="33" t="s">
        <v>3545</v>
      </c>
      <c r="B47" s="33" t="s">
        <v>3510</v>
      </c>
      <c r="C47" s="34" t="s">
        <v>4594</v>
      </c>
      <c r="D47" s="34" t="s">
        <v>4595</v>
      </c>
      <c r="E47" s="34" t="s">
        <v>4596</v>
      </c>
    </row>
    <row r="48" spans="1:5" ht="13.5" customHeight="1">
      <c r="A48" s="33" t="s">
        <v>3546</v>
      </c>
      <c r="B48" s="33" t="s">
        <v>3510</v>
      </c>
      <c r="C48" s="34" t="s">
        <v>4597</v>
      </c>
      <c r="D48" s="34" t="s">
        <v>4598</v>
      </c>
      <c r="E48" s="34" t="s">
        <v>4599</v>
      </c>
    </row>
    <row r="49" spans="1:5" ht="13.5" customHeight="1">
      <c r="A49" s="33" t="s">
        <v>4498</v>
      </c>
      <c r="B49" s="33" t="s">
        <v>3510</v>
      </c>
      <c r="C49" s="32">
        <v>21100112</v>
      </c>
      <c r="D49" s="32">
        <v>0</v>
      </c>
      <c r="E49" s="32">
        <v>21100112</v>
      </c>
    </row>
    <row r="50" spans="1:5" ht="13.5" customHeight="1">
      <c r="A50" s="33" t="s">
        <v>3547</v>
      </c>
      <c r="B50" s="33" t="s">
        <v>3510</v>
      </c>
      <c r="C50" s="32">
        <v>397231</v>
      </c>
      <c r="D50" s="32">
        <v>3883</v>
      </c>
      <c r="E50" s="32">
        <v>401114</v>
      </c>
    </row>
    <row r="51" spans="1:5" ht="13.5" customHeight="1">
      <c r="A51" s="33" t="s">
        <v>3548</v>
      </c>
      <c r="B51" s="33" t="s">
        <v>3510</v>
      </c>
      <c r="C51" s="32">
        <v>1682762</v>
      </c>
      <c r="D51" s="32">
        <v>0</v>
      </c>
      <c r="E51" s="32">
        <v>1682762</v>
      </c>
    </row>
    <row r="52" spans="1:5" ht="13.5" customHeight="1">
      <c r="A52" s="33" t="s">
        <v>3549</v>
      </c>
      <c r="B52" s="33" t="s">
        <v>3510</v>
      </c>
      <c r="C52" s="32">
        <v>28806137</v>
      </c>
      <c r="D52" s="34" t="s">
        <v>4600</v>
      </c>
      <c r="E52" s="32">
        <v>28779018</v>
      </c>
    </row>
    <row r="53" spans="1:5" ht="13.5" customHeight="1">
      <c r="A53" s="33" t="s">
        <v>3550</v>
      </c>
      <c r="B53" s="33" t="s">
        <v>3510</v>
      </c>
      <c r="C53" s="32">
        <v>23354011</v>
      </c>
      <c r="D53" s="32">
        <v>0</v>
      </c>
      <c r="E53" s="32">
        <v>23354011</v>
      </c>
    </row>
    <row r="54" spans="1:5" ht="13.5" customHeight="1">
      <c r="A54" s="33" t="s">
        <v>3551</v>
      </c>
      <c r="B54" s="33" t="s">
        <v>3510</v>
      </c>
      <c r="C54" s="32">
        <v>406957</v>
      </c>
      <c r="D54" s="32">
        <v>0</v>
      </c>
      <c r="E54" s="32">
        <v>406957</v>
      </c>
    </row>
    <row r="55" spans="1:5" ht="13.5" customHeight="1">
      <c r="A55" s="33" t="s">
        <v>3552</v>
      </c>
      <c r="B55" s="33" t="s">
        <v>3510</v>
      </c>
      <c r="C55" s="32">
        <v>165399826</v>
      </c>
      <c r="D55" s="32">
        <v>319826</v>
      </c>
      <c r="E55" s="32">
        <v>165719652</v>
      </c>
    </row>
    <row r="56" spans="1:5" ht="13.5" customHeight="1">
      <c r="A56" s="33" t="s">
        <v>3553</v>
      </c>
      <c r="B56" s="33" t="s">
        <v>3510</v>
      </c>
      <c r="C56" s="34" t="s">
        <v>4601</v>
      </c>
      <c r="D56" s="34" t="s">
        <v>4602</v>
      </c>
      <c r="E56" s="34" t="s">
        <v>4603</v>
      </c>
    </row>
    <row r="57" spans="1:5" ht="13.5" customHeight="1">
      <c r="A57" s="33" t="s">
        <v>4431</v>
      </c>
      <c r="B57" s="33" t="s">
        <v>3510</v>
      </c>
      <c r="C57" s="34" t="s">
        <v>4604</v>
      </c>
      <c r="D57" s="32">
        <v>1676</v>
      </c>
      <c r="E57" s="32">
        <v>0</v>
      </c>
    </row>
    <row r="58" spans="1:5" ht="13.5" customHeight="1">
      <c r="A58" s="33" t="s">
        <v>3554</v>
      </c>
      <c r="B58" s="33" t="s">
        <v>3510</v>
      </c>
      <c r="C58" s="34" t="s">
        <v>4605</v>
      </c>
      <c r="D58" s="32">
        <v>291126612</v>
      </c>
      <c r="E58" s="34" t="s">
        <v>4606</v>
      </c>
    </row>
    <row r="59" spans="1:5" ht="13.5" customHeight="1">
      <c r="A59" s="33" t="s">
        <v>3555</v>
      </c>
      <c r="B59" s="33" t="s">
        <v>3510</v>
      </c>
      <c r="C59" s="34" t="s">
        <v>4607</v>
      </c>
      <c r="D59" s="32">
        <v>287219346</v>
      </c>
      <c r="E59" s="34" t="s">
        <v>4608</v>
      </c>
    </row>
    <row r="60" spans="1:5" ht="13.5" customHeight="1" thickBot="1">
      <c r="A60" s="33" t="s">
        <v>3556</v>
      </c>
      <c r="B60" s="33" t="s">
        <v>3510</v>
      </c>
      <c r="C60" s="32">
        <v>13434731578</v>
      </c>
      <c r="D60" s="34" t="s">
        <v>4609</v>
      </c>
      <c r="E60" s="32">
        <v>13425176832</v>
      </c>
    </row>
    <row r="61" spans="1:5" ht="13.5" customHeight="1" thickBot="1">
      <c r="A61" s="35" t="s">
        <v>3557</v>
      </c>
      <c r="B61" s="35" t="s">
        <v>3558</v>
      </c>
      <c r="C61" s="36">
        <v>13434731578</v>
      </c>
      <c r="D61" s="37" t="s">
        <v>4609</v>
      </c>
      <c r="E61" s="36">
        <v>13425176832</v>
      </c>
    </row>
    <row r="62" spans="1:5" ht="13.5" customHeight="1">
      <c r="A62" s="33" t="s">
        <v>3559</v>
      </c>
      <c r="B62" s="33" t="s">
        <v>3510</v>
      </c>
      <c r="C62" s="32">
        <v>414181</v>
      </c>
      <c r="D62" s="32">
        <v>8</v>
      </c>
      <c r="E62" s="32">
        <v>414189</v>
      </c>
    </row>
    <row r="63" spans="1:5" ht="13.5" customHeight="1">
      <c r="A63" s="33" t="s">
        <v>3560</v>
      </c>
      <c r="B63" s="33" t="s">
        <v>3510</v>
      </c>
      <c r="C63" s="32">
        <v>1245196</v>
      </c>
      <c r="D63" s="32">
        <v>0</v>
      </c>
      <c r="E63" s="32">
        <v>1245196</v>
      </c>
    </row>
    <row r="64" spans="1:5" ht="13.5" customHeight="1">
      <c r="A64" s="33" t="s">
        <v>3561</v>
      </c>
      <c r="B64" s="33" t="s">
        <v>3510</v>
      </c>
      <c r="C64" s="32">
        <v>24011201</v>
      </c>
      <c r="D64" s="34" t="s">
        <v>4610</v>
      </c>
      <c r="E64" s="32">
        <v>23547900</v>
      </c>
    </row>
    <row r="65" spans="1:5" ht="13.5" customHeight="1">
      <c r="A65" s="33" t="s">
        <v>3562</v>
      </c>
      <c r="B65" s="33" t="s">
        <v>3510</v>
      </c>
      <c r="C65" s="32">
        <v>25670577</v>
      </c>
      <c r="D65" s="34" t="s">
        <v>4611</v>
      </c>
      <c r="E65" s="32">
        <v>25207285</v>
      </c>
    </row>
    <row r="66" spans="1:5" ht="13.5" customHeight="1">
      <c r="A66" s="33" t="s">
        <v>4432</v>
      </c>
      <c r="B66" s="33" t="s">
        <v>3510</v>
      </c>
      <c r="C66" s="34" t="s">
        <v>4612</v>
      </c>
      <c r="D66" s="32">
        <v>0</v>
      </c>
      <c r="E66" s="34" t="s">
        <v>4612</v>
      </c>
    </row>
    <row r="67" spans="1:5" ht="13.5" customHeight="1">
      <c r="A67" s="33" t="s">
        <v>3563</v>
      </c>
      <c r="B67" s="33" t="s">
        <v>3510</v>
      </c>
      <c r="C67" s="34" t="s">
        <v>4613</v>
      </c>
      <c r="D67" s="32">
        <v>2931323</v>
      </c>
      <c r="E67" s="34" t="s">
        <v>4614</v>
      </c>
    </row>
    <row r="68" spans="1:5" ht="13.5" customHeight="1">
      <c r="A68" s="33" t="s">
        <v>3564</v>
      </c>
      <c r="B68" s="33" t="s">
        <v>3510</v>
      </c>
      <c r="C68" s="34" t="s">
        <v>4615</v>
      </c>
      <c r="D68" s="32">
        <v>2931323</v>
      </c>
      <c r="E68" s="34" t="s">
        <v>4616</v>
      </c>
    </row>
    <row r="69" spans="1:5" ht="13.5" customHeight="1">
      <c r="A69" s="33" t="s">
        <v>3565</v>
      </c>
      <c r="B69" s="33" t="s">
        <v>3510</v>
      </c>
      <c r="C69" s="32">
        <v>14519876</v>
      </c>
      <c r="D69" s="32">
        <v>2468031</v>
      </c>
      <c r="E69" s="32">
        <v>16987907</v>
      </c>
    </row>
    <row r="70" spans="1:5" ht="13.5" customHeight="1">
      <c r="A70" s="33" t="s">
        <v>3566</v>
      </c>
      <c r="B70" s="33" t="s">
        <v>3510</v>
      </c>
      <c r="C70" s="32">
        <v>6981726</v>
      </c>
      <c r="D70" s="32">
        <v>0</v>
      </c>
      <c r="E70" s="32">
        <v>6981726</v>
      </c>
    </row>
    <row r="71" spans="1:5" ht="13.5" customHeight="1">
      <c r="A71" s="33" t="s">
        <v>3567</v>
      </c>
      <c r="B71" s="33" t="s">
        <v>3510</v>
      </c>
      <c r="C71" s="32">
        <v>247253</v>
      </c>
      <c r="D71" s="34" t="s">
        <v>4617</v>
      </c>
      <c r="E71" s="32">
        <v>243054</v>
      </c>
    </row>
    <row r="72" spans="1:5" ht="13.5" customHeight="1">
      <c r="A72" s="33" t="s">
        <v>4618</v>
      </c>
      <c r="B72" s="33" t="s">
        <v>3510</v>
      </c>
      <c r="C72" s="32">
        <v>76</v>
      </c>
      <c r="D72" s="32">
        <v>0</v>
      </c>
      <c r="E72" s="32">
        <v>76</v>
      </c>
    </row>
    <row r="73" spans="1:5" ht="13.5" customHeight="1">
      <c r="A73" s="33" t="s">
        <v>3568</v>
      </c>
      <c r="B73" s="33" t="s">
        <v>3510</v>
      </c>
      <c r="C73" s="32">
        <v>7229055</v>
      </c>
      <c r="D73" s="34" t="s">
        <v>4617</v>
      </c>
      <c r="E73" s="32">
        <v>7224856</v>
      </c>
    </row>
    <row r="74" spans="1:5" ht="13.5" customHeight="1">
      <c r="A74" s="33" t="s">
        <v>3569</v>
      </c>
      <c r="B74" s="33" t="s">
        <v>3510</v>
      </c>
      <c r="C74" s="32">
        <v>397783</v>
      </c>
      <c r="D74" s="32">
        <v>0</v>
      </c>
      <c r="E74" s="32">
        <v>397783</v>
      </c>
    </row>
    <row r="75" spans="1:5" ht="13.5" customHeight="1">
      <c r="A75" s="33" t="s">
        <v>3570</v>
      </c>
      <c r="B75" s="33" t="s">
        <v>3510</v>
      </c>
      <c r="C75" s="32">
        <v>397783</v>
      </c>
      <c r="D75" s="32">
        <v>0</v>
      </c>
      <c r="E75" s="32">
        <v>397783</v>
      </c>
    </row>
    <row r="76" spans="1:5" ht="13.5" customHeight="1">
      <c r="A76" s="33" t="s">
        <v>3571</v>
      </c>
      <c r="B76" s="33" t="s">
        <v>3510</v>
      </c>
      <c r="C76" s="32">
        <v>44847677</v>
      </c>
      <c r="D76" s="32">
        <v>36536</v>
      </c>
      <c r="E76" s="32">
        <v>44884212</v>
      </c>
    </row>
    <row r="77" spans="1:5" ht="13.5" customHeight="1">
      <c r="A77" s="33" t="s">
        <v>3572</v>
      </c>
      <c r="B77" s="33" t="s">
        <v>3510</v>
      </c>
      <c r="C77" s="32">
        <v>279210318</v>
      </c>
      <c r="D77" s="34" t="s">
        <v>4619</v>
      </c>
      <c r="E77" s="32">
        <v>249950512</v>
      </c>
    </row>
    <row r="78" spans="1:5" ht="13.5" customHeight="1">
      <c r="A78" s="33" t="s">
        <v>3573</v>
      </c>
      <c r="B78" s="33" t="s">
        <v>3510</v>
      </c>
      <c r="C78" s="32">
        <v>284334</v>
      </c>
      <c r="D78" s="32">
        <v>484</v>
      </c>
      <c r="E78" s="32">
        <v>284818</v>
      </c>
    </row>
    <row r="79" spans="1:5" ht="13.5" customHeight="1">
      <c r="A79" s="33" t="s">
        <v>3575</v>
      </c>
      <c r="B79" s="33" t="s">
        <v>3510</v>
      </c>
      <c r="C79" s="32">
        <v>408036362</v>
      </c>
      <c r="D79" s="32">
        <v>829230</v>
      </c>
      <c r="E79" s="32">
        <v>408865592</v>
      </c>
    </row>
    <row r="80" spans="1:5" ht="13.5" customHeight="1">
      <c r="A80" s="33" t="s">
        <v>3578</v>
      </c>
      <c r="B80" s="33" t="s">
        <v>3510</v>
      </c>
      <c r="C80" s="32">
        <v>732378691</v>
      </c>
      <c r="D80" s="34" t="s">
        <v>4620</v>
      </c>
      <c r="E80" s="32">
        <v>703985134</v>
      </c>
    </row>
    <row r="81" spans="1:5" ht="13.5" customHeight="1">
      <c r="A81" s="33" t="s">
        <v>4433</v>
      </c>
      <c r="B81" s="33" t="s">
        <v>3510</v>
      </c>
      <c r="C81" s="32">
        <v>44090662</v>
      </c>
      <c r="D81" s="32">
        <v>2447758</v>
      </c>
      <c r="E81" s="32">
        <v>46538420</v>
      </c>
    </row>
    <row r="82" spans="1:5" ht="13.5" customHeight="1">
      <c r="A82" s="33" t="s">
        <v>3579</v>
      </c>
      <c r="B82" s="33" t="s">
        <v>3510</v>
      </c>
      <c r="C82" s="32">
        <v>48255516</v>
      </c>
      <c r="D82" s="34" t="s">
        <v>4621</v>
      </c>
      <c r="E82" s="32">
        <v>48202370</v>
      </c>
    </row>
    <row r="83" spans="1:5" ht="13.5" customHeight="1">
      <c r="A83" s="33" t="s">
        <v>3580</v>
      </c>
      <c r="B83" s="33" t="s">
        <v>3510</v>
      </c>
      <c r="C83" s="32">
        <v>64277691</v>
      </c>
      <c r="D83" s="34" t="s">
        <v>4622</v>
      </c>
      <c r="E83" s="32">
        <v>50156225</v>
      </c>
    </row>
    <row r="84" spans="1:5" ht="13.5" customHeight="1">
      <c r="A84" s="33" t="s">
        <v>3581</v>
      </c>
      <c r="B84" s="33" t="s">
        <v>3510</v>
      </c>
      <c r="C84" s="32">
        <v>156623869</v>
      </c>
      <c r="D84" s="34" t="s">
        <v>4623</v>
      </c>
      <c r="E84" s="32">
        <v>144897016</v>
      </c>
    </row>
    <row r="85" spans="1:5" ht="13.5" customHeight="1">
      <c r="A85" s="33" t="s">
        <v>3582</v>
      </c>
      <c r="B85" s="33" t="s">
        <v>3510</v>
      </c>
      <c r="C85" s="32">
        <v>889002560</v>
      </c>
      <c r="D85" s="34" t="s">
        <v>4624</v>
      </c>
      <c r="E85" s="32">
        <v>848882150</v>
      </c>
    </row>
    <row r="86" spans="1:5" ht="13.5" customHeight="1" thickBot="1">
      <c r="A86" s="33" t="s">
        <v>3583</v>
      </c>
      <c r="B86" s="33" t="s">
        <v>3510</v>
      </c>
      <c r="C86" s="32">
        <v>896629398</v>
      </c>
      <c r="D86" s="34" t="s">
        <v>4625</v>
      </c>
      <c r="E86" s="32">
        <v>856504789</v>
      </c>
    </row>
    <row r="87" spans="1:5" ht="13.5" customHeight="1" thickBot="1">
      <c r="A87" s="35" t="s">
        <v>3584</v>
      </c>
      <c r="B87" s="35" t="s">
        <v>3558</v>
      </c>
      <c r="C87" s="36">
        <v>911149274</v>
      </c>
      <c r="D87" s="37" t="s">
        <v>4626</v>
      </c>
      <c r="E87" s="36">
        <v>873492696</v>
      </c>
    </row>
    <row r="88" spans="1:5" ht="13.5" customHeight="1">
      <c r="A88" s="33" t="s">
        <v>3585</v>
      </c>
      <c r="B88" s="33" t="s">
        <v>3510</v>
      </c>
      <c r="C88" s="32">
        <v>13474205</v>
      </c>
      <c r="D88" s="34" t="s">
        <v>4627</v>
      </c>
      <c r="E88" s="32">
        <v>1</v>
      </c>
    </row>
    <row r="89" spans="1:5" ht="13.5" customHeight="1">
      <c r="A89" s="33" t="s">
        <v>3586</v>
      </c>
      <c r="B89" s="33" t="s">
        <v>3510</v>
      </c>
      <c r="C89" s="32">
        <v>7142346</v>
      </c>
      <c r="D89" s="32">
        <v>5052423</v>
      </c>
      <c r="E89" s="32">
        <v>12194769</v>
      </c>
    </row>
    <row r="90" spans="1:5" ht="13.5" customHeight="1">
      <c r="A90" s="33" t="s">
        <v>3587</v>
      </c>
      <c r="B90" s="33" t="s">
        <v>3510</v>
      </c>
      <c r="C90" s="32">
        <v>3268222</v>
      </c>
      <c r="D90" s="32">
        <v>2315998</v>
      </c>
      <c r="E90" s="32">
        <v>5584220</v>
      </c>
    </row>
    <row r="91" spans="1:5" ht="13.5" customHeight="1">
      <c r="A91" s="33" t="s">
        <v>3588</v>
      </c>
      <c r="B91" s="33" t="s">
        <v>3510</v>
      </c>
      <c r="C91" s="34" t="s">
        <v>4628</v>
      </c>
      <c r="D91" s="34" t="s">
        <v>4629</v>
      </c>
      <c r="E91" s="34" t="s">
        <v>4630</v>
      </c>
    </row>
    <row r="92" spans="1:5" ht="13.5" customHeight="1">
      <c r="A92" s="33" t="s">
        <v>3589</v>
      </c>
      <c r="B92" s="33" t="s">
        <v>3510</v>
      </c>
      <c r="C92" s="32">
        <v>11695873</v>
      </c>
      <c r="D92" s="32">
        <v>3093753</v>
      </c>
      <c r="E92" s="32">
        <v>14789626</v>
      </c>
    </row>
    <row r="93" spans="1:5" ht="13.5" customHeight="1">
      <c r="A93" s="33" t="s">
        <v>3590</v>
      </c>
      <c r="B93" s="33" t="s">
        <v>3510</v>
      </c>
      <c r="C93" s="34" t="s">
        <v>4631</v>
      </c>
      <c r="D93" s="32">
        <v>14772022</v>
      </c>
      <c r="E93" s="32">
        <v>11393188</v>
      </c>
    </row>
    <row r="94" spans="1:5" ht="13.5" customHeight="1">
      <c r="A94" s="33" t="s">
        <v>3591</v>
      </c>
      <c r="B94" s="33" t="s">
        <v>3510</v>
      </c>
      <c r="C94" s="32">
        <v>33976</v>
      </c>
      <c r="D94" s="34" t="s">
        <v>4632</v>
      </c>
      <c r="E94" s="32">
        <v>25772</v>
      </c>
    </row>
    <row r="95" spans="1:5" ht="13.5" customHeight="1">
      <c r="A95" s="33" t="s">
        <v>3592</v>
      </c>
      <c r="B95" s="33" t="s">
        <v>3510</v>
      </c>
      <c r="C95" s="34" t="s">
        <v>4633</v>
      </c>
      <c r="D95" s="32">
        <v>14184205</v>
      </c>
      <c r="E95" s="34" t="s">
        <v>4634</v>
      </c>
    </row>
    <row r="96" spans="1:5" ht="13.5" customHeight="1">
      <c r="A96" s="33" t="s">
        <v>3595</v>
      </c>
      <c r="B96" s="33" t="s">
        <v>3510</v>
      </c>
      <c r="C96" s="32">
        <v>10444545</v>
      </c>
      <c r="D96" s="32">
        <v>25878807</v>
      </c>
      <c r="E96" s="32">
        <v>36323352</v>
      </c>
    </row>
    <row r="97" spans="1:5" ht="13.5" customHeight="1">
      <c r="A97" s="33" t="s">
        <v>3596</v>
      </c>
      <c r="B97" s="33" t="s">
        <v>3510</v>
      </c>
      <c r="C97" s="32">
        <v>10444545</v>
      </c>
      <c r="D97" s="32">
        <v>25878807</v>
      </c>
      <c r="E97" s="32">
        <v>36323352</v>
      </c>
    </row>
    <row r="98" spans="1:5" ht="13.5" customHeight="1">
      <c r="A98" s="33" t="s">
        <v>3597</v>
      </c>
      <c r="B98" s="33" t="s">
        <v>3510</v>
      </c>
      <c r="C98" s="32">
        <v>192773</v>
      </c>
      <c r="D98" s="32">
        <v>200167</v>
      </c>
      <c r="E98" s="32">
        <v>392940</v>
      </c>
    </row>
    <row r="99" spans="1:5" ht="13.5" customHeight="1">
      <c r="A99" s="33" t="s">
        <v>3598</v>
      </c>
      <c r="B99" s="33" t="s">
        <v>3510</v>
      </c>
      <c r="C99" s="32">
        <v>269062737</v>
      </c>
      <c r="D99" s="32">
        <v>3580035</v>
      </c>
      <c r="E99" s="32">
        <v>272642773</v>
      </c>
    </row>
    <row r="100" spans="1:5" ht="13.5" customHeight="1">
      <c r="A100" s="33" t="s">
        <v>3600</v>
      </c>
      <c r="B100" s="33" t="s">
        <v>3510</v>
      </c>
      <c r="C100" s="32">
        <v>12797042</v>
      </c>
      <c r="D100" s="32">
        <v>424409</v>
      </c>
      <c r="E100" s="32">
        <v>13221451</v>
      </c>
    </row>
    <row r="101" spans="1:5" ht="13.5" customHeight="1">
      <c r="A101" s="33" t="s">
        <v>3601</v>
      </c>
      <c r="B101" s="33" t="s">
        <v>3510</v>
      </c>
      <c r="C101" s="32">
        <v>4889090</v>
      </c>
      <c r="D101" s="32">
        <v>87526</v>
      </c>
      <c r="E101" s="32">
        <v>4976616</v>
      </c>
    </row>
    <row r="102" spans="1:5" ht="13.5" customHeight="1">
      <c r="A102" s="33" t="s">
        <v>3602</v>
      </c>
      <c r="B102" s="33" t="s">
        <v>3510</v>
      </c>
      <c r="C102" s="32">
        <v>3740948</v>
      </c>
      <c r="D102" s="32">
        <v>186553</v>
      </c>
      <c r="E102" s="32">
        <v>3927501</v>
      </c>
    </row>
    <row r="103" spans="1:5" ht="13.5" customHeight="1">
      <c r="A103" s="33" t="s">
        <v>3603</v>
      </c>
      <c r="B103" s="33" t="s">
        <v>3510</v>
      </c>
      <c r="C103" s="32">
        <v>499330</v>
      </c>
      <c r="D103" s="32">
        <v>16792</v>
      </c>
      <c r="E103" s="32">
        <v>516122</v>
      </c>
    </row>
    <row r="104" spans="1:5" ht="13.5" customHeight="1">
      <c r="A104" s="33" t="s">
        <v>3604</v>
      </c>
      <c r="B104" s="33" t="s">
        <v>3510</v>
      </c>
      <c r="C104" s="32">
        <v>8672887</v>
      </c>
      <c r="D104" s="34" t="s">
        <v>4635</v>
      </c>
      <c r="E104" s="32">
        <v>8032330</v>
      </c>
    </row>
    <row r="105" spans="1:5" ht="13.5" customHeight="1">
      <c r="A105" s="33" t="s">
        <v>3605</v>
      </c>
      <c r="B105" s="33" t="s">
        <v>3510</v>
      </c>
      <c r="C105" s="32">
        <v>11376157</v>
      </c>
      <c r="D105" s="32">
        <v>3136330</v>
      </c>
      <c r="E105" s="32">
        <v>14512487</v>
      </c>
    </row>
    <row r="106" spans="1:5" ht="13.5" customHeight="1">
      <c r="A106" s="33" t="s">
        <v>3606</v>
      </c>
      <c r="B106" s="33" t="s">
        <v>3510</v>
      </c>
      <c r="C106" s="32">
        <v>8667359</v>
      </c>
      <c r="D106" s="34" t="s">
        <v>4636</v>
      </c>
      <c r="E106" s="32">
        <v>8465917</v>
      </c>
    </row>
    <row r="107" spans="1:5" ht="13.5" customHeight="1">
      <c r="A107" s="33" t="s">
        <v>3607</v>
      </c>
      <c r="B107" s="33" t="s">
        <v>3510</v>
      </c>
      <c r="C107" s="32">
        <v>65563</v>
      </c>
      <c r="D107" s="34" t="s">
        <v>4637</v>
      </c>
      <c r="E107" s="32">
        <v>18079</v>
      </c>
    </row>
    <row r="108" spans="1:5" ht="13.5" customHeight="1">
      <c r="A108" s="33" t="s">
        <v>3608</v>
      </c>
      <c r="B108" s="33" t="s">
        <v>3510</v>
      </c>
      <c r="C108" s="32">
        <v>3468751</v>
      </c>
      <c r="D108" s="34" t="s">
        <v>4638</v>
      </c>
      <c r="E108" s="32">
        <v>265696</v>
      </c>
    </row>
    <row r="109" spans="1:5" ht="13.5" customHeight="1">
      <c r="A109" s="33" t="s">
        <v>3609</v>
      </c>
      <c r="B109" s="33" t="s">
        <v>3510</v>
      </c>
      <c r="C109" s="32">
        <v>304983</v>
      </c>
      <c r="D109" s="34" t="s">
        <v>4639</v>
      </c>
      <c r="E109" s="32">
        <v>212346</v>
      </c>
    </row>
    <row r="110" spans="1:5" ht="13.5" customHeight="1">
      <c r="A110" s="33" t="s">
        <v>3610</v>
      </c>
      <c r="B110" s="33" t="s">
        <v>3510</v>
      </c>
      <c r="C110" s="32">
        <v>323737621</v>
      </c>
      <c r="D110" s="32">
        <v>3446637</v>
      </c>
      <c r="E110" s="32">
        <v>327184258</v>
      </c>
    </row>
    <row r="111" spans="1:5" ht="13.5" customHeight="1">
      <c r="A111" s="33" t="s">
        <v>3611</v>
      </c>
      <c r="B111" s="33" t="s">
        <v>3510</v>
      </c>
      <c r="C111" s="32">
        <v>3223523</v>
      </c>
      <c r="D111" s="34" t="s">
        <v>4640</v>
      </c>
      <c r="E111" s="32">
        <v>3208332</v>
      </c>
    </row>
    <row r="112" spans="1:5" ht="13.5" customHeight="1">
      <c r="A112" s="33" t="s">
        <v>3612</v>
      </c>
      <c r="B112" s="33" t="s">
        <v>3510</v>
      </c>
      <c r="C112" s="32">
        <v>0</v>
      </c>
      <c r="D112" s="32">
        <v>2726061</v>
      </c>
      <c r="E112" s="32">
        <v>2726061</v>
      </c>
    </row>
    <row r="113" spans="1:5" ht="13.5" customHeight="1">
      <c r="A113" s="33" t="s">
        <v>3613</v>
      </c>
      <c r="B113" s="33" t="s">
        <v>3510</v>
      </c>
      <c r="C113" s="32">
        <v>4999</v>
      </c>
      <c r="D113" s="32">
        <v>46</v>
      </c>
      <c r="E113" s="32">
        <v>5045</v>
      </c>
    </row>
    <row r="114" spans="1:5" ht="13.5" customHeight="1">
      <c r="A114" s="33" t="s">
        <v>3614</v>
      </c>
      <c r="B114" s="33" t="s">
        <v>3510</v>
      </c>
      <c r="C114" s="32">
        <v>7648165</v>
      </c>
      <c r="D114" s="32">
        <v>167303</v>
      </c>
      <c r="E114" s="32">
        <v>7815468</v>
      </c>
    </row>
    <row r="115" spans="1:5" ht="13.5" customHeight="1">
      <c r="A115" s="33" t="s">
        <v>4641</v>
      </c>
      <c r="B115" s="33" t="s">
        <v>3510</v>
      </c>
      <c r="C115" s="32">
        <v>2535</v>
      </c>
      <c r="D115" s="32">
        <v>0</v>
      </c>
      <c r="E115" s="32">
        <v>2535</v>
      </c>
    </row>
    <row r="116" spans="1:5" ht="13.5" customHeight="1">
      <c r="A116" s="33" t="s">
        <v>4642</v>
      </c>
      <c r="B116" s="33" t="s">
        <v>3510</v>
      </c>
      <c r="C116" s="32">
        <v>23455</v>
      </c>
      <c r="D116" s="32">
        <v>0</v>
      </c>
      <c r="E116" s="32">
        <v>23455</v>
      </c>
    </row>
    <row r="117" spans="1:5" ht="13.5" customHeight="1">
      <c r="A117" s="33" t="s">
        <v>3615</v>
      </c>
      <c r="B117" s="33" t="s">
        <v>3510</v>
      </c>
      <c r="C117" s="32">
        <v>19800</v>
      </c>
      <c r="D117" s="32">
        <v>0</v>
      </c>
      <c r="E117" s="32">
        <v>19800</v>
      </c>
    </row>
    <row r="118" spans="1:5" ht="13.5" customHeight="1">
      <c r="A118" s="33" t="s">
        <v>3616</v>
      </c>
      <c r="B118" s="33" t="s">
        <v>3510</v>
      </c>
      <c r="C118" s="32">
        <v>23724127</v>
      </c>
      <c r="D118" s="32">
        <v>44707160</v>
      </c>
      <c r="E118" s="32">
        <v>68431287</v>
      </c>
    </row>
    <row r="119" spans="1:5" ht="13.5" customHeight="1">
      <c r="A119" s="33" t="s">
        <v>3617</v>
      </c>
      <c r="B119" s="33" t="s">
        <v>3510</v>
      </c>
      <c r="C119" s="32">
        <v>310915</v>
      </c>
      <c r="D119" s="34" t="s">
        <v>4643</v>
      </c>
      <c r="E119" s="32">
        <v>225470</v>
      </c>
    </row>
    <row r="120" spans="1:5" ht="13.5" customHeight="1">
      <c r="A120" s="33" t="s">
        <v>4644</v>
      </c>
      <c r="B120" s="33" t="s">
        <v>3510</v>
      </c>
      <c r="C120" s="32">
        <v>0</v>
      </c>
      <c r="D120" s="32">
        <v>6722</v>
      </c>
      <c r="E120" s="32">
        <v>6722</v>
      </c>
    </row>
    <row r="121" spans="1:5" ht="13.5" customHeight="1">
      <c r="A121" s="33" t="s">
        <v>3618</v>
      </c>
      <c r="B121" s="33" t="s">
        <v>3510</v>
      </c>
      <c r="C121" s="34" t="s">
        <v>4645</v>
      </c>
      <c r="D121" s="32">
        <v>61</v>
      </c>
      <c r="E121" s="34" t="s">
        <v>4646</v>
      </c>
    </row>
    <row r="122" spans="1:5" ht="13.5" customHeight="1">
      <c r="A122" s="33" t="s">
        <v>4434</v>
      </c>
      <c r="B122" s="33" t="s">
        <v>3510</v>
      </c>
      <c r="C122" s="32">
        <v>745674</v>
      </c>
      <c r="D122" s="32">
        <v>0</v>
      </c>
      <c r="E122" s="32">
        <v>745674</v>
      </c>
    </row>
    <row r="123" spans="1:5" ht="13.5" customHeight="1">
      <c r="A123" s="33" t="s">
        <v>3619</v>
      </c>
      <c r="B123" s="33" t="s">
        <v>3510</v>
      </c>
      <c r="C123" s="32">
        <v>35698684</v>
      </c>
      <c r="D123" s="32">
        <v>47506717</v>
      </c>
      <c r="E123" s="32">
        <v>83205401</v>
      </c>
    </row>
    <row r="124" spans="1:5" ht="13.5" customHeight="1">
      <c r="A124" s="33" t="s">
        <v>3620</v>
      </c>
      <c r="B124" s="33" t="s">
        <v>3510</v>
      </c>
      <c r="C124" s="34" t="s">
        <v>4647</v>
      </c>
      <c r="D124" s="34" t="s">
        <v>4648</v>
      </c>
      <c r="E124" s="34" t="s">
        <v>4649</v>
      </c>
    </row>
    <row r="125" spans="1:5" ht="13.5" customHeight="1">
      <c r="A125" s="33" t="s">
        <v>3621</v>
      </c>
      <c r="B125" s="33" t="s">
        <v>3510</v>
      </c>
      <c r="C125" s="32">
        <v>651440</v>
      </c>
      <c r="D125" s="32">
        <v>74878</v>
      </c>
      <c r="E125" s="32">
        <v>726318</v>
      </c>
    </row>
    <row r="126" spans="1:5" ht="13.5" customHeight="1">
      <c r="A126" s="33" t="s">
        <v>3622</v>
      </c>
      <c r="B126" s="33" t="s">
        <v>3510</v>
      </c>
      <c r="C126" s="32">
        <v>15916650</v>
      </c>
      <c r="D126" s="32">
        <v>617921</v>
      </c>
      <c r="E126" s="32">
        <v>16534571</v>
      </c>
    </row>
    <row r="127" spans="1:5" ht="13.5" customHeight="1">
      <c r="A127" s="33" t="s">
        <v>4435</v>
      </c>
      <c r="B127" s="33" t="s">
        <v>3510</v>
      </c>
      <c r="C127" s="32">
        <v>11254</v>
      </c>
      <c r="D127" s="34" t="s">
        <v>4650</v>
      </c>
      <c r="E127" s="32">
        <v>0</v>
      </c>
    </row>
    <row r="128" spans="1:5" ht="13.5" customHeight="1">
      <c r="A128" s="33" t="s">
        <v>3623</v>
      </c>
      <c r="B128" s="33" t="s">
        <v>3510</v>
      </c>
      <c r="C128" s="34" t="s">
        <v>4651</v>
      </c>
      <c r="D128" s="32">
        <v>49130362</v>
      </c>
      <c r="E128" s="34" t="s">
        <v>4652</v>
      </c>
    </row>
    <row r="129" spans="1:5" ht="13.5" customHeight="1">
      <c r="A129" s="33" t="s">
        <v>3624</v>
      </c>
      <c r="B129" s="33" t="s">
        <v>3510</v>
      </c>
      <c r="C129" s="32">
        <v>150167420</v>
      </c>
      <c r="D129" s="34" t="s">
        <v>4653</v>
      </c>
      <c r="E129" s="32">
        <v>92953788</v>
      </c>
    </row>
    <row r="130" spans="1:5" ht="13.5" customHeight="1">
      <c r="A130" s="33" t="s">
        <v>4499</v>
      </c>
      <c r="B130" s="33" t="s">
        <v>3510</v>
      </c>
      <c r="C130" s="34" t="s">
        <v>4654</v>
      </c>
      <c r="D130" s="32">
        <v>0</v>
      </c>
      <c r="E130" s="34" t="s">
        <v>4654</v>
      </c>
    </row>
    <row r="131" spans="1:5" ht="13.5" customHeight="1">
      <c r="A131" s="33" t="s">
        <v>3625</v>
      </c>
      <c r="B131" s="33" t="s">
        <v>3510</v>
      </c>
      <c r="C131" s="32">
        <v>41009951</v>
      </c>
      <c r="D131" s="34" t="s">
        <v>4655</v>
      </c>
      <c r="E131" s="32">
        <v>32983613</v>
      </c>
    </row>
    <row r="132" spans="1:5" ht="13.5" customHeight="1">
      <c r="A132" s="33" t="s">
        <v>3626</v>
      </c>
      <c r="B132" s="33" t="s">
        <v>3510</v>
      </c>
      <c r="C132" s="32">
        <v>79605</v>
      </c>
      <c r="D132" s="34" t="s">
        <v>4656</v>
      </c>
      <c r="E132" s="32">
        <v>68551</v>
      </c>
    </row>
    <row r="133" spans="1:5" ht="13.5" customHeight="1">
      <c r="A133" s="33" t="s">
        <v>3627</v>
      </c>
      <c r="B133" s="33" t="s">
        <v>3510</v>
      </c>
      <c r="C133" s="32">
        <v>79605</v>
      </c>
      <c r="D133" s="34" t="s">
        <v>4656</v>
      </c>
      <c r="E133" s="32">
        <v>68551</v>
      </c>
    </row>
    <row r="134" spans="1:5" ht="13.5" customHeight="1">
      <c r="A134" s="33" t="s">
        <v>3628</v>
      </c>
      <c r="B134" s="33" t="s">
        <v>3510</v>
      </c>
      <c r="C134" s="32">
        <v>91012074</v>
      </c>
      <c r="D134" s="32">
        <v>5208282</v>
      </c>
      <c r="E134" s="32">
        <v>96220356</v>
      </c>
    </row>
    <row r="135" spans="1:5" ht="13.5" customHeight="1">
      <c r="A135" s="33" t="s">
        <v>3629</v>
      </c>
      <c r="B135" s="33" t="s">
        <v>3510</v>
      </c>
      <c r="C135" s="32">
        <v>91012074</v>
      </c>
      <c r="D135" s="32">
        <v>5208282</v>
      </c>
      <c r="E135" s="32">
        <v>96220356</v>
      </c>
    </row>
    <row r="136" spans="1:5" ht="13.5" customHeight="1">
      <c r="A136" s="33" t="s">
        <v>4436</v>
      </c>
      <c r="B136" s="33" t="s">
        <v>3510</v>
      </c>
      <c r="C136" s="32">
        <v>174628000</v>
      </c>
      <c r="D136" s="34" t="s">
        <v>4657</v>
      </c>
      <c r="E136" s="32">
        <v>0</v>
      </c>
    </row>
    <row r="137" spans="1:5" ht="13.5" customHeight="1">
      <c r="A137" s="33" t="s">
        <v>4437</v>
      </c>
      <c r="B137" s="33" t="s">
        <v>3510</v>
      </c>
      <c r="C137" s="32">
        <v>174628000</v>
      </c>
      <c r="D137" s="34" t="s">
        <v>4657</v>
      </c>
      <c r="E137" s="32">
        <v>0</v>
      </c>
    </row>
    <row r="138" spans="1:5" ht="13.5" customHeight="1">
      <c r="A138" s="33" t="s">
        <v>3630</v>
      </c>
      <c r="B138" s="33" t="s">
        <v>3510</v>
      </c>
      <c r="C138" s="32">
        <v>666165935</v>
      </c>
      <c r="D138" s="34" t="s">
        <v>4658</v>
      </c>
      <c r="E138" s="32">
        <v>539662179</v>
      </c>
    </row>
    <row r="139" spans="1:5" ht="13.5" customHeight="1">
      <c r="A139" s="33" t="s">
        <v>3631</v>
      </c>
      <c r="B139" s="33" t="s">
        <v>3510</v>
      </c>
      <c r="C139" s="34" t="s">
        <v>4659</v>
      </c>
      <c r="D139" s="32">
        <v>129000</v>
      </c>
      <c r="E139" s="34" t="s">
        <v>4660</v>
      </c>
    </row>
    <row r="140" spans="1:5" ht="13.5" customHeight="1">
      <c r="A140" s="33" t="s">
        <v>3632</v>
      </c>
      <c r="B140" s="33" t="s">
        <v>3510</v>
      </c>
      <c r="C140" s="34" t="s">
        <v>4661</v>
      </c>
      <c r="D140" s="32">
        <v>541</v>
      </c>
      <c r="E140" s="34" t="s">
        <v>4662</v>
      </c>
    </row>
    <row r="141" spans="1:5" ht="13.5" customHeight="1">
      <c r="A141" s="33" t="s">
        <v>3633</v>
      </c>
      <c r="B141" s="33" t="s">
        <v>3510</v>
      </c>
      <c r="C141" s="34" t="s">
        <v>4663</v>
      </c>
      <c r="D141" s="34" t="s">
        <v>4664</v>
      </c>
      <c r="E141" s="34" t="s">
        <v>4665</v>
      </c>
    </row>
    <row r="142" spans="1:5" ht="13.5" customHeight="1">
      <c r="A142" s="33" t="s">
        <v>3635</v>
      </c>
      <c r="B142" s="33" t="s">
        <v>3510</v>
      </c>
      <c r="C142" s="34" t="s">
        <v>4666</v>
      </c>
      <c r="D142" s="32">
        <v>78376</v>
      </c>
      <c r="E142" s="34" t="s">
        <v>4667</v>
      </c>
    </row>
    <row r="143" spans="1:5" ht="13.5" customHeight="1">
      <c r="A143" s="33" t="s">
        <v>3636</v>
      </c>
      <c r="B143" s="33" t="s">
        <v>3510</v>
      </c>
      <c r="C143" s="32">
        <v>660408766</v>
      </c>
      <c r="D143" s="34" t="s">
        <v>4668</v>
      </c>
      <c r="E143" s="32">
        <v>533983385</v>
      </c>
    </row>
    <row r="144" spans="1:5" ht="13.5" customHeight="1">
      <c r="A144" s="33" t="s">
        <v>3637</v>
      </c>
      <c r="B144" s="33" t="s">
        <v>3510</v>
      </c>
      <c r="C144" s="32">
        <v>51186956</v>
      </c>
      <c r="D144" s="34" t="s">
        <v>4669</v>
      </c>
      <c r="E144" s="32">
        <v>45661168</v>
      </c>
    </row>
    <row r="145" spans="1:5" ht="13.5" customHeight="1">
      <c r="A145" s="33" t="s">
        <v>3638</v>
      </c>
      <c r="B145" s="33" t="s">
        <v>3510</v>
      </c>
      <c r="C145" s="32">
        <v>31002432</v>
      </c>
      <c r="D145" s="32">
        <v>9527115</v>
      </c>
      <c r="E145" s="32">
        <v>40529546</v>
      </c>
    </row>
    <row r="146" spans="1:5" ht="13.5" customHeight="1">
      <c r="A146" s="33" t="s">
        <v>3640</v>
      </c>
      <c r="B146" s="33" t="s">
        <v>3510</v>
      </c>
      <c r="C146" s="32">
        <v>82189388</v>
      </c>
      <c r="D146" s="32">
        <v>4001326</v>
      </c>
      <c r="E146" s="32">
        <v>86190714</v>
      </c>
    </row>
    <row r="147" spans="1:5" ht="13.5" customHeight="1">
      <c r="A147" s="33" t="s">
        <v>3641</v>
      </c>
      <c r="B147" s="33" t="s">
        <v>3510</v>
      </c>
      <c r="C147" s="32">
        <v>103598434</v>
      </c>
      <c r="D147" s="34" t="s">
        <v>4670</v>
      </c>
      <c r="E147" s="32">
        <v>103217676</v>
      </c>
    </row>
    <row r="148" spans="1:5" ht="13.5" customHeight="1">
      <c r="A148" s="33" t="s">
        <v>3642</v>
      </c>
      <c r="B148" s="33" t="s">
        <v>3510</v>
      </c>
      <c r="C148" s="32">
        <v>103598434</v>
      </c>
      <c r="D148" s="34" t="s">
        <v>4670</v>
      </c>
      <c r="E148" s="32">
        <v>103217676</v>
      </c>
    </row>
    <row r="149" spans="1:5" ht="13.5" customHeight="1">
      <c r="A149" s="33" t="s">
        <v>3643</v>
      </c>
      <c r="B149" s="33" t="s">
        <v>3510</v>
      </c>
      <c r="C149" s="32">
        <v>4523455</v>
      </c>
      <c r="D149" s="34" t="s">
        <v>4671</v>
      </c>
      <c r="E149" s="32">
        <v>4416207</v>
      </c>
    </row>
    <row r="150" spans="1:5" ht="13.5" customHeight="1">
      <c r="A150" s="33" t="s">
        <v>3644</v>
      </c>
      <c r="B150" s="33" t="s">
        <v>3510</v>
      </c>
      <c r="C150" s="32">
        <v>4523455</v>
      </c>
      <c r="D150" s="34" t="s">
        <v>4671</v>
      </c>
      <c r="E150" s="32">
        <v>4416207</v>
      </c>
    </row>
    <row r="151" spans="1:5" ht="13.5" customHeight="1">
      <c r="A151" s="33" t="s">
        <v>3645</v>
      </c>
      <c r="B151" s="33" t="s">
        <v>3510</v>
      </c>
      <c r="C151" s="32">
        <v>190311277</v>
      </c>
      <c r="D151" s="32">
        <v>3513320</v>
      </c>
      <c r="E151" s="32">
        <v>193824597</v>
      </c>
    </row>
    <row r="152" spans="1:5" ht="13.5" customHeight="1">
      <c r="A152" s="33" t="s">
        <v>3646</v>
      </c>
      <c r="B152" s="33" t="s">
        <v>3510</v>
      </c>
      <c r="C152" s="32">
        <v>310694217</v>
      </c>
      <c r="D152" s="34" t="s">
        <v>4672</v>
      </c>
      <c r="E152" s="32">
        <v>306441188</v>
      </c>
    </row>
    <row r="153" spans="1:5" ht="13.5" customHeight="1">
      <c r="A153" s="33" t="s">
        <v>3647</v>
      </c>
      <c r="B153" s="33" t="s">
        <v>3510</v>
      </c>
      <c r="C153" s="32">
        <v>5768353</v>
      </c>
      <c r="D153" s="32">
        <v>0</v>
      </c>
      <c r="E153" s="32">
        <v>5768353</v>
      </c>
    </row>
    <row r="154" spans="1:5" ht="13.5" customHeight="1">
      <c r="A154" s="33" t="s">
        <v>3648</v>
      </c>
      <c r="B154" s="33" t="s">
        <v>3510</v>
      </c>
      <c r="C154" s="32">
        <v>1320387</v>
      </c>
      <c r="D154" s="34" t="s">
        <v>4673</v>
      </c>
      <c r="E154" s="32">
        <v>1283532</v>
      </c>
    </row>
    <row r="155" spans="1:5" ht="13.5" customHeight="1">
      <c r="A155" s="33" t="s">
        <v>3649</v>
      </c>
      <c r="B155" s="33" t="s">
        <v>3510</v>
      </c>
      <c r="C155" s="34" t="s">
        <v>4674</v>
      </c>
      <c r="D155" s="34" t="s">
        <v>4675</v>
      </c>
      <c r="E155" s="34" t="s">
        <v>4676</v>
      </c>
    </row>
    <row r="156" spans="1:5" ht="13.5" customHeight="1">
      <c r="A156" s="33" t="s">
        <v>3650</v>
      </c>
      <c r="B156" s="33" t="s">
        <v>3510</v>
      </c>
      <c r="C156" s="32">
        <v>96731</v>
      </c>
      <c r="D156" s="32">
        <v>22000</v>
      </c>
      <c r="E156" s="32">
        <v>118731</v>
      </c>
    </row>
    <row r="157" spans="1:5" ht="13.5" customHeight="1">
      <c r="A157" s="33" t="s">
        <v>3651</v>
      </c>
      <c r="B157" s="33" t="s">
        <v>3510</v>
      </c>
      <c r="C157" s="32">
        <v>316950187</v>
      </c>
      <c r="D157" s="34" t="s">
        <v>4677</v>
      </c>
      <c r="E157" s="32">
        <v>300522889</v>
      </c>
    </row>
    <row r="158" spans="1:5" ht="13.5" customHeight="1">
      <c r="A158" s="33" t="s">
        <v>3652</v>
      </c>
      <c r="B158" s="33" t="s">
        <v>3510</v>
      </c>
      <c r="C158" s="32">
        <v>3239466</v>
      </c>
      <c r="D158" s="34" t="s">
        <v>4678</v>
      </c>
      <c r="E158" s="32">
        <v>3237651</v>
      </c>
    </row>
    <row r="159" spans="1:5" ht="13.5" customHeight="1">
      <c r="A159" s="33" t="s">
        <v>3653</v>
      </c>
      <c r="B159" s="33" t="s">
        <v>3510</v>
      </c>
      <c r="C159" s="32">
        <v>3239466</v>
      </c>
      <c r="D159" s="34" t="s">
        <v>4678</v>
      </c>
      <c r="E159" s="32">
        <v>3237651</v>
      </c>
    </row>
    <row r="160" spans="1:5" ht="13.5" customHeight="1">
      <c r="A160" s="33" t="s">
        <v>3654</v>
      </c>
      <c r="B160" s="33" t="s">
        <v>3510</v>
      </c>
      <c r="C160" s="32">
        <v>7649998</v>
      </c>
      <c r="D160" s="34" t="s">
        <v>4679</v>
      </c>
      <c r="E160" s="32">
        <v>6903997</v>
      </c>
    </row>
    <row r="161" spans="1:5" ht="13.5" customHeight="1">
      <c r="A161" s="33" t="s">
        <v>3655</v>
      </c>
      <c r="B161" s="33" t="s">
        <v>3510</v>
      </c>
      <c r="C161" s="34" t="s">
        <v>4680</v>
      </c>
      <c r="D161" s="32">
        <v>0</v>
      </c>
      <c r="E161" s="34" t="s">
        <v>4680</v>
      </c>
    </row>
    <row r="162" spans="1:5" ht="13.5" customHeight="1">
      <c r="A162" s="33" t="s">
        <v>3656</v>
      </c>
      <c r="B162" s="33" t="s">
        <v>3510</v>
      </c>
      <c r="C162" s="32">
        <v>2386134</v>
      </c>
      <c r="D162" s="32">
        <v>0</v>
      </c>
      <c r="E162" s="32">
        <v>2386134</v>
      </c>
    </row>
    <row r="163" spans="1:5" ht="13.5" customHeight="1">
      <c r="A163" s="33" t="s">
        <v>3657</v>
      </c>
      <c r="B163" s="33" t="s">
        <v>3510</v>
      </c>
      <c r="C163" s="32">
        <v>471268</v>
      </c>
      <c r="D163" s="32">
        <v>0</v>
      </c>
      <c r="E163" s="32">
        <v>471268</v>
      </c>
    </row>
    <row r="164" spans="1:5" ht="13.5" customHeight="1">
      <c r="A164" s="33" t="s">
        <v>3658</v>
      </c>
      <c r="B164" s="33" t="s">
        <v>3510</v>
      </c>
      <c r="C164" s="32">
        <v>10504059</v>
      </c>
      <c r="D164" s="34" t="s">
        <v>4679</v>
      </c>
      <c r="E164" s="32">
        <v>9758058</v>
      </c>
    </row>
    <row r="165" spans="1:5" ht="13.5" customHeight="1">
      <c r="A165" s="33" t="s">
        <v>3659</v>
      </c>
      <c r="B165" s="33" t="s">
        <v>3510</v>
      </c>
      <c r="C165" s="32">
        <v>323812</v>
      </c>
      <c r="D165" s="32">
        <v>53988</v>
      </c>
      <c r="E165" s="32">
        <v>377800</v>
      </c>
    </row>
    <row r="166" spans="1:5" ht="13.5" customHeight="1">
      <c r="A166" s="33" t="s">
        <v>3660</v>
      </c>
      <c r="B166" s="33" t="s">
        <v>3510</v>
      </c>
      <c r="C166" s="32">
        <v>323812</v>
      </c>
      <c r="D166" s="32">
        <v>53988</v>
      </c>
      <c r="E166" s="32">
        <v>377800</v>
      </c>
    </row>
    <row r="167" spans="1:5" ht="13.5" customHeight="1">
      <c r="A167" s="33" t="s">
        <v>3661</v>
      </c>
      <c r="B167" s="33" t="s">
        <v>3510</v>
      </c>
      <c r="C167" s="32">
        <v>521328800</v>
      </c>
      <c r="D167" s="34" t="s">
        <v>4681</v>
      </c>
      <c r="E167" s="32">
        <v>507720995</v>
      </c>
    </row>
    <row r="168" spans="1:5" ht="13.5" customHeight="1">
      <c r="A168" s="33" t="s">
        <v>3662</v>
      </c>
      <c r="B168" s="33" t="s">
        <v>3510</v>
      </c>
      <c r="C168" s="32">
        <v>1670525</v>
      </c>
      <c r="D168" s="34" t="s">
        <v>4682</v>
      </c>
      <c r="E168" s="32">
        <v>0</v>
      </c>
    </row>
    <row r="169" spans="1:5" ht="13.5" customHeight="1">
      <c r="A169" s="33" t="s">
        <v>3663</v>
      </c>
      <c r="B169" s="33" t="s">
        <v>3510</v>
      </c>
      <c r="C169" s="32">
        <v>149424</v>
      </c>
      <c r="D169" s="32">
        <v>4813392</v>
      </c>
      <c r="E169" s="32">
        <v>4962816</v>
      </c>
    </row>
    <row r="170" spans="1:5" ht="13.5" customHeight="1">
      <c r="A170" s="33" t="s">
        <v>4683</v>
      </c>
      <c r="B170" s="33" t="s">
        <v>3510</v>
      </c>
      <c r="C170" s="32">
        <v>1703706</v>
      </c>
      <c r="D170" s="34" t="s">
        <v>4684</v>
      </c>
      <c r="E170" s="32">
        <v>0</v>
      </c>
    </row>
    <row r="171" spans="1:5" ht="13.5" customHeight="1">
      <c r="A171" s="33" t="s">
        <v>3664</v>
      </c>
      <c r="B171" s="33" t="s">
        <v>3510</v>
      </c>
      <c r="C171" s="32">
        <v>79905</v>
      </c>
      <c r="D171" s="32">
        <v>0</v>
      </c>
      <c r="E171" s="32">
        <v>79905</v>
      </c>
    </row>
    <row r="172" spans="1:5" ht="13.5" customHeight="1">
      <c r="A172" s="33" t="s">
        <v>3665</v>
      </c>
      <c r="B172" s="33" t="s">
        <v>3510</v>
      </c>
      <c r="C172" s="32">
        <v>35718786</v>
      </c>
      <c r="D172" s="32">
        <v>1930571</v>
      </c>
      <c r="E172" s="32">
        <v>37649357</v>
      </c>
    </row>
    <row r="173" spans="1:5" ht="13.5" customHeight="1">
      <c r="A173" s="33" t="s">
        <v>3666</v>
      </c>
      <c r="B173" s="33" t="s">
        <v>3510</v>
      </c>
      <c r="C173" s="32">
        <v>25179235</v>
      </c>
      <c r="D173" s="32">
        <v>2179273</v>
      </c>
      <c r="E173" s="32">
        <v>27358508</v>
      </c>
    </row>
    <row r="174" spans="1:5" ht="13.5" customHeight="1">
      <c r="A174" s="33" t="s">
        <v>4685</v>
      </c>
      <c r="B174" s="33" t="s">
        <v>3510</v>
      </c>
      <c r="C174" s="32">
        <v>23092487</v>
      </c>
      <c r="D174" s="32">
        <v>100281</v>
      </c>
      <c r="E174" s="32">
        <v>23192768</v>
      </c>
    </row>
    <row r="175" spans="1:5" ht="13.5" customHeight="1">
      <c r="A175" s="33" t="s">
        <v>3667</v>
      </c>
      <c r="B175" s="33" t="s">
        <v>3510</v>
      </c>
      <c r="C175" s="32">
        <v>229268</v>
      </c>
      <c r="D175" s="32">
        <v>0</v>
      </c>
      <c r="E175" s="32">
        <v>229268</v>
      </c>
    </row>
    <row r="176" spans="1:5" ht="13.5" customHeight="1">
      <c r="A176" s="33" t="s">
        <v>3669</v>
      </c>
      <c r="B176" s="33" t="s">
        <v>3510</v>
      </c>
      <c r="C176" s="32">
        <v>87823336</v>
      </c>
      <c r="D176" s="32">
        <v>5649287</v>
      </c>
      <c r="E176" s="32">
        <v>93472622</v>
      </c>
    </row>
    <row r="177" spans="1:5" ht="13.5" customHeight="1">
      <c r="A177" s="33" t="s">
        <v>3670</v>
      </c>
      <c r="B177" s="33" t="s">
        <v>3510</v>
      </c>
      <c r="C177" s="32">
        <v>2441496</v>
      </c>
      <c r="D177" s="34" t="s">
        <v>4686</v>
      </c>
      <c r="E177" s="32">
        <v>1809847</v>
      </c>
    </row>
    <row r="178" spans="1:5" ht="13.5" customHeight="1">
      <c r="A178" s="33" t="s">
        <v>3671</v>
      </c>
      <c r="B178" s="33" t="s">
        <v>3510</v>
      </c>
      <c r="C178" s="32">
        <v>2441496</v>
      </c>
      <c r="D178" s="34" t="s">
        <v>4686</v>
      </c>
      <c r="E178" s="32">
        <v>1809847</v>
      </c>
    </row>
    <row r="179" spans="1:5" ht="13.5" customHeight="1">
      <c r="A179" s="33" t="s">
        <v>4687</v>
      </c>
      <c r="B179" s="33" t="s">
        <v>3510</v>
      </c>
      <c r="C179" s="32">
        <v>5569436</v>
      </c>
      <c r="D179" s="34" t="s">
        <v>4688</v>
      </c>
      <c r="E179" s="32">
        <v>89933</v>
      </c>
    </row>
    <row r="180" spans="1:5" ht="13.5" customHeight="1">
      <c r="A180" s="33" t="s">
        <v>4689</v>
      </c>
      <c r="B180" s="33" t="s">
        <v>3510</v>
      </c>
      <c r="C180" s="32">
        <v>5569436</v>
      </c>
      <c r="D180" s="34" t="s">
        <v>4688</v>
      </c>
      <c r="E180" s="32">
        <v>89933</v>
      </c>
    </row>
    <row r="181" spans="1:5" ht="13.5" customHeight="1" thickBot="1">
      <c r="A181" s="33" t="s">
        <v>3672</v>
      </c>
      <c r="B181" s="33" t="s">
        <v>3510</v>
      </c>
      <c r="C181" s="32">
        <v>1288016380</v>
      </c>
      <c r="D181" s="34" t="s">
        <v>4690</v>
      </c>
      <c r="E181" s="32">
        <v>1173400134</v>
      </c>
    </row>
    <row r="182" spans="1:5" ht="13.5" customHeight="1" thickBot="1">
      <c r="A182" s="35" t="s">
        <v>3673</v>
      </c>
      <c r="B182" s="35" t="s">
        <v>3558</v>
      </c>
      <c r="C182" s="36">
        <v>1288016380</v>
      </c>
      <c r="D182" s="37" t="s">
        <v>4690</v>
      </c>
      <c r="E182" s="36">
        <v>1173400134</v>
      </c>
    </row>
    <row r="183" spans="1:5" ht="13.5" customHeight="1">
      <c r="A183" s="33" t="s">
        <v>4439</v>
      </c>
      <c r="B183" s="33" t="s">
        <v>3510</v>
      </c>
      <c r="C183" s="32">
        <v>4113</v>
      </c>
      <c r="D183" s="32">
        <v>0</v>
      </c>
      <c r="E183" s="32">
        <v>4113</v>
      </c>
    </row>
    <row r="184" spans="1:5" ht="13.5" customHeight="1">
      <c r="A184" s="33" t="s">
        <v>3674</v>
      </c>
      <c r="B184" s="33" t="s">
        <v>3510</v>
      </c>
      <c r="C184" s="32">
        <v>2535458</v>
      </c>
      <c r="D184" s="34" t="s">
        <v>4691</v>
      </c>
      <c r="E184" s="32">
        <v>2486226</v>
      </c>
    </row>
    <row r="185" spans="1:5" ht="13.5" customHeight="1">
      <c r="A185" s="33" t="s">
        <v>3675</v>
      </c>
      <c r="B185" s="33" t="s">
        <v>3510</v>
      </c>
      <c r="C185" s="32">
        <v>61958</v>
      </c>
      <c r="D185" s="32">
        <v>0</v>
      </c>
      <c r="E185" s="32">
        <v>61958</v>
      </c>
    </row>
    <row r="186" spans="1:5" ht="13.5" customHeight="1">
      <c r="A186" s="33" t="s">
        <v>3676</v>
      </c>
      <c r="B186" s="33" t="s">
        <v>3510</v>
      </c>
      <c r="C186" s="32">
        <v>1688667</v>
      </c>
      <c r="D186" s="34" t="s">
        <v>4692</v>
      </c>
      <c r="E186" s="32">
        <v>1673315</v>
      </c>
    </row>
    <row r="187" spans="1:5" ht="13.5" customHeight="1">
      <c r="A187" s="33" t="s">
        <v>3677</v>
      </c>
      <c r="B187" s="33" t="s">
        <v>3510</v>
      </c>
      <c r="C187" s="32">
        <v>1421028</v>
      </c>
      <c r="D187" s="34" t="s">
        <v>4693</v>
      </c>
      <c r="E187" s="32">
        <v>1412718</v>
      </c>
    </row>
    <row r="188" spans="1:5" ht="13.5" customHeight="1">
      <c r="A188" s="33" t="s">
        <v>3678</v>
      </c>
      <c r="B188" s="33" t="s">
        <v>3510</v>
      </c>
      <c r="C188" s="32">
        <v>4201754</v>
      </c>
      <c r="D188" s="34" t="s">
        <v>4694</v>
      </c>
      <c r="E188" s="32">
        <v>4183118</v>
      </c>
    </row>
    <row r="189" spans="1:5" ht="13.5" customHeight="1">
      <c r="A189" s="33" t="s">
        <v>4695</v>
      </c>
      <c r="B189" s="33" t="s">
        <v>3510</v>
      </c>
      <c r="C189" s="32">
        <v>374967</v>
      </c>
      <c r="D189" s="34" t="s">
        <v>4696</v>
      </c>
      <c r="E189" s="32">
        <v>351532</v>
      </c>
    </row>
    <row r="190" spans="1:5" ht="13.5" customHeight="1">
      <c r="A190" s="33" t="s">
        <v>3679</v>
      </c>
      <c r="B190" s="33" t="s">
        <v>3510</v>
      </c>
      <c r="C190" s="32">
        <v>3332901</v>
      </c>
      <c r="D190" s="34" t="s">
        <v>4697</v>
      </c>
      <c r="E190" s="32">
        <v>3319882</v>
      </c>
    </row>
    <row r="191" spans="1:5" ht="13.5" customHeight="1">
      <c r="A191" s="33" t="s">
        <v>4504</v>
      </c>
      <c r="B191" s="33" t="s">
        <v>3510</v>
      </c>
      <c r="C191" s="32">
        <v>939227</v>
      </c>
      <c r="D191" s="34" t="s">
        <v>4698</v>
      </c>
      <c r="E191" s="32">
        <v>910298</v>
      </c>
    </row>
    <row r="192" spans="1:5" ht="13.5" customHeight="1">
      <c r="A192" s="33" t="s">
        <v>3680</v>
      </c>
      <c r="B192" s="33" t="s">
        <v>3510</v>
      </c>
      <c r="C192" s="32">
        <v>8556659</v>
      </c>
      <c r="D192" s="34" t="s">
        <v>4699</v>
      </c>
      <c r="E192" s="32">
        <v>8520165</v>
      </c>
    </row>
    <row r="193" spans="1:5" ht="13.5" customHeight="1">
      <c r="A193" s="33" t="s">
        <v>3681</v>
      </c>
      <c r="B193" s="33" t="s">
        <v>3510</v>
      </c>
      <c r="C193" s="32">
        <v>3889252</v>
      </c>
      <c r="D193" s="34" t="s">
        <v>4700</v>
      </c>
      <c r="E193" s="32">
        <v>3875723</v>
      </c>
    </row>
    <row r="194" spans="1:5" ht="13.5" customHeight="1">
      <c r="A194" s="33" t="s">
        <v>3682</v>
      </c>
      <c r="B194" s="33" t="s">
        <v>3510</v>
      </c>
      <c r="C194" s="32">
        <v>458487</v>
      </c>
      <c r="D194" s="34" t="s">
        <v>4701</v>
      </c>
      <c r="E194" s="32">
        <v>443463</v>
      </c>
    </row>
    <row r="195" spans="1:5" ht="13.5" customHeight="1">
      <c r="A195" s="33" t="s">
        <v>3683</v>
      </c>
      <c r="B195" s="33" t="s">
        <v>3510</v>
      </c>
      <c r="C195" s="32">
        <v>6729760</v>
      </c>
      <c r="D195" s="34" t="s">
        <v>4702</v>
      </c>
      <c r="E195" s="32">
        <v>6709611</v>
      </c>
    </row>
    <row r="196" spans="1:5" ht="13.5" customHeight="1">
      <c r="A196" s="33" t="s">
        <v>4703</v>
      </c>
      <c r="B196" s="33" t="s">
        <v>3510</v>
      </c>
      <c r="C196" s="32">
        <v>694159</v>
      </c>
      <c r="D196" s="34" t="s">
        <v>4704</v>
      </c>
      <c r="E196" s="32">
        <v>642612</v>
      </c>
    </row>
    <row r="197" spans="1:5" ht="13.5" customHeight="1">
      <c r="A197" s="33" t="s">
        <v>3684</v>
      </c>
      <c r="B197" s="33" t="s">
        <v>3510</v>
      </c>
      <c r="C197" s="32">
        <v>4817006</v>
      </c>
      <c r="D197" s="34" t="s">
        <v>4705</v>
      </c>
      <c r="E197" s="32">
        <v>4767584</v>
      </c>
    </row>
    <row r="198" spans="1:5" ht="13.5" customHeight="1">
      <c r="A198" s="33" t="s">
        <v>4706</v>
      </c>
      <c r="B198" s="33" t="s">
        <v>3510</v>
      </c>
      <c r="C198" s="32">
        <v>636062</v>
      </c>
      <c r="D198" s="34" t="s">
        <v>4707</v>
      </c>
      <c r="E198" s="32">
        <v>585041</v>
      </c>
    </row>
    <row r="199" spans="1:5" ht="13.5" customHeight="1">
      <c r="A199" s="33" t="s">
        <v>3685</v>
      </c>
      <c r="B199" s="33" t="s">
        <v>3510</v>
      </c>
      <c r="C199" s="32">
        <v>5196975</v>
      </c>
      <c r="D199" s="34" t="s">
        <v>4708</v>
      </c>
      <c r="E199" s="32">
        <v>5151967</v>
      </c>
    </row>
    <row r="200" spans="1:5" ht="13.5" customHeight="1">
      <c r="A200" s="33" t="s">
        <v>3686</v>
      </c>
      <c r="B200" s="33" t="s">
        <v>3510</v>
      </c>
      <c r="C200" s="32">
        <v>4753362</v>
      </c>
      <c r="D200" s="34" t="s">
        <v>4709</v>
      </c>
      <c r="E200" s="32">
        <v>4739990</v>
      </c>
    </row>
    <row r="201" spans="1:5" ht="13.5" customHeight="1">
      <c r="A201" s="33" t="s">
        <v>3689</v>
      </c>
      <c r="B201" s="33" t="s">
        <v>3510</v>
      </c>
      <c r="C201" s="32">
        <v>50291793</v>
      </c>
      <c r="D201" s="34" t="s">
        <v>4710</v>
      </c>
      <c r="E201" s="32">
        <v>49839314</v>
      </c>
    </row>
    <row r="202" spans="1:5" ht="13.5" customHeight="1">
      <c r="A202" s="33" t="s">
        <v>3690</v>
      </c>
      <c r="B202" s="33" t="s">
        <v>3510</v>
      </c>
      <c r="C202" s="32">
        <v>9601405</v>
      </c>
      <c r="D202" s="34" t="s">
        <v>4711</v>
      </c>
      <c r="E202" s="32">
        <v>9502320</v>
      </c>
    </row>
    <row r="203" spans="1:5" ht="13.5" customHeight="1">
      <c r="A203" s="33" t="s">
        <v>3691</v>
      </c>
      <c r="B203" s="33" t="s">
        <v>3510</v>
      </c>
      <c r="C203" s="32">
        <v>9601405</v>
      </c>
      <c r="D203" s="34" t="s">
        <v>4711</v>
      </c>
      <c r="E203" s="32">
        <v>9502320</v>
      </c>
    </row>
    <row r="204" spans="1:5" ht="13.5" customHeight="1">
      <c r="A204" s="33" t="s">
        <v>3692</v>
      </c>
      <c r="B204" s="33" t="s">
        <v>3510</v>
      </c>
      <c r="C204" s="32">
        <v>59893198</v>
      </c>
      <c r="D204" s="34" t="s">
        <v>4712</v>
      </c>
      <c r="E204" s="32">
        <v>59341634</v>
      </c>
    </row>
    <row r="205" spans="1:5" ht="13.5" customHeight="1">
      <c r="A205" s="33" t="s">
        <v>3693</v>
      </c>
      <c r="B205" s="33" t="s">
        <v>3510</v>
      </c>
      <c r="C205" s="32">
        <v>1641879</v>
      </c>
      <c r="D205" s="34" t="s">
        <v>4713</v>
      </c>
      <c r="E205" s="32">
        <v>1636449</v>
      </c>
    </row>
    <row r="206" spans="1:5" ht="13.5" customHeight="1">
      <c r="A206" s="33" t="s">
        <v>3694</v>
      </c>
      <c r="B206" s="33" t="s">
        <v>3510</v>
      </c>
      <c r="C206" s="32">
        <v>1641879</v>
      </c>
      <c r="D206" s="34" t="s">
        <v>4713</v>
      </c>
      <c r="E206" s="32">
        <v>1636449</v>
      </c>
    </row>
    <row r="207" spans="1:5" ht="13.5" customHeight="1">
      <c r="A207" s="33" t="s">
        <v>3695</v>
      </c>
      <c r="B207" s="33" t="s">
        <v>3510</v>
      </c>
      <c r="C207" s="32">
        <v>155435731</v>
      </c>
      <c r="D207" s="32">
        <v>2460297</v>
      </c>
      <c r="E207" s="32">
        <v>157896028</v>
      </c>
    </row>
    <row r="208" spans="1:5" ht="13.5" customHeight="1">
      <c r="A208" s="33" t="s">
        <v>3696</v>
      </c>
      <c r="B208" s="33" t="s">
        <v>3510</v>
      </c>
      <c r="C208" s="32">
        <v>155435731</v>
      </c>
      <c r="D208" s="32">
        <v>2460297</v>
      </c>
      <c r="E208" s="32">
        <v>157896028</v>
      </c>
    </row>
    <row r="209" spans="1:5" ht="13.5" customHeight="1">
      <c r="A209" s="33" t="s">
        <v>3697</v>
      </c>
      <c r="B209" s="33" t="s">
        <v>3510</v>
      </c>
      <c r="C209" s="32">
        <v>185008879</v>
      </c>
      <c r="D209" s="34" t="s">
        <v>4714</v>
      </c>
      <c r="E209" s="32">
        <v>175295524</v>
      </c>
    </row>
    <row r="210" spans="1:5" ht="13.5" customHeight="1">
      <c r="A210" s="33" t="s">
        <v>4715</v>
      </c>
      <c r="B210" s="33" t="s">
        <v>3510</v>
      </c>
      <c r="C210" s="32">
        <v>48488153</v>
      </c>
      <c r="D210" s="32">
        <v>49602122</v>
      </c>
      <c r="E210" s="32">
        <v>98090275</v>
      </c>
    </row>
    <row r="211" spans="1:5" ht="13.5" customHeight="1">
      <c r="A211" s="33" t="s">
        <v>4505</v>
      </c>
      <c r="B211" s="33" t="s">
        <v>3510</v>
      </c>
      <c r="C211" s="32">
        <v>1658397</v>
      </c>
      <c r="D211" s="34" t="s">
        <v>4716</v>
      </c>
      <c r="E211" s="32">
        <v>1098591</v>
      </c>
    </row>
    <row r="212" spans="1:5" ht="13.5" customHeight="1">
      <c r="A212" s="33" t="s">
        <v>4442</v>
      </c>
      <c r="B212" s="33" t="s">
        <v>3510</v>
      </c>
      <c r="C212" s="32">
        <v>176728331</v>
      </c>
      <c r="D212" s="32">
        <v>16445278</v>
      </c>
      <c r="E212" s="32">
        <v>193173609</v>
      </c>
    </row>
    <row r="213" spans="1:5" ht="13.5" customHeight="1">
      <c r="A213" s="33" t="s">
        <v>3700</v>
      </c>
      <c r="B213" s="33" t="s">
        <v>3510</v>
      </c>
      <c r="C213" s="32">
        <v>12141126</v>
      </c>
      <c r="D213" s="34" t="s">
        <v>4717</v>
      </c>
      <c r="E213" s="32">
        <v>9756941</v>
      </c>
    </row>
    <row r="214" spans="1:5" ht="13.5" customHeight="1">
      <c r="A214" s="33" t="s">
        <v>4443</v>
      </c>
      <c r="B214" s="33" t="s">
        <v>3510</v>
      </c>
      <c r="C214" s="32">
        <v>1585344</v>
      </c>
      <c r="D214" s="32">
        <v>81451448</v>
      </c>
      <c r="E214" s="32">
        <v>83036792</v>
      </c>
    </row>
    <row r="215" spans="1:5" ht="13.5" customHeight="1">
      <c r="A215" s="33" t="s">
        <v>3701</v>
      </c>
      <c r="B215" s="33" t="s">
        <v>3510</v>
      </c>
      <c r="C215" s="32">
        <v>218335114</v>
      </c>
      <c r="D215" s="32">
        <v>12415627</v>
      </c>
      <c r="E215" s="32">
        <v>230750741</v>
      </c>
    </row>
    <row r="216" spans="1:5" ht="13.5" customHeight="1">
      <c r="A216" s="33" t="s">
        <v>4718</v>
      </c>
      <c r="B216" s="33" t="s">
        <v>3510</v>
      </c>
      <c r="C216" s="32">
        <v>0</v>
      </c>
      <c r="D216" s="34" t="s">
        <v>4719</v>
      </c>
      <c r="E216" s="34" t="s">
        <v>4719</v>
      </c>
    </row>
    <row r="217" spans="1:5" ht="13.5" customHeight="1">
      <c r="A217" s="33" t="s">
        <v>3703</v>
      </c>
      <c r="B217" s="33" t="s">
        <v>3510</v>
      </c>
      <c r="C217" s="32">
        <v>60173433</v>
      </c>
      <c r="D217" s="32">
        <v>28994793</v>
      </c>
      <c r="E217" s="32">
        <v>89168226</v>
      </c>
    </row>
    <row r="218" spans="1:5" ht="13.5" customHeight="1">
      <c r="A218" s="33" t="s">
        <v>3704</v>
      </c>
      <c r="B218" s="33" t="s">
        <v>3510</v>
      </c>
      <c r="C218" s="32">
        <v>121994082</v>
      </c>
      <c r="D218" s="34" t="s">
        <v>4720</v>
      </c>
      <c r="E218" s="32">
        <v>113848091</v>
      </c>
    </row>
    <row r="219" spans="1:5" ht="13.5" customHeight="1">
      <c r="A219" s="33" t="s">
        <v>3705</v>
      </c>
      <c r="B219" s="33" t="s">
        <v>3510</v>
      </c>
      <c r="C219" s="32">
        <v>480833943</v>
      </c>
      <c r="D219" s="32">
        <v>0</v>
      </c>
      <c r="E219" s="32">
        <v>480833943</v>
      </c>
    </row>
    <row r="220" spans="1:5" ht="13.5" customHeight="1">
      <c r="A220" s="33" t="s">
        <v>4506</v>
      </c>
      <c r="B220" s="33" t="s">
        <v>3510</v>
      </c>
      <c r="C220" s="32">
        <v>45882819</v>
      </c>
      <c r="D220" s="34" t="s">
        <v>4721</v>
      </c>
      <c r="E220" s="32">
        <v>42198587</v>
      </c>
    </row>
    <row r="221" spans="1:5" ht="13.5" customHeight="1">
      <c r="A221" s="33" t="s">
        <v>3706</v>
      </c>
      <c r="B221" s="33" t="s">
        <v>3510</v>
      </c>
      <c r="C221" s="32">
        <v>7880135</v>
      </c>
      <c r="D221" s="34" t="s">
        <v>4722</v>
      </c>
      <c r="E221" s="32">
        <v>7512528</v>
      </c>
    </row>
    <row r="222" spans="1:5" ht="13.5" customHeight="1">
      <c r="A222" s="33" t="s">
        <v>3707</v>
      </c>
      <c r="B222" s="33" t="s">
        <v>3510</v>
      </c>
      <c r="C222" s="32">
        <v>4417120</v>
      </c>
      <c r="D222" s="32">
        <v>0</v>
      </c>
      <c r="E222" s="32">
        <v>4417120</v>
      </c>
    </row>
    <row r="223" spans="1:5" ht="13.5" customHeight="1">
      <c r="A223" s="33" t="s">
        <v>4507</v>
      </c>
      <c r="B223" s="33" t="s">
        <v>3510</v>
      </c>
      <c r="C223" s="34" t="s">
        <v>4723</v>
      </c>
      <c r="D223" s="34" t="s">
        <v>4724</v>
      </c>
      <c r="E223" s="34" t="s">
        <v>4725</v>
      </c>
    </row>
    <row r="224" spans="1:5" ht="13.5" customHeight="1">
      <c r="A224" s="33" t="s">
        <v>3708</v>
      </c>
      <c r="B224" s="33" t="s">
        <v>3510</v>
      </c>
      <c r="C224" s="34" t="s">
        <v>4726</v>
      </c>
      <c r="D224" s="34" t="s">
        <v>4727</v>
      </c>
      <c r="E224" s="34" t="s">
        <v>4728</v>
      </c>
    </row>
    <row r="225" spans="1:5" ht="13.5" customHeight="1">
      <c r="A225" s="33" t="s">
        <v>3709</v>
      </c>
      <c r="B225" s="33" t="s">
        <v>3510</v>
      </c>
      <c r="C225" s="32">
        <v>903065</v>
      </c>
      <c r="D225" s="34" t="s">
        <v>4729</v>
      </c>
      <c r="E225" s="32">
        <v>713945</v>
      </c>
    </row>
    <row r="226" spans="1:5" ht="13.5" customHeight="1">
      <c r="A226" s="33" t="s">
        <v>3711</v>
      </c>
      <c r="B226" s="33" t="s">
        <v>3510</v>
      </c>
      <c r="C226" s="32">
        <v>17521839</v>
      </c>
      <c r="D226" s="32">
        <v>0</v>
      </c>
      <c r="E226" s="32">
        <v>17521839</v>
      </c>
    </row>
    <row r="227" spans="1:5" ht="13.5" customHeight="1">
      <c r="A227" s="33" t="s">
        <v>3712</v>
      </c>
      <c r="B227" s="33" t="s">
        <v>3510</v>
      </c>
      <c r="C227" s="32">
        <v>0</v>
      </c>
      <c r="D227" s="32">
        <v>5594140</v>
      </c>
      <c r="E227" s="32">
        <v>5594140</v>
      </c>
    </row>
    <row r="228" spans="1:5" ht="13.5" customHeight="1">
      <c r="A228" s="33" t="s">
        <v>3713</v>
      </c>
      <c r="B228" s="33" t="s">
        <v>3510</v>
      </c>
      <c r="C228" s="32">
        <v>232768</v>
      </c>
      <c r="D228" s="34" t="s">
        <v>4730</v>
      </c>
      <c r="E228" s="32">
        <v>0</v>
      </c>
    </row>
    <row r="229" spans="1:5" ht="13.5" customHeight="1">
      <c r="A229" s="33" t="s">
        <v>3714</v>
      </c>
      <c r="B229" s="33" t="s">
        <v>3510</v>
      </c>
      <c r="C229" s="34" t="s">
        <v>4731</v>
      </c>
      <c r="D229" s="32">
        <v>216835</v>
      </c>
      <c r="E229" s="34" t="s">
        <v>4732</v>
      </c>
    </row>
    <row r="230" spans="1:5" ht="13.5" customHeight="1">
      <c r="A230" s="33" t="s">
        <v>3715</v>
      </c>
      <c r="B230" s="33" t="s">
        <v>3510</v>
      </c>
      <c r="C230" s="32">
        <v>32469375</v>
      </c>
      <c r="D230" s="32">
        <v>663898</v>
      </c>
      <c r="E230" s="32">
        <v>33133273</v>
      </c>
    </row>
    <row r="231" spans="1:5" ht="13.5" customHeight="1">
      <c r="A231" s="33" t="s">
        <v>3717</v>
      </c>
      <c r="B231" s="33" t="s">
        <v>3510</v>
      </c>
      <c r="C231" s="32">
        <v>66542</v>
      </c>
      <c r="D231" s="32">
        <v>43656</v>
      </c>
      <c r="E231" s="32">
        <v>110197</v>
      </c>
    </row>
    <row r="232" spans="1:5" ht="13.5" customHeight="1">
      <c r="A232" s="33" t="s">
        <v>3718</v>
      </c>
      <c r="B232" s="33" t="s">
        <v>3510</v>
      </c>
      <c r="C232" s="32">
        <v>10134988</v>
      </c>
      <c r="D232" s="34" t="s">
        <v>4733</v>
      </c>
      <c r="E232" s="32">
        <v>9972904</v>
      </c>
    </row>
    <row r="233" spans="1:5" ht="13.5" customHeight="1">
      <c r="A233" s="33" t="s">
        <v>4734</v>
      </c>
      <c r="B233" s="33" t="s">
        <v>3510</v>
      </c>
      <c r="C233" s="34" t="s">
        <v>4735</v>
      </c>
      <c r="D233" s="32">
        <v>16962</v>
      </c>
      <c r="E233" s="32">
        <v>0</v>
      </c>
    </row>
    <row r="234" spans="1:5" ht="13.5" customHeight="1">
      <c r="A234" s="33" t="s">
        <v>4508</v>
      </c>
      <c r="B234" s="33" t="s">
        <v>3510</v>
      </c>
      <c r="C234" s="32">
        <v>3500000</v>
      </c>
      <c r="D234" s="32">
        <v>0</v>
      </c>
      <c r="E234" s="32">
        <v>3500000</v>
      </c>
    </row>
    <row r="235" spans="1:5" ht="13.5" customHeight="1">
      <c r="A235" s="33" t="s">
        <v>3721</v>
      </c>
      <c r="B235" s="33" t="s">
        <v>3510</v>
      </c>
      <c r="C235" s="32">
        <v>101545775</v>
      </c>
      <c r="D235" s="32">
        <v>31499380</v>
      </c>
      <c r="E235" s="32">
        <v>133045155</v>
      </c>
    </row>
    <row r="236" spans="1:5" ht="13.5" customHeight="1">
      <c r="A236" s="33" t="s">
        <v>3724</v>
      </c>
      <c r="B236" s="33" t="s">
        <v>3510</v>
      </c>
      <c r="C236" s="32">
        <v>1473628490</v>
      </c>
      <c r="D236" s="32">
        <v>200977440</v>
      </c>
      <c r="E236" s="32">
        <v>1674605930</v>
      </c>
    </row>
    <row r="237" spans="1:5" ht="13.5" customHeight="1">
      <c r="A237" s="33" t="s">
        <v>3725</v>
      </c>
      <c r="B237" s="33" t="s">
        <v>3510</v>
      </c>
      <c r="C237" s="32">
        <v>1629064221</v>
      </c>
      <c r="D237" s="32">
        <v>203437736</v>
      </c>
      <c r="E237" s="32">
        <v>1832501958</v>
      </c>
    </row>
    <row r="238" spans="1:5" ht="13.5" customHeight="1">
      <c r="A238" s="33" t="s">
        <v>3726</v>
      </c>
      <c r="B238" s="33" t="s">
        <v>3510</v>
      </c>
      <c r="C238" s="32">
        <v>4047976</v>
      </c>
      <c r="D238" s="32">
        <v>235512</v>
      </c>
      <c r="E238" s="32">
        <v>4283489</v>
      </c>
    </row>
    <row r="239" spans="1:5" ht="13.5" customHeight="1">
      <c r="A239" s="33" t="s">
        <v>3727</v>
      </c>
      <c r="B239" s="33" t="s">
        <v>3510</v>
      </c>
      <c r="C239" s="32">
        <v>4047976</v>
      </c>
      <c r="D239" s="32">
        <v>235512</v>
      </c>
      <c r="E239" s="32">
        <v>4283489</v>
      </c>
    </row>
    <row r="240" spans="1:5" ht="13.5" customHeight="1">
      <c r="A240" s="33" t="s">
        <v>3728</v>
      </c>
      <c r="B240" s="33" t="s">
        <v>3510</v>
      </c>
      <c r="C240" s="32">
        <v>4178636</v>
      </c>
      <c r="D240" s="34" t="s">
        <v>4736</v>
      </c>
      <c r="E240" s="32">
        <v>0</v>
      </c>
    </row>
    <row r="241" spans="1:5" ht="13.5" customHeight="1">
      <c r="A241" s="33" t="s">
        <v>3729</v>
      </c>
      <c r="B241" s="33" t="s">
        <v>3510</v>
      </c>
      <c r="C241" s="34" t="s">
        <v>4737</v>
      </c>
      <c r="D241" s="32">
        <v>40579035</v>
      </c>
      <c r="E241" s="32">
        <v>0</v>
      </c>
    </row>
    <row r="242" spans="1:5" ht="13.5" customHeight="1">
      <c r="A242" s="33" t="s">
        <v>3730</v>
      </c>
      <c r="B242" s="33" t="s">
        <v>3510</v>
      </c>
      <c r="C242" s="32">
        <v>14932965</v>
      </c>
      <c r="D242" s="34" t="s">
        <v>4738</v>
      </c>
      <c r="E242" s="32">
        <v>0</v>
      </c>
    </row>
    <row r="243" spans="1:5" ht="13.5" customHeight="1">
      <c r="A243" s="33" t="s">
        <v>3731</v>
      </c>
      <c r="B243" s="33" t="s">
        <v>3510</v>
      </c>
      <c r="C243" s="32">
        <v>11278073</v>
      </c>
      <c r="D243" s="34" t="s">
        <v>4739</v>
      </c>
      <c r="E243" s="32">
        <v>0</v>
      </c>
    </row>
    <row r="244" spans="1:5" ht="13.5" customHeight="1">
      <c r="A244" s="33" t="s">
        <v>3732</v>
      </c>
      <c r="B244" s="33" t="s">
        <v>3510</v>
      </c>
      <c r="C244" s="32">
        <v>4536219</v>
      </c>
      <c r="D244" s="34" t="s">
        <v>4740</v>
      </c>
      <c r="E244" s="32">
        <v>0</v>
      </c>
    </row>
    <row r="245" spans="1:5" ht="13.5" customHeight="1">
      <c r="A245" s="33" t="s">
        <v>3733</v>
      </c>
      <c r="B245" s="33" t="s">
        <v>3510</v>
      </c>
      <c r="C245" s="32">
        <v>9429553</v>
      </c>
      <c r="D245" s="34" t="s">
        <v>4741</v>
      </c>
      <c r="E245" s="32">
        <v>0</v>
      </c>
    </row>
    <row r="246" spans="1:5" ht="13.5" customHeight="1">
      <c r="A246" s="33" t="s">
        <v>4512</v>
      </c>
      <c r="B246" s="33" t="s">
        <v>3510</v>
      </c>
      <c r="C246" s="32">
        <v>3558</v>
      </c>
      <c r="D246" s="32">
        <v>0</v>
      </c>
      <c r="E246" s="32">
        <v>3558</v>
      </c>
    </row>
    <row r="247" spans="1:5" ht="13.5" customHeight="1">
      <c r="A247" s="33" t="s">
        <v>4742</v>
      </c>
      <c r="B247" s="33" t="s">
        <v>3510</v>
      </c>
      <c r="C247" s="34" t="s">
        <v>4743</v>
      </c>
      <c r="D247" s="34" t="s">
        <v>4744</v>
      </c>
      <c r="E247" s="34" t="s">
        <v>4745</v>
      </c>
    </row>
    <row r="248" spans="1:5" ht="13.5" customHeight="1">
      <c r="A248" s="33" t="s">
        <v>3734</v>
      </c>
      <c r="B248" s="33" t="s">
        <v>3510</v>
      </c>
      <c r="C248" s="32">
        <v>23755</v>
      </c>
      <c r="D248" s="34" t="s">
        <v>4746</v>
      </c>
      <c r="E248" s="32">
        <v>1221</v>
      </c>
    </row>
    <row r="249" spans="1:5" ht="13.5" customHeight="1">
      <c r="A249" s="33" t="s">
        <v>3735</v>
      </c>
      <c r="B249" s="33" t="s">
        <v>3510</v>
      </c>
      <c r="C249" s="32">
        <v>3801726</v>
      </c>
      <c r="D249" s="34" t="s">
        <v>4747</v>
      </c>
      <c r="E249" s="34" t="s">
        <v>4748</v>
      </c>
    </row>
    <row r="250" spans="1:5" ht="13.5" customHeight="1">
      <c r="A250" s="33" t="s">
        <v>3737</v>
      </c>
      <c r="B250" s="33" t="s">
        <v>3510</v>
      </c>
      <c r="C250" s="32">
        <v>873610</v>
      </c>
      <c r="D250" s="32">
        <v>609900</v>
      </c>
      <c r="E250" s="32">
        <v>1483510</v>
      </c>
    </row>
    <row r="251" spans="1:5" ht="13.5" customHeight="1">
      <c r="A251" s="33" t="s">
        <v>3738</v>
      </c>
      <c r="B251" s="33" t="s">
        <v>3510</v>
      </c>
      <c r="C251" s="34" t="s">
        <v>4749</v>
      </c>
      <c r="D251" s="32">
        <v>0</v>
      </c>
      <c r="E251" s="34" t="s">
        <v>4749</v>
      </c>
    </row>
    <row r="252" spans="1:5" ht="13.5" customHeight="1">
      <c r="A252" s="33" t="s">
        <v>3739</v>
      </c>
      <c r="B252" s="33" t="s">
        <v>3510</v>
      </c>
      <c r="C252" s="32">
        <v>169796</v>
      </c>
      <c r="D252" s="34" t="s">
        <v>4750</v>
      </c>
      <c r="E252" s="32">
        <v>0</v>
      </c>
    </row>
    <row r="253" spans="1:5" ht="13.5" customHeight="1">
      <c r="A253" s="33" t="s">
        <v>4448</v>
      </c>
      <c r="B253" s="33" t="s">
        <v>3510</v>
      </c>
      <c r="C253" s="34" t="s">
        <v>4751</v>
      </c>
      <c r="D253" s="32">
        <v>0</v>
      </c>
      <c r="E253" s="34" t="s">
        <v>4751</v>
      </c>
    </row>
    <row r="254" spans="1:5" ht="13.5" customHeight="1">
      <c r="A254" s="33" t="s">
        <v>3742</v>
      </c>
      <c r="B254" s="33" t="s">
        <v>3510</v>
      </c>
      <c r="C254" s="32">
        <v>69315</v>
      </c>
      <c r="D254" s="32">
        <v>0</v>
      </c>
      <c r="E254" s="32">
        <v>69315</v>
      </c>
    </row>
    <row r="255" spans="1:5" ht="13.5" customHeight="1">
      <c r="A255" s="33" t="s">
        <v>3743</v>
      </c>
      <c r="B255" s="33" t="s">
        <v>3510</v>
      </c>
      <c r="C255" s="32">
        <v>12020838</v>
      </c>
      <c r="D255" s="32">
        <v>1812107</v>
      </c>
      <c r="E255" s="32">
        <v>13832945</v>
      </c>
    </row>
    <row r="256" spans="1:5" ht="13.5" customHeight="1">
      <c r="A256" s="33" t="s">
        <v>3746</v>
      </c>
      <c r="B256" s="33" t="s">
        <v>3510</v>
      </c>
      <c r="C256" s="32">
        <v>6071749</v>
      </c>
      <c r="D256" s="34" t="s">
        <v>4752</v>
      </c>
      <c r="E256" s="32">
        <v>5969043</v>
      </c>
    </row>
    <row r="257" spans="1:5" ht="13.5" customHeight="1">
      <c r="A257" s="33" t="s">
        <v>3747</v>
      </c>
      <c r="B257" s="33" t="s">
        <v>3510</v>
      </c>
      <c r="C257" s="32">
        <v>131924141</v>
      </c>
      <c r="D257" s="32">
        <v>32912181</v>
      </c>
      <c r="E257" s="32">
        <v>164836322</v>
      </c>
    </row>
    <row r="258" spans="1:5" ht="13.5" customHeight="1">
      <c r="A258" s="33" t="s">
        <v>3748</v>
      </c>
      <c r="B258" s="33" t="s">
        <v>3510</v>
      </c>
      <c r="C258" s="32">
        <v>96353126</v>
      </c>
      <c r="D258" s="34" t="s">
        <v>4753</v>
      </c>
      <c r="E258" s="32">
        <v>96346403</v>
      </c>
    </row>
    <row r="259" spans="1:5" ht="13.5" customHeight="1">
      <c r="A259" s="33" t="s">
        <v>3749</v>
      </c>
      <c r="B259" s="33" t="s">
        <v>3510</v>
      </c>
      <c r="C259" s="34" t="s">
        <v>4754</v>
      </c>
      <c r="D259" s="32">
        <v>0</v>
      </c>
      <c r="E259" s="34" t="s">
        <v>4754</v>
      </c>
    </row>
    <row r="260" spans="1:5" ht="13.5" customHeight="1">
      <c r="A260" s="33" t="s">
        <v>4755</v>
      </c>
      <c r="B260" s="33" t="s">
        <v>3510</v>
      </c>
      <c r="C260" s="32">
        <v>453744</v>
      </c>
      <c r="D260" s="32">
        <v>614233</v>
      </c>
      <c r="E260" s="32">
        <v>1067978</v>
      </c>
    </row>
    <row r="261" spans="1:5" ht="13.5" customHeight="1">
      <c r="A261" s="33" t="s">
        <v>3751</v>
      </c>
      <c r="B261" s="33" t="s">
        <v>3510</v>
      </c>
      <c r="C261" s="32">
        <v>8642972</v>
      </c>
      <c r="D261" s="32">
        <v>1098125</v>
      </c>
      <c r="E261" s="32">
        <v>9741097</v>
      </c>
    </row>
    <row r="262" spans="1:5" ht="13.5" customHeight="1">
      <c r="A262" s="33" t="s">
        <v>3753</v>
      </c>
      <c r="B262" s="33" t="s">
        <v>3510</v>
      </c>
      <c r="C262" s="32">
        <v>253504893</v>
      </c>
      <c r="D262" s="32">
        <v>36767320</v>
      </c>
      <c r="E262" s="32">
        <v>290272214</v>
      </c>
    </row>
    <row r="263" spans="1:5" ht="13.5" customHeight="1">
      <c r="A263" s="33" t="s">
        <v>3754</v>
      </c>
      <c r="B263" s="33" t="s">
        <v>3510</v>
      </c>
      <c r="C263" s="32">
        <v>253504893</v>
      </c>
      <c r="D263" s="32">
        <v>36767320</v>
      </c>
      <c r="E263" s="32">
        <v>290272214</v>
      </c>
    </row>
    <row r="264" spans="1:5" ht="13.5" customHeight="1">
      <c r="A264" s="33" t="s">
        <v>3755</v>
      </c>
      <c r="B264" s="33" t="s">
        <v>3510</v>
      </c>
      <c r="C264" s="34" t="s">
        <v>4756</v>
      </c>
      <c r="D264" s="34" t="s">
        <v>4757</v>
      </c>
      <c r="E264" s="34" t="s">
        <v>4758</v>
      </c>
    </row>
    <row r="265" spans="1:5" ht="13.5" customHeight="1">
      <c r="A265" s="33" t="s">
        <v>3756</v>
      </c>
      <c r="B265" s="33" t="s">
        <v>3510</v>
      </c>
      <c r="C265" s="34" t="s">
        <v>4759</v>
      </c>
      <c r="D265" s="34" t="s">
        <v>4760</v>
      </c>
      <c r="E265" s="34" t="s">
        <v>4761</v>
      </c>
    </row>
    <row r="266" spans="1:5" ht="13.5" customHeight="1">
      <c r="A266" s="33" t="s">
        <v>3758</v>
      </c>
      <c r="B266" s="33" t="s">
        <v>3510</v>
      </c>
      <c r="C266" s="34" t="s">
        <v>4762</v>
      </c>
      <c r="D266" s="34" t="s">
        <v>4763</v>
      </c>
      <c r="E266" s="34" t="s">
        <v>4764</v>
      </c>
    </row>
    <row r="267" spans="1:5" ht="13.5" customHeight="1">
      <c r="A267" s="33" t="s">
        <v>3759</v>
      </c>
      <c r="B267" s="33" t="s">
        <v>3510</v>
      </c>
      <c r="C267" s="34" t="s">
        <v>4765</v>
      </c>
      <c r="D267" s="34" t="s">
        <v>4766</v>
      </c>
      <c r="E267" s="34" t="s">
        <v>4767</v>
      </c>
    </row>
    <row r="268" spans="1:5" ht="13.5" customHeight="1">
      <c r="A268" s="33" t="s">
        <v>3760</v>
      </c>
      <c r="B268" s="33" t="s">
        <v>3510</v>
      </c>
      <c r="C268" s="34" t="s">
        <v>4768</v>
      </c>
      <c r="D268" s="34" t="s">
        <v>4769</v>
      </c>
      <c r="E268" s="34" t="s">
        <v>4770</v>
      </c>
    </row>
    <row r="269" spans="1:5" ht="13.5" customHeight="1">
      <c r="A269" s="33" t="s">
        <v>3761</v>
      </c>
      <c r="B269" s="33" t="s">
        <v>3510</v>
      </c>
      <c r="C269" s="34" t="s">
        <v>4771</v>
      </c>
      <c r="D269" s="34" t="s">
        <v>4772</v>
      </c>
      <c r="E269" s="34" t="s">
        <v>4773</v>
      </c>
    </row>
    <row r="270" spans="1:5" ht="13.5" customHeight="1">
      <c r="A270" s="33" t="s">
        <v>3762</v>
      </c>
      <c r="B270" s="33" t="s">
        <v>3510</v>
      </c>
      <c r="C270" s="32">
        <v>676379553</v>
      </c>
      <c r="D270" s="32">
        <v>222574998</v>
      </c>
      <c r="E270" s="32">
        <v>898954551</v>
      </c>
    </row>
    <row r="271" spans="1:5" ht="13.5" customHeight="1">
      <c r="A271" s="33" t="s">
        <v>3763</v>
      </c>
      <c r="B271" s="33" t="s">
        <v>3510</v>
      </c>
      <c r="C271" s="32">
        <v>128302</v>
      </c>
      <c r="D271" s="34" t="s">
        <v>4774</v>
      </c>
      <c r="E271" s="32">
        <v>7227</v>
      </c>
    </row>
    <row r="272" spans="1:5" ht="13.5" customHeight="1" thickBot="1">
      <c r="A272" s="33" t="s">
        <v>3764</v>
      </c>
      <c r="B272" s="33" t="s">
        <v>3510</v>
      </c>
      <c r="C272" s="32">
        <v>128302</v>
      </c>
      <c r="D272" s="34" t="s">
        <v>4774</v>
      </c>
      <c r="E272" s="32">
        <v>7227</v>
      </c>
    </row>
    <row r="273" spans="1:5" ht="13.5" customHeight="1" thickBot="1">
      <c r="A273" s="35" t="s">
        <v>3765</v>
      </c>
      <c r="B273" s="35" t="s">
        <v>3558</v>
      </c>
      <c r="C273" s="36">
        <v>2628461750</v>
      </c>
      <c r="D273" s="36">
        <v>458535000</v>
      </c>
      <c r="E273" s="36">
        <v>3086996750</v>
      </c>
    </row>
    <row r="274" spans="1:5" ht="13.5" customHeight="1">
      <c r="A274" s="33" t="s">
        <v>4775</v>
      </c>
      <c r="B274" s="33" t="s">
        <v>3510</v>
      </c>
      <c r="C274" s="32">
        <v>4803175</v>
      </c>
      <c r="D274" s="34" t="s">
        <v>4776</v>
      </c>
      <c r="E274" s="32">
        <v>0</v>
      </c>
    </row>
    <row r="275" spans="1:5" ht="13.5" customHeight="1" thickBot="1">
      <c r="A275" s="33" t="s">
        <v>2717</v>
      </c>
      <c r="B275" s="33" t="s">
        <v>3510</v>
      </c>
      <c r="C275" s="32">
        <v>4803175</v>
      </c>
      <c r="D275" s="34" t="s">
        <v>4776</v>
      </c>
      <c r="E275" s="32">
        <v>0</v>
      </c>
    </row>
    <row r="276" spans="1:5" ht="13.5" customHeight="1" thickBot="1">
      <c r="A276" s="35" t="s">
        <v>3768</v>
      </c>
      <c r="B276" s="35" t="s">
        <v>3558</v>
      </c>
      <c r="C276" s="36">
        <v>4803175</v>
      </c>
      <c r="D276" s="37" t="s">
        <v>4776</v>
      </c>
      <c r="E276" s="36">
        <v>0</v>
      </c>
    </row>
    <row r="277" spans="1:5" ht="22.5" customHeight="1" thickBot="1">
      <c r="A277" s="38" t="s">
        <v>3769</v>
      </c>
      <c r="B277" s="38" t="s">
        <v>3770</v>
      </c>
      <c r="C277" s="39">
        <v>18267162156</v>
      </c>
      <c r="D277" s="39">
        <v>291904256</v>
      </c>
      <c r="E277" s="39">
        <v>18559066413</v>
      </c>
    </row>
    <row r="278" spans="1:5" ht="27" customHeight="1" thickTop="1">
      <c r="A278" s="31" t="s">
        <v>3771</v>
      </c>
      <c r="B278" s="28"/>
      <c r="C278" s="32"/>
      <c r="D278" s="32"/>
      <c r="E278" s="32"/>
    </row>
    <row r="279" spans="1:5" ht="13.5" customHeight="1">
      <c r="A279" s="33" t="s">
        <v>3772</v>
      </c>
      <c r="B279" s="33" t="s">
        <v>3510</v>
      </c>
      <c r="C279" s="32">
        <v>1765290116</v>
      </c>
      <c r="D279" s="32">
        <v>0</v>
      </c>
      <c r="E279" s="32">
        <v>1765290116</v>
      </c>
    </row>
    <row r="280" spans="1:5" ht="13.5" customHeight="1">
      <c r="A280" s="33" t="s">
        <v>3773</v>
      </c>
      <c r="B280" s="33" t="s">
        <v>3510</v>
      </c>
      <c r="C280" s="32">
        <v>419213</v>
      </c>
      <c r="D280" s="32">
        <v>0</v>
      </c>
      <c r="E280" s="32">
        <v>419213</v>
      </c>
    </row>
    <row r="281" spans="1:5" ht="13.5" customHeight="1">
      <c r="A281" s="33" t="s">
        <v>3774</v>
      </c>
      <c r="B281" s="33" t="s">
        <v>3510</v>
      </c>
      <c r="C281" s="32">
        <v>326032</v>
      </c>
      <c r="D281" s="32">
        <v>0</v>
      </c>
      <c r="E281" s="32">
        <v>326032</v>
      </c>
    </row>
    <row r="282" spans="1:5" ht="13.5" customHeight="1">
      <c r="A282" s="33" t="s">
        <v>3775</v>
      </c>
      <c r="B282" s="33" t="s">
        <v>3510</v>
      </c>
      <c r="C282" s="32">
        <v>1766035361</v>
      </c>
      <c r="D282" s="32">
        <v>0</v>
      </c>
      <c r="E282" s="32">
        <v>1766035361</v>
      </c>
    </row>
    <row r="283" spans="1:5" ht="13.5" customHeight="1">
      <c r="A283" s="33" t="s">
        <v>3776</v>
      </c>
      <c r="B283" s="33" t="s">
        <v>3510</v>
      </c>
      <c r="C283" s="32">
        <v>3772053751</v>
      </c>
      <c r="D283" s="32">
        <v>0</v>
      </c>
      <c r="E283" s="32">
        <v>3772053751</v>
      </c>
    </row>
    <row r="284" spans="1:5" ht="13.5" customHeight="1">
      <c r="A284" s="33" t="s">
        <v>3778</v>
      </c>
      <c r="B284" s="33" t="s">
        <v>3510</v>
      </c>
      <c r="C284" s="32">
        <v>591082292</v>
      </c>
      <c r="D284" s="34" t="s">
        <v>4777</v>
      </c>
      <c r="E284" s="32">
        <v>553596670</v>
      </c>
    </row>
    <row r="285" spans="1:5" ht="13.5" customHeight="1">
      <c r="A285" s="33" t="s">
        <v>3780</v>
      </c>
      <c r="B285" s="33" t="s">
        <v>3510</v>
      </c>
      <c r="C285" s="32">
        <v>4363136043</v>
      </c>
      <c r="D285" s="34" t="s">
        <v>4777</v>
      </c>
      <c r="E285" s="32">
        <v>4325650421</v>
      </c>
    </row>
    <row r="286" spans="1:5" ht="13.5" customHeight="1">
      <c r="A286" s="33" t="s">
        <v>3781</v>
      </c>
      <c r="B286" s="33" t="s">
        <v>3510</v>
      </c>
      <c r="C286" s="32">
        <v>510277</v>
      </c>
      <c r="D286" s="32">
        <v>0</v>
      </c>
      <c r="E286" s="32">
        <v>510277</v>
      </c>
    </row>
    <row r="287" spans="1:5" ht="13.5" customHeight="1">
      <c r="A287" s="33" t="s">
        <v>3782</v>
      </c>
      <c r="B287" s="33" t="s">
        <v>3510</v>
      </c>
      <c r="C287" s="32">
        <v>71739715</v>
      </c>
      <c r="D287" s="32">
        <v>52515300</v>
      </c>
      <c r="E287" s="32">
        <v>124255015</v>
      </c>
    </row>
    <row r="288" spans="1:5" ht="13.5" customHeight="1">
      <c r="A288" s="33" t="s">
        <v>3783</v>
      </c>
      <c r="B288" s="33" t="s">
        <v>3510</v>
      </c>
      <c r="C288" s="34" t="s">
        <v>4778</v>
      </c>
      <c r="D288" s="34" t="s">
        <v>4779</v>
      </c>
      <c r="E288" s="34" t="s">
        <v>4780</v>
      </c>
    </row>
    <row r="289" spans="1:5" ht="13.5" customHeight="1">
      <c r="A289" s="33" t="s">
        <v>3784</v>
      </c>
      <c r="B289" s="33" t="s">
        <v>3510</v>
      </c>
      <c r="C289" s="32">
        <v>510277</v>
      </c>
      <c r="D289" s="32">
        <v>0</v>
      </c>
      <c r="E289" s="32">
        <v>510277</v>
      </c>
    </row>
    <row r="290" spans="1:5" ht="13.5" customHeight="1">
      <c r="A290" s="33" t="s">
        <v>3785</v>
      </c>
      <c r="B290" s="33" t="s">
        <v>3510</v>
      </c>
      <c r="C290" s="32">
        <v>641602</v>
      </c>
      <c r="D290" s="32">
        <v>0</v>
      </c>
      <c r="E290" s="32">
        <v>641602</v>
      </c>
    </row>
    <row r="291" spans="1:5" ht="13.5" customHeight="1">
      <c r="A291" s="33" t="s">
        <v>3786</v>
      </c>
      <c r="B291" s="33" t="s">
        <v>3510</v>
      </c>
      <c r="C291" s="32">
        <v>5638892</v>
      </c>
      <c r="D291" s="34" t="s">
        <v>4781</v>
      </c>
      <c r="E291" s="32">
        <v>5611195</v>
      </c>
    </row>
    <row r="292" spans="1:5" ht="13.5" customHeight="1" thickBot="1">
      <c r="A292" s="33" t="s">
        <v>3787</v>
      </c>
      <c r="B292" s="33" t="s">
        <v>3510</v>
      </c>
      <c r="C292" s="32">
        <v>6280494</v>
      </c>
      <c r="D292" s="34" t="s">
        <v>4781</v>
      </c>
      <c r="E292" s="32">
        <v>6252797</v>
      </c>
    </row>
    <row r="293" spans="1:5" ht="13.5" customHeight="1" thickBot="1">
      <c r="A293" s="35" t="s">
        <v>3788</v>
      </c>
      <c r="B293" s="35" t="s">
        <v>3558</v>
      </c>
      <c r="C293" s="36">
        <v>6135962175</v>
      </c>
      <c r="D293" s="37" t="s">
        <v>4782</v>
      </c>
      <c r="E293" s="36">
        <v>6098448855</v>
      </c>
    </row>
    <row r="294" spans="1:5" ht="13.5" customHeight="1">
      <c r="A294" s="33" t="s">
        <v>3789</v>
      </c>
      <c r="B294" s="33" t="s">
        <v>3510</v>
      </c>
      <c r="C294" s="32">
        <v>225000000</v>
      </c>
      <c r="D294" s="32">
        <v>0</v>
      </c>
      <c r="E294" s="32">
        <v>225000000</v>
      </c>
    </row>
    <row r="295" spans="1:5" ht="13.5" customHeight="1">
      <c r="A295" s="33" t="s">
        <v>3790</v>
      </c>
      <c r="B295" s="33" t="s">
        <v>3510</v>
      </c>
      <c r="C295" s="32">
        <v>500000000</v>
      </c>
      <c r="D295" s="32">
        <v>0</v>
      </c>
      <c r="E295" s="32">
        <v>500000000</v>
      </c>
    </row>
    <row r="296" spans="1:5" ht="13.5" customHeight="1">
      <c r="A296" s="33" t="s">
        <v>4514</v>
      </c>
      <c r="B296" s="33" t="s">
        <v>3510</v>
      </c>
      <c r="C296" s="32">
        <v>250000000</v>
      </c>
      <c r="D296" s="32">
        <v>0</v>
      </c>
      <c r="E296" s="32">
        <v>250000000</v>
      </c>
    </row>
    <row r="297" spans="1:5" ht="13.5" customHeight="1">
      <c r="A297" s="33" t="s">
        <v>3791</v>
      </c>
      <c r="B297" s="33" t="s">
        <v>3510</v>
      </c>
      <c r="C297" s="32">
        <v>350000000</v>
      </c>
      <c r="D297" s="32">
        <v>0</v>
      </c>
      <c r="E297" s="32">
        <v>350000000</v>
      </c>
    </row>
    <row r="298" spans="1:5" ht="13.5" customHeight="1">
      <c r="A298" s="33" t="s">
        <v>4449</v>
      </c>
      <c r="B298" s="33" t="s">
        <v>3510</v>
      </c>
      <c r="C298" s="32">
        <v>300000000</v>
      </c>
      <c r="D298" s="32">
        <v>0</v>
      </c>
      <c r="E298" s="32">
        <v>300000000</v>
      </c>
    </row>
    <row r="299" spans="1:5" ht="13.5" customHeight="1">
      <c r="A299" s="33" t="s">
        <v>3792</v>
      </c>
      <c r="B299" s="33" t="s">
        <v>3510</v>
      </c>
      <c r="C299" s="32">
        <v>1000000000</v>
      </c>
      <c r="D299" s="32">
        <v>0</v>
      </c>
      <c r="E299" s="32">
        <v>1000000000</v>
      </c>
    </row>
    <row r="300" spans="1:5" ht="13.5" customHeight="1">
      <c r="A300" s="33" t="s">
        <v>3793</v>
      </c>
      <c r="B300" s="33" t="s">
        <v>3510</v>
      </c>
      <c r="C300" s="32">
        <v>400000000</v>
      </c>
      <c r="D300" s="32">
        <v>0</v>
      </c>
      <c r="E300" s="32">
        <v>400000000</v>
      </c>
    </row>
    <row r="301" spans="1:5" ht="13.5" customHeight="1">
      <c r="A301" s="33" t="s">
        <v>3794</v>
      </c>
      <c r="B301" s="33" t="s">
        <v>3510</v>
      </c>
      <c r="C301" s="32">
        <v>600000000</v>
      </c>
      <c r="D301" s="32">
        <v>0</v>
      </c>
      <c r="E301" s="32">
        <v>600000000</v>
      </c>
    </row>
    <row r="302" spans="1:5" ht="13.5" customHeight="1">
      <c r="A302" s="33" t="s">
        <v>4515</v>
      </c>
      <c r="B302" s="33" t="s">
        <v>3510</v>
      </c>
      <c r="C302" s="32">
        <v>250000000</v>
      </c>
      <c r="D302" s="32">
        <v>0</v>
      </c>
      <c r="E302" s="32">
        <v>250000000</v>
      </c>
    </row>
    <row r="303" spans="1:5" ht="13.5" customHeight="1">
      <c r="A303" s="33" t="s">
        <v>3795</v>
      </c>
      <c r="B303" s="33" t="s">
        <v>3510</v>
      </c>
      <c r="C303" s="32">
        <v>650000000</v>
      </c>
      <c r="D303" s="32">
        <v>0</v>
      </c>
      <c r="E303" s="32">
        <v>650000000</v>
      </c>
    </row>
    <row r="304" spans="1:5" ht="13.5" customHeight="1">
      <c r="A304" s="33" t="s">
        <v>3796</v>
      </c>
      <c r="B304" s="33" t="s">
        <v>3510</v>
      </c>
      <c r="C304" s="32">
        <v>600000000</v>
      </c>
      <c r="D304" s="32">
        <v>0</v>
      </c>
      <c r="E304" s="32">
        <v>600000000</v>
      </c>
    </row>
    <row r="305" spans="1:5" ht="13.5" customHeight="1">
      <c r="A305" s="33" t="s">
        <v>3797</v>
      </c>
      <c r="B305" s="33" t="s">
        <v>3510</v>
      </c>
      <c r="C305" s="32">
        <v>400000000</v>
      </c>
      <c r="D305" s="32">
        <v>0</v>
      </c>
      <c r="E305" s="32">
        <v>400000000</v>
      </c>
    </row>
    <row r="306" spans="1:5" ht="13.5" customHeight="1">
      <c r="A306" s="33" t="s">
        <v>3802</v>
      </c>
      <c r="B306" s="33" t="s">
        <v>3510</v>
      </c>
      <c r="C306" s="32">
        <v>5525000000</v>
      </c>
      <c r="D306" s="32">
        <v>0</v>
      </c>
      <c r="E306" s="32">
        <v>5525000000</v>
      </c>
    </row>
    <row r="307" spans="1:5" ht="13.5" customHeight="1">
      <c r="A307" s="33" t="s">
        <v>3803</v>
      </c>
      <c r="B307" s="33" t="s">
        <v>3510</v>
      </c>
      <c r="C307" s="32">
        <v>150000000</v>
      </c>
      <c r="D307" s="32">
        <v>0</v>
      </c>
      <c r="E307" s="32">
        <v>150000000</v>
      </c>
    </row>
    <row r="308" spans="1:5" ht="13.5" customHeight="1">
      <c r="A308" s="33" t="s">
        <v>3804</v>
      </c>
      <c r="B308" s="33" t="s">
        <v>3510</v>
      </c>
      <c r="C308" s="32">
        <v>225000000</v>
      </c>
      <c r="D308" s="32">
        <v>0</v>
      </c>
      <c r="E308" s="32">
        <v>225000000</v>
      </c>
    </row>
    <row r="309" spans="1:5" ht="13.5" customHeight="1">
      <c r="A309" s="33" t="s">
        <v>4516</v>
      </c>
      <c r="B309" s="33" t="s">
        <v>3510</v>
      </c>
      <c r="C309" s="32">
        <v>250000000</v>
      </c>
      <c r="D309" s="34" t="s">
        <v>4783</v>
      </c>
      <c r="E309" s="32">
        <v>200000000</v>
      </c>
    </row>
    <row r="310" spans="1:5" ht="13.5" customHeight="1">
      <c r="A310" s="33" t="s">
        <v>3805</v>
      </c>
      <c r="B310" s="33" t="s">
        <v>3510</v>
      </c>
      <c r="C310" s="32">
        <v>625000000</v>
      </c>
      <c r="D310" s="34" t="s">
        <v>4783</v>
      </c>
      <c r="E310" s="32">
        <v>575000000</v>
      </c>
    </row>
    <row r="311" spans="1:5" ht="13.5" customHeight="1">
      <c r="A311" s="33" t="s">
        <v>3806</v>
      </c>
      <c r="B311" s="33" t="s">
        <v>3510</v>
      </c>
      <c r="C311" s="34" t="s">
        <v>4784</v>
      </c>
      <c r="D311" s="32">
        <v>1214</v>
      </c>
      <c r="E311" s="34" t="s">
        <v>4785</v>
      </c>
    </row>
    <row r="312" spans="1:5" ht="13.5" customHeight="1">
      <c r="A312" s="33" t="s">
        <v>3807</v>
      </c>
      <c r="B312" s="33" t="s">
        <v>3510</v>
      </c>
      <c r="C312" s="34" t="s">
        <v>4786</v>
      </c>
      <c r="D312" s="32">
        <v>1583</v>
      </c>
      <c r="E312" s="34" t="s">
        <v>4787</v>
      </c>
    </row>
    <row r="313" spans="1:5" ht="13.5" customHeight="1">
      <c r="A313" s="33" t="s">
        <v>3808</v>
      </c>
      <c r="B313" s="33" t="s">
        <v>3510</v>
      </c>
      <c r="C313" s="34" t="s">
        <v>4788</v>
      </c>
      <c r="D313" s="32">
        <v>1834</v>
      </c>
      <c r="E313" s="34" t="s">
        <v>4789</v>
      </c>
    </row>
    <row r="314" spans="1:5" ht="13.5" customHeight="1">
      <c r="A314" s="33" t="s">
        <v>4452</v>
      </c>
      <c r="B314" s="33" t="s">
        <v>3510</v>
      </c>
      <c r="C314" s="34" t="s">
        <v>4790</v>
      </c>
      <c r="D314" s="32">
        <v>1186</v>
      </c>
      <c r="E314" s="34" t="s">
        <v>4791</v>
      </c>
    </row>
    <row r="315" spans="1:5" ht="13.5" customHeight="1">
      <c r="A315" s="33" t="s">
        <v>3809</v>
      </c>
      <c r="B315" s="33" t="s">
        <v>3510</v>
      </c>
      <c r="C315" s="34" t="s">
        <v>4792</v>
      </c>
      <c r="D315" s="32">
        <v>4052</v>
      </c>
      <c r="E315" s="34" t="s">
        <v>4793</v>
      </c>
    </row>
    <row r="316" spans="1:5" ht="13.5" customHeight="1">
      <c r="A316" s="33" t="s">
        <v>4453</v>
      </c>
      <c r="B316" s="33" t="s">
        <v>3510</v>
      </c>
      <c r="C316" s="34" t="s">
        <v>4794</v>
      </c>
      <c r="D316" s="32">
        <v>5104</v>
      </c>
      <c r="E316" s="34" t="s">
        <v>4795</v>
      </c>
    </row>
    <row r="317" spans="1:5" ht="13.5" customHeight="1">
      <c r="A317" s="33" t="s">
        <v>3810</v>
      </c>
      <c r="B317" s="33" t="s">
        <v>3510</v>
      </c>
      <c r="C317" s="34" t="s">
        <v>4796</v>
      </c>
      <c r="D317" s="32">
        <v>11725</v>
      </c>
      <c r="E317" s="34" t="s">
        <v>4797</v>
      </c>
    </row>
    <row r="318" spans="1:5" ht="13.5" customHeight="1">
      <c r="A318" s="33" t="s">
        <v>3811</v>
      </c>
      <c r="B318" s="33" t="s">
        <v>3510</v>
      </c>
      <c r="C318" s="34" t="s">
        <v>4798</v>
      </c>
      <c r="D318" s="32">
        <v>3524</v>
      </c>
      <c r="E318" s="34" t="s">
        <v>4799</v>
      </c>
    </row>
    <row r="319" spans="1:5" ht="13.5" customHeight="1">
      <c r="A319" s="33" t="s">
        <v>3812</v>
      </c>
      <c r="B319" s="33" t="s">
        <v>3510</v>
      </c>
      <c r="C319" s="34" t="s">
        <v>4800</v>
      </c>
      <c r="D319" s="32">
        <v>9348</v>
      </c>
      <c r="E319" s="34" t="s">
        <v>4801</v>
      </c>
    </row>
    <row r="320" spans="1:5" ht="13.5" customHeight="1">
      <c r="A320" s="33" t="s">
        <v>4802</v>
      </c>
      <c r="B320" s="33" t="s">
        <v>3510</v>
      </c>
      <c r="C320" s="34" t="s">
        <v>4803</v>
      </c>
      <c r="D320" s="32">
        <v>7851</v>
      </c>
      <c r="E320" s="34" t="s">
        <v>4804</v>
      </c>
    </row>
    <row r="321" spans="1:5" ht="13.5" customHeight="1">
      <c r="A321" s="33" t="s">
        <v>3813</v>
      </c>
      <c r="B321" s="33" t="s">
        <v>3510</v>
      </c>
      <c r="C321" s="34" t="s">
        <v>4805</v>
      </c>
      <c r="D321" s="32">
        <v>3242</v>
      </c>
      <c r="E321" s="34" t="s">
        <v>4806</v>
      </c>
    </row>
    <row r="322" spans="1:5" ht="13.5" customHeight="1">
      <c r="A322" s="33" t="s">
        <v>3814</v>
      </c>
      <c r="B322" s="33" t="s">
        <v>3510</v>
      </c>
      <c r="C322" s="34" t="s">
        <v>4807</v>
      </c>
      <c r="D322" s="32">
        <v>9189</v>
      </c>
      <c r="E322" s="34" t="s">
        <v>4808</v>
      </c>
    </row>
    <row r="323" spans="1:5" ht="13.5" customHeight="1">
      <c r="A323" s="33" t="s">
        <v>3815</v>
      </c>
      <c r="B323" s="33" t="s">
        <v>3510</v>
      </c>
      <c r="C323" s="34" t="s">
        <v>4809</v>
      </c>
      <c r="D323" s="32">
        <v>1541</v>
      </c>
      <c r="E323" s="34" t="s">
        <v>4810</v>
      </c>
    </row>
    <row r="324" spans="1:5" ht="13.5" customHeight="1" thickBot="1">
      <c r="A324" s="33" t="s">
        <v>3818</v>
      </c>
      <c r="B324" s="33" t="s">
        <v>3510</v>
      </c>
      <c r="C324" s="34" t="s">
        <v>4811</v>
      </c>
      <c r="D324" s="32">
        <v>61392</v>
      </c>
      <c r="E324" s="34" t="s">
        <v>4812</v>
      </c>
    </row>
    <row r="325" spans="1:5" ht="13.5" customHeight="1" thickBot="1">
      <c r="A325" s="35" t="s">
        <v>3819</v>
      </c>
      <c r="B325" s="35" t="s">
        <v>3558</v>
      </c>
      <c r="C325" s="36">
        <v>6139045592</v>
      </c>
      <c r="D325" s="37" t="s">
        <v>4813</v>
      </c>
      <c r="E325" s="36">
        <v>6089106985</v>
      </c>
    </row>
    <row r="326" spans="1:5" ht="13.5" customHeight="1">
      <c r="A326" s="33" t="s">
        <v>4814</v>
      </c>
      <c r="B326" s="33" t="s">
        <v>3510</v>
      </c>
      <c r="C326" s="32">
        <v>28622384</v>
      </c>
      <c r="D326" s="34" t="s">
        <v>4815</v>
      </c>
      <c r="E326" s="32">
        <v>28383579</v>
      </c>
    </row>
    <row r="327" spans="1:5" ht="13.5" customHeight="1">
      <c r="A327" s="33" t="s">
        <v>4816</v>
      </c>
      <c r="B327" s="33" t="s">
        <v>3510</v>
      </c>
      <c r="C327" s="32">
        <v>70601153</v>
      </c>
      <c r="D327" s="34" t="s">
        <v>4817</v>
      </c>
      <c r="E327" s="32">
        <v>69488165</v>
      </c>
    </row>
    <row r="328" spans="1:5" ht="13.5" customHeight="1">
      <c r="A328" s="33" t="s">
        <v>3822</v>
      </c>
      <c r="B328" s="33" t="s">
        <v>3510</v>
      </c>
      <c r="C328" s="32">
        <v>99223538</v>
      </c>
      <c r="D328" s="34" t="s">
        <v>4818</v>
      </c>
      <c r="E328" s="32">
        <v>97871744</v>
      </c>
    </row>
    <row r="329" spans="1:5" ht="13.5" customHeight="1">
      <c r="A329" s="33" t="s">
        <v>3823</v>
      </c>
      <c r="B329" s="33" t="s">
        <v>3510</v>
      </c>
      <c r="C329" s="34" t="s">
        <v>4819</v>
      </c>
      <c r="D329" s="32">
        <v>15943928</v>
      </c>
      <c r="E329" s="34" t="s">
        <v>4820</v>
      </c>
    </row>
    <row r="330" spans="1:5" ht="13.5" customHeight="1">
      <c r="A330" s="33" t="s">
        <v>3824</v>
      </c>
      <c r="B330" s="33" t="s">
        <v>3510</v>
      </c>
      <c r="C330" s="32">
        <v>1474966</v>
      </c>
      <c r="D330" s="32">
        <v>193232</v>
      </c>
      <c r="E330" s="32">
        <v>1668198</v>
      </c>
    </row>
    <row r="331" spans="1:5" ht="13.5" customHeight="1">
      <c r="A331" s="33" t="s">
        <v>3825</v>
      </c>
      <c r="B331" s="33" t="s">
        <v>3510</v>
      </c>
      <c r="C331" s="34" t="s">
        <v>4821</v>
      </c>
      <c r="D331" s="32">
        <v>16137160</v>
      </c>
      <c r="E331" s="34" t="s">
        <v>4822</v>
      </c>
    </row>
    <row r="332" spans="1:5" ht="13.5" customHeight="1">
      <c r="A332" s="33" t="s">
        <v>3826</v>
      </c>
      <c r="B332" s="33" t="s">
        <v>3510</v>
      </c>
      <c r="C332" s="32">
        <v>23144085</v>
      </c>
      <c r="D332" s="34" t="s">
        <v>4823</v>
      </c>
      <c r="E332" s="32">
        <v>23118470</v>
      </c>
    </row>
    <row r="333" spans="1:5" ht="13.5" customHeight="1">
      <c r="A333" s="33" t="s">
        <v>3828</v>
      </c>
      <c r="B333" s="33" t="s">
        <v>3510</v>
      </c>
      <c r="C333" s="32">
        <v>269556</v>
      </c>
      <c r="D333" s="32">
        <v>444</v>
      </c>
      <c r="E333" s="32">
        <v>270000</v>
      </c>
    </row>
    <row r="334" spans="1:5" ht="13.5" customHeight="1">
      <c r="A334" s="33" t="s">
        <v>3829</v>
      </c>
      <c r="B334" s="33" t="s">
        <v>3510</v>
      </c>
      <c r="C334" s="32">
        <v>23413641</v>
      </c>
      <c r="D334" s="34" t="s">
        <v>4824</v>
      </c>
      <c r="E334" s="32">
        <v>23388470</v>
      </c>
    </row>
    <row r="335" spans="1:5" ht="13.5" customHeight="1">
      <c r="A335" s="33" t="s">
        <v>4517</v>
      </c>
      <c r="B335" s="33" t="s">
        <v>3510</v>
      </c>
      <c r="C335" s="32">
        <v>21728478</v>
      </c>
      <c r="D335" s="32">
        <v>6258313</v>
      </c>
      <c r="E335" s="32">
        <v>27986791</v>
      </c>
    </row>
    <row r="336" spans="1:5" ht="13.5" customHeight="1">
      <c r="A336" s="33" t="s">
        <v>4518</v>
      </c>
      <c r="B336" s="33" t="s">
        <v>3510</v>
      </c>
      <c r="C336" s="32">
        <v>126912237</v>
      </c>
      <c r="D336" s="34" t="s">
        <v>4825</v>
      </c>
      <c r="E336" s="32">
        <v>106734383</v>
      </c>
    </row>
    <row r="337" spans="1:5" ht="13.5" customHeight="1">
      <c r="A337" s="33" t="s">
        <v>3832</v>
      </c>
      <c r="B337" s="33" t="s">
        <v>3510</v>
      </c>
      <c r="C337" s="32">
        <v>6683069</v>
      </c>
      <c r="D337" s="34" t="s">
        <v>4826</v>
      </c>
      <c r="E337" s="32">
        <v>5991732</v>
      </c>
    </row>
    <row r="338" spans="1:5" ht="13.5" customHeight="1">
      <c r="A338" s="33" t="s">
        <v>3833</v>
      </c>
      <c r="B338" s="33" t="s">
        <v>3510</v>
      </c>
      <c r="C338" s="32">
        <v>2350217</v>
      </c>
      <c r="D338" s="34" t="s">
        <v>4827</v>
      </c>
      <c r="E338" s="32">
        <v>2180375</v>
      </c>
    </row>
    <row r="339" spans="1:5" ht="13.5" customHeight="1">
      <c r="A339" s="33" t="s">
        <v>4455</v>
      </c>
      <c r="B339" s="33" t="s">
        <v>3510</v>
      </c>
      <c r="C339" s="32">
        <v>51990246</v>
      </c>
      <c r="D339" s="32">
        <v>17184800</v>
      </c>
      <c r="E339" s="32">
        <v>69175046</v>
      </c>
    </row>
    <row r="340" spans="1:5" ht="13.5" customHeight="1">
      <c r="A340" s="33" t="s">
        <v>3836</v>
      </c>
      <c r="B340" s="33" t="s">
        <v>3510</v>
      </c>
      <c r="C340" s="32">
        <v>5847980</v>
      </c>
      <c r="D340" s="34" t="s">
        <v>4828</v>
      </c>
      <c r="E340" s="32">
        <v>5099378</v>
      </c>
    </row>
    <row r="341" spans="1:5" ht="13.5" customHeight="1">
      <c r="A341" s="33" t="s">
        <v>4456</v>
      </c>
      <c r="B341" s="33" t="s">
        <v>3510</v>
      </c>
      <c r="C341" s="32">
        <v>6299491</v>
      </c>
      <c r="D341" s="34" t="s">
        <v>4829</v>
      </c>
      <c r="E341" s="32">
        <v>4842610</v>
      </c>
    </row>
    <row r="342" spans="1:5" ht="13.5" customHeight="1">
      <c r="A342" s="33" t="s">
        <v>3837</v>
      </c>
      <c r="B342" s="33" t="s">
        <v>3510</v>
      </c>
      <c r="C342" s="32">
        <v>221811720</v>
      </c>
      <c r="D342" s="32">
        <v>198596</v>
      </c>
      <c r="E342" s="32">
        <v>222010315</v>
      </c>
    </row>
    <row r="343" spans="1:5" ht="13.5" customHeight="1">
      <c r="A343" s="33" t="s">
        <v>3838</v>
      </c>
      <c r="B343" s="33" t="s">
        <v>3510</v>
      </c>
      <c r="C343" s="32">
        <v>34511128</v>
      </c>
      <c r="D343" s="34" t="s">
        <v>4830</v>
      </c>
      <c r="E343" s="32">
        <v>30009032</v>
      </c>
    </row>
    <row r="344" spans="1:5" ht="13.5" customHeight="1">
      <c r="A344" s="33" t="s">
        <v>3839</v>
      </c>
      <c r="B344" s="33" t="s">
        <v>3510</v>
      </c>
      <c r="C344" s="32">
        <v>1618517</v>
      </c>
      <c r="D344" s="34" t="s">
        <v>4831</v>
      </c>
      <c r="E344" s="32">
        <v>1493759</v>
      </c>
    </row>
    <row r="345" spans="1:5" ht="13.5" customHeight="1">
      <c r="A345" s="33" t="s">
        <v>4832</v>
      </c>
      <c r="B345" s="33" t="s">
        <v>3510</v>
      </c>
      <c r="C345" s="32">
        <v>177</v>
      </c>
      <c r="D345" s="32">
        <v>0</v>
      </c>
      <c r="E345" s="32">
        <v>177</v>
      </c>
    </row>
    <row r="346" spans="1:5" ht="13.5" customHeight="1">
      <c r="A346" s="33" t="s">
        <v>3840</v>
      </c>
      <c r="B346" s="33" t="s">
        <v>3510</v>
      </c>
      <c r="C346" s="32">
        <v>1057920</v>
      </c>
      <c r="D346" s="34" t="s">
        <v>4833</v>
      </c>
      <c r="E346" s="32">
        <v>60216</v>
      </c>
    </row>
    <row r="347" spans="1:5" ht="13.5" customHeight="1">
      <c r="A347" s="33" t="s">
        <v>3841</v>
      </c>
      <c r="B347" s="33" t="s">
        <v>3510</v>
      </c>
      <c r="C347" s="32">
        <v>37187742</v>
      </c>
      <c r="D347" s="34" t="s">
        <v>4834</v>
      </c>
      <c r="E347" s="32">
        <v>31563184</v>
      </c>
    </row>
    <row r="348" spans="1:5" ht="13.5" customHeight="1">
      <c r="A348" s="33" t="s">
        <v>4521</v>
      </c>
      <c r="B348" s="33" t="s">
        <v>3510</v>
      </c>
      <c r="C348" s="32">
        <v>1658397</v>
      </c>
      <c r="D348" s="34" t="s">
        <v>4716</v>
      </c>
      <c r="E348" s="32">
        <v>1098591</v>
      </c>
    </row>
    <row r="349" spans="1:5" ht="13.5" customHeight="1">
      <c r="A349" s="33" t="s">
        <v>4522</v>
      </c>
      <c r="B349" s="33" t="s">
        <v>3510</v>
      </c>
      <c r="C349" s="32">
        <v>1658397</v>
      </c>
      <c r="D349" s="34" t="s">
        <v>4716</v>
      </c>
      <c r="E349" s="32">
        <v>1098591</v>
      </c>
    </row>
    <row r="350" spans="1:5" ht="13.5" customHeight="1">
      <c r="A350" s="33" t="s">
        <v>3842</v>
      </c>
      <c r="B350" s="33" t="s">
        <v>3510</v>
      </c>
      <c r="C350" s="32">
        <v>578163457</v>
      </c>
      <c r="D350" s="34" t="s">
        <v>4835</v>
      </c>
      <c r="E350" s="32">
        <v>570952918</v>
      </c>
    </row>
    <row r="351" spans="1:5" ht="13.5" customHeight="1">
      <c r="A351" s="33" t="s">
        <v>3843</v>
      </c>
      <c r="B351" s="33" t="s">
        <v>3510</v>
      </c>
      <c r="C351" s="32">
        <v>15816229</v>
      </c>
      <c r="D351" s="34" t="s">
        <v>4836</v>
      </c>
      <c r="E351" s="32">
        <v>15362268</v>
      </c>
    </row>
    <row r="352" spans="1:5" ht="13.5" customHeight="1">
      <c r="A352" s="33" t="s">
        <v>4837</v>
      </c>
      <c r="B352" s="33" t="s">
        <v>3510</v>
      </c>
      <c r="C352" s="32">
        <v>4483087</v>
      </c>
      <c r="D352" s="32">
        <v>340082</v>
      </c>
      <c r="E352" s="32">
        <v>4823169</v>
      </c>
    </row>
    <row r="353" spans="1:5" ht="13.5" customHeight="1" thickBot="1">
      <c r="A353" s="33" t="s">
        <v>3844</v>
      </c>
      <c r="B353" s="33" t="s">
        <v>3510</v>
      </c>
      <c r="C353" s="32">
        <v>598462773</v>
      </c>
      <c r="D353" s="34" t="s">
        <v>4838</v>
      </c>
      <c r="E353" s="32">
        <v>591138355</v>
      </c>
    </row>
    <row r="354" spans="1:5" ht="13.5" customHeight="1" thickBot="1">
      <c r="A354" s="35" t="s">
        <v>3845</v>
      </c>
      <c r="B354" s="35" t="s">
        <v>3558</v>
      </c>
      <c r="C354" s="36">
        <v>748445925</v>
      </c>
      <c r="D354" s="36">
        <v>1450009</v>
      </c>
      <c r="E354" s="36">
        <v>749895934</v>
      </c>
    </row>
    <row r="355" spans="1:5" ht="13.5" customHeight="1">
      <c r="A355" s="33" t="s">
        <v>3846</v>
      </c>
      <c r="B355" s="33" t="s">
        <v>3510</v>
      </c>
      <c r="C355" s="32">
        <v>78242057</v>
      </c>
      <c r="D355" s="32">
        <v>17802906</v>
      </c>
      <c r="E355" s="32">
        <v>96044963</v>
      </c>
    </row>
    <row r="356" spans="1:5" ht="13.5" customHeight="1">
      <c r="A356" s="33" t="s">
        <v>3848</v>
      </c>
      <c r="B356" s="33" t="s">
        <v>3510</v>
      </c>
      <c r="C356" s="32">
        <v>13222</v>
      </c>
      <c r="D356" s="32">
        <v>205550</v>
      </c>
      <c r="E356" s="32">
        <v>218772</v>
      </c>
    </row>
    <row r="357" spans="1:5" ht="13.5" customHeight="1">
      <c r="A357" s="33" t="s">
        <v>3849</v>
      </c>
      <c r="B357" s="33" t="s">
        <v>3510</v>
      </c>
      <c r="C357" s="32">
        <v>3660545</v>
      </c>
      <c r="D357" s="32">
        <v>4090960</v>
      </c>
      <c r="E357" s="32">
        <v>7751505</v>
      </c>
    </row>
    <row r="358" spans="1:5" ht="13.5" customHeight="1">
      <c r="A358" s="33" t="s">
        <v>3850</v>
      </c>
      <c r="B358" s="33" t="s">
        <v>3510</v>
      </c>
      <c r="C358" s="32">
        <v>558938</v>
      </c>
      <c r="D358" s="34" t="s">
        <v>4839</v>
      </c>
      <c r="E358" s="32">
        <v>508159</v>
      </c>
    </row>
    <row r="359" spans="1:5" ht="13.5" customHeight="1">
      <c r="A359" s="33" t="s">
        <v>3851</v>
      </c>
      <c r="B359" s="33" t="s">
        <v>3510</v>
      </c>
      <c r="C359" s="32">
        <v>0</v>
      </c>
      <c r="D359" s="32">
        <v>7588</v>
      </c>
      <c r="E359" s="32">
        <v>7588</v>
      </c>
    </row>
    <row r="360" spans="1:5" ht="13.5" customHeight="1">
      <c r="A360" s="33" t="s">
        <v>3852</v>
      </c>
      <c r="B360" s="33" t="s">
        <v>3510</v>
      </c>
      <c r="C360" s="32">
        <v>5216160</v>
      </c>
      <c r="D360" s="32">
        <v>275652</v>
      </c>
      <c r="E360" s="32">
        <v>5491811</v>
      </c>
    </row>
    <row r="361" spans="1:5" ht="13.5" customHeight="1">
      <c r="A361" s="33" t="s">
        <v>3853</v>
      </c>
      <c r="B361" s="33" t="s">
        <v>3510</v>
      </c>
      <c r="C361" s="32">
        <v>13508436</v>
      </c>
      <c r="D361" s="32">
        <v>842456</v>
      </c>
      <c r="E361" s="32">
        <v>14350892</v>
      </c>
    </row>
    <row r="362" spans="1:5" ht="13.5" customHeight="1">
      <c r="A362" s="33" t="s">
        <v>3854</v>
      </c>
      <c r="B362" s="33" t="s">
        <v>3510</v>
      </c>
      <c r="C362" s="32">
        <v>13952</v>
      </c>
      <c r="D362" s="32">
        <v>4139</v>
      </c>
      <c r="E362" s="32">
        <v>18091</v>
      </c>
    </row>
    <row r="363" spans="1:5" ht="13.5" customHeight="1">
      <c r="A363" s="33" t="s">
        <v>3855</v>
      </c>
      <c r="B363" s="33" t="s">
        <v>3510</v>
      </c>
      <c r="C363" s="34" t="s">
        <v>4840</v>
      </c>
      <c r="D363" s="34" t="s">
        <v>4841</v>
      </c>
      <c r="E363" s="34" t="s">
        <v>4842</v>
      </c>
    </row>
    <row r="364" spans="1:5" ht="13.5" customHeight="1">
      <c r="A364" s="33" t="s">
        <v>3856</v>
      </c>
      <c r="B364" s="33" t="s">
        <v>3510</v>
      </c>
      <c r="C364" s="32">
        <v>12235775</v>
      </c>
      <c r="D364" s="32">
        <v>591144</v>
      </c>
      <c r="E364" s="32">
        <v>12826919</v>
      </c>
    </row>
    <row r="365" spans="1:5" ht="13.5" customHeight="1">
      <c r="A365" s="33" t="s">
        <v>3857</v>
      </c>
      <c r="B365" s="33" t="s">
        <v>3510</v>
      </c>
      <c r="C365" s="32">
        <v>12151403</v>
      </c>
      <c r="D365" s="32">
        <v>586144</v>
      </c>
      <c r="E365" s="32">
        <v>12737547</v>
      </c>
    </row>
    <row r="366" spans="1:5" ht="13.5" customHeight="1">
      <c r="A366" s="33" t="s">
        <v>3858</v>
      </c>
      <c r="B366" s="33" t="s">
        <v>3510</v>
      </c>
      <c r="C366" s="32">
        <v>13474204</v>
      </c>
      <c r="D366" s="34" t="s">
        <v>4627</v>
      </c>
      <c r="E366" s="32">
        <v>0</v>
      </c>
    </row>
    <row r="367" spans="1:5" ht="13.5" customHeight="1">
      <c r="A367" s="33" t="s">
        <v>3859</v>
      </c>
      <c r="B367" s="33" t="s">
        <v>3510</v>
      </c>
      <c r="C367" s="32">
        <v>13474204</v>
      </c>
      <c r="D367" s="34" t="s">
        <v>4627</v>
      </c>
      <c r="E367" s="32">
        <v>0</v>
      </c>
    </row>
    <row r="368" spans="1:5" ht="13.5" customHeight="1">
      <c r="A368" s="33" t="s">
        <v>3860</v>
      </c>
      <c r="B368" s="33" t="s">
        <v>3510</v>
      </c>
      <c r="C368" s="32">
        <v>165344417</v>
      </c>
      <c r="D368" s="34" t="s">
        <v>4843</v>
      </c>
      <c r="E368" s="32">
        <v>143475185</v>
      </c>
    </row>
    <row r="369" spans="1:5" ht="13.5" customHeight="1">
      <c r="A369" s="33" t="s">
        <v>3861</v>
      </c>
      <c r="B369" s="33" t="s">
        <v>3510</v>
      </c>
      <c r="C369" s="32">
        <v>1506893</v>
      </c>
      <c r="D369" s="32">
        <v>165256</v>
      </c>
      <c r="E369" s="32">
        <v>1672149</v>
      </c>
    </row>
    <row r="370" spans="1:5" ht="13.5" customHeight="1">
      <c r="A370" s="33" t="s">
        <v>3862</v>
      </c>
      <c r="B370" s="33" t="s">
        <v>3510</v>
      </c>
      <c r="C370" s="32">
        <v>19800</v>
      </c>
      <c r="D370" s="32">
        <v>0</v>
      </c>
      <c r="E370" s="32">
        <v>19800</v>
      </c>
    </row>
    <row r="371" spans="1:5" ht="13.5" customHeight="1">
      <c r="A371" s="33" t="s">
        <v>3863</v>
      </c>
      <c r="B371" s="33" t="s">
        <v>3510</v>
      </c>
      <c r="C371" s="32">
        <v>91294241</v>
      </c>
      <c r="D371" s="32">
        <v>18173027</v>
      </c>
      <c r="E371" s="32">
        <v>109467268</v>
      </c>
    </row>
    <row r="372" spans="1:5" ht="13.5" customHeight="1">
      <c r="A372" s="33" t="s">
        <v>3864</v>
      </c>
      <c r="B372" s="33" t="s">
        <v>3510</v>
      </c>
      <c r="C372" s="32">
        <v>77951277</v>
      </c>
      <c r="D372" s="34" t="s">
        <v>4844</v>
      </c>
      <c r="E372" s="32">
        <v>77798683</v>
      </c>
    </row>
    <row r="373" spans="1:5" ht="13.5" customHeight="1">
      <c r="A373" s="33" t="s">
        <v>3865</v>
      </c>
      <c r="B373" s="33" t="s">
        <v>3510</v>
      </c>
      <c r="C373" s="32">
        <v>376084</v>
      </c>
      <c r="D373" s="34" t="s">
        <v>4845</v>
      </c>
      <c r="E373" s="32">
        <v>361478</v>
      </c>
    </row>
    <row r="374" spans="1:5" ht="13.5" customHeight="1">
      <c r="A374" s="33" t="s">
        <v>3866</v>
      </c>
      <c r="B374" s="33" t="s">
        <v>3510</v>
      </c>
      <c r="C374" s="32">
        <v>153058</v>
      </c>
      <c r="D374" s="34" t="s">
        <v>4846</v>
      </c>
      <c r="E374" s="32">
        <v>144744</v>
      </c>
    </row>
    <row r="375" spans="1:5" ht="13.5" customHeight="1">
      <c r="A375" s="33" t="s">
        <v>3867</v>
      </c>
      <c r="B375" s="33" t="s">
        <v>3510</v>
      </c>
      <c r="C375" s="32">
        <v>142779</v>
      </c>
      <c r="D375" s="32">
        <v>0</v>
      </c>
      <c r="E375" s="32">
        <v>142779</v>
      </c>
    </row>
    <row r="376" spans="1:5" ht="13.5" customHeight="1">
      <c r="A376" s="33" t="s">
        <v>4523</v>
      </c>
      <c r="B376" s="33" t="s">
        <v>3510</v>
      </c>
      <c r="C376" s="32">
        <v>1520876</v>
      </c>
      <c r="D376" s="34" t="s">
        <v>4847</v>
      </c>
      <c r="E376" s="32">
        <v>1514161</v>
      </c>
    </row>
    <row r="377" spans="1:5" ht="13.5" customHeight="1">
      <c r="A377" s="33" t="s">
        <v>3868</v>
      </c>
      <c r="B377" s="33" t="s">
        <v>3510</v>
      </c>
      <c r="C377" s="32">
        <v>35482325</v>
      </c>
      <c r="D377" s="32">
        <v>539578</v>
      </c>
      <c r="E377" s="32">
        <v>36021903</v>
      </c>
    </row>
    <row r="378" spans="1:5" ht="13.5" customHeight="1">
      <c r="A378" s="33" t="s">
        <v>3870</v>
      </c>
      <c r="B378" s="33" t="s">
        <v>3510</v>
      </c>
      <c r="C378" s="32">
        <v>238765</v>
      </c>
      <c r="D378" s="34" t="s">
        <v>4848</v>
      </c>
      <c r="E378" s="32">
        <v>222822</v>
      </c>
    </row>
    <row r="379" spans="1:5" ht="13.5" customHeight="1">
      <c r="A379" s="33" t="s">
        <v>4849</v>
      </c>
      <c r="B379" s="33" t="s">
        <v>3510</v>
      </c>
      <c r="C379" s="32">
        <v>2511136</v>
      </c>
      <c r="D379" s="32">
        <v>0</v>
      </c>
      <c r="E379" s="32">
        <v>2511136</v>
      </c>
    </row>
    <row r="380" spans="1:5" ht="13.5" customHeight="1">
      <c r="A380" s="33" t="s">
        <v>3872</v>
      </c>
      <c r="B380" s="33" t="s">
        <v>3510</v>
      </c>
      <c r="C380" s="32">
        <v>503380569</v>
      </c>
      <c r="D380" s="32">
        <v>7100868</v>
      </c>
      <c r="E380" s="32">
        <v>510481437</v>
      </c>
    </row>
    <row r="381" spans="1:5" ht="13.5" customHeight="1">
      <c r="A381" s="33" t="s">
        <v>3873</v>
      </c>
      <c r="B381" s="33" t="s">
        <v>3510</v>
      </c>
      <c r="C381" s="32">
        <v>0</v>
      </c>
      <c r="D381" s="32">
        <v>108258000</v>
      </c>
      <c r="E381" s="32">
        <v>108258000</v>
      </c>
    </row>
    <row r="382" spans="1:5" ht="13.5" customHeight="1">
      <c r="A382" s="33" t="s">
        <v>3874</v>
      </c>
      <c r="B382" s="33" t="s">
        <v>3510</v>
      </c>
      <c r="C382" s="32">
        <v>0</v>
      </c>
      <c r="D382" s="32">
        <v>108258000</v>
      </c>
      <c r="E382" s="32">
        <v>108258000</v>
      </c>
    </row>
    <row r="383" spans="1:5" ht="13.5" customHeight="1">
      <c r="A383" s="33" t="s">
        <v>3875</v>
      </c>
      <c r="B383" s="33" t="s">
        <v>3510</v>
      </c>
      <c r="C383" s="34" t="s">
        <v>4850</v>
      </c>
      <c r="D383" s="34" t="s">
        <v>4851</v>
      </c>
      <c r="E383" s="34" t="s">
        <v>4852</v>
      </c>
    </row>
    <row r="384" spans="1:5" ht="13.5" customHeight="1">
      <c r="A384" s="33" t="s">
        <v>3876</v>
      </c>
      <c r="B384" s="33" t="s">
        <v>3510</v>
      </c>
      <c r="C384" s="32">
        <v>0</v>
      </c>
      <c r="D384" s="32">
        <v>8402</v>
      </c>
      <c r="E384" s="32">
        <v>8402</v>
      </c>
    </row>
    <row r="385" spans="1:5" ht="13.5" customHeight="1">
      <c r="A385" s="33" t="s">
        <v>3877</v>
      </c>
      <c r="B385" s="33" t="s">
        <v>3510</v>
      </c>
      <c r="C385" s="32">
        <v>8266</v>
      </c>
      <c r="D385" s="32">
        <v>0</v>
      </c>
      <c r="E385" s="32">
        <v>8266</v>
      </c>
    </row>
    <row r="386" spans="1:5" ht="13.5" customHeight="1">
      <c r="A386" s="33" t="s">
        <v>3878</v>
      </c>
      <c r="B386" s="33" t="s">
        <v>3510</v>
      </c>
      <c r="C386" s="32">
        <v>150167420</v>
      </c>
      <c r="D386" s="34" t="s">
        <v>4653</v>
      </c>
      <c r="E386" s="32">
        <v>92953788</v>
      </c>
    </row>
    <row r="387" spans="1:5" ht="13.5" customHeight="1">
      <c r="A387" s="33" t="s">
        <v>3879</v>
      </c>
      <c r="B387" s="33" t="s">
        <v>3510</v>
      </c>
      <c r="C387" s="32">
        <v>150070092</v>
      </c>
      <c r="D387" s="34" t="s">
        <v>4853</v>
      </c>
      <c r="E387" s="32">
        <v>92848082</v>
      </c>
    </row>
    <row r="388" spans="1:5" ht="13.5" customHeight="1">
      <c r="A388" s="33" t="s">
        <v>3881</v>
      </c>
      <c r="B388" s="33" t="s">
        <v>3510</v>
      </c>
      <c r="C388" s="32">
        <v>206624968</v>
      </c>
      <c r="D388" s="34" t="s">
        <v>4854</v>
      </c>
      <c r="E388" s="32">
        <v>205931887</v>
      </c>
    </row>
    <row r="389" spans="1:5" ht="13.5" customHeight="1">
      <c r="A389" s="33" t="s">
        <v>3882</v>
      </c>
      <c r="B389" s="33" t="s">
        <v>3510</v>
      </c>
      <c r="C389" s="32">
        <v>2649455</v>
      </c>
      <c r="D389" s="34" t="s">
        <v>4855</v>
      </c>
      <c r="E389" s="32">
        <v>1901168</v>
      </c>
    </row>
    <row r="390" spans="1:5" ht="13.5" customHeight="1">
      <c r="A390" s="33" t="s">
        <v>3883</v>
      </c>
      <c r="B390" s="33" t="s">
        <v>3510</v>
      </c>
      <c r="C390" s="32">
        <v>209274423</v>
      </c>
      <c r="D390" s="34" t="s">
        <v>4856</v>
      </c>
      <c r="E390" s="32">
        <v>207833055</v>
      </c>
    </row>
    <row r="391" spans="1:5" ht="13.5" customHeight="1">
      <c r="A391" s="33" t="s">
        <v>4461</v>
      </c>
      <c r="B391" s="33" t="s">
        <v>3510</v>
      </c>
      <c r="C391" s="32">
        <v>0</v>
      </c>
      <c r="D391" s="32">
        <v>5000000</v>
      </c>
      <c r="E391" s="32">
        <v>5000000</v>
      </c>
    </row>
    <row r="392" spans="1:5" ht="13.5" customHeight="1">
      <c r="A392" s="33" t="s">
        <v>3884</v>
      </c>
      <c r="B392" s="33" t="s">
        <v>3510</v>
      </c>
      <c r="C392" s="34" t="s">
        <v>4857</v>
      </c>
      <c r="D392" s="32">
        <v>17201</v>
      </c>
      <c r="E392" s="32">
        <v>0</v>
      </c>
    </row>
    <row r="393" spans="1:5" ht="13.5" customHeight="1">
      <c r="A393" s="33" t="s">
        <v>3885</v>
      </c>
      <c r="B393" s="33" t="s">
        <v>3510</v>
      </c>
      <c r="C393" s="32">
        <v>19877197</v>
      </c>
      <c r="D393" s="34" t="s">
        <v>4858</v>
      </c>
      <c r="E393" s="32">
        <v>17545863</v>
      </c>
    </row>
    <row r="394" spans="1:5" ht="13.5" customHeight="1">
      <c r="A394" s="33" t="s">
        <v>3886</v>
      </c>
      <c r="B394" s="33" t="s">
        <v>3510</v>
      </c>
      <c r="C394" s="32">
        <v>1270</v>
      </c>
      <c r="D394" s="32">
        <v>620</v>
      </c>
      <c r="E394" s="32">
        <v>1890</v>
      </c>
    </row>
    <row r="395" spans="1:5" ht="13.5" customHeight="1">
      <c r="A395" s="33" t="s">
        <v>3887</v>
      </c>
      <c r="B395" s="33" t="s">
        <v>3510</v>
      </c>
      <c r="C395" s="32">
        <v>2616533</v>
      </c>
      <c r="D395" s="34" t="s">
        <v>4859</v>
      </c>
      <c r="E395" s="32">
        <v>2367442</v>
      </c>
    </row>
    <row r="396" spans="1:5" ht="13.5" customHeight="1">
      <c r="A396" s="33" t="s">
        <v>3888</v>
      </c>
      <c r="B396" s="33" t="s">
        <v>3510</v>
      </c>
      <c r="C396" s="32">
        <v>1855</v>
      </c>
      <c r="D396" s="32">
        <v>468</v>
      </c>
      <c r="E396" s="32">
        <v>2323</v>
      </c>
    </row>
    <row r="397" spans="1:5" ht="13.5" customHeight="1">
      <c r="A397" s="33" t="s">
        <v>3889</v>
      </c>
      <c r="B397" s="33" t="s">
        <v>3510</v>
      </c>
      <c r="C397" s="32">
        <v>3166785</v>
      </c>
      <c r="D397" s="32">
        <v>537722</v>
      </c>
      <c r="E397" s="32">
        <v>3704507</v>
      </c>
    </row>
    <row r="398" spans="1:5" ht="13.5" customHeight="1">
      <c r="A398" s="33" t="s">
        <v>4860</v>
      </c>
      <c r="B398" s="33" t="s">
        <v>3510</v>
      </c>
      <c r="C398" s="32">
        <v>23455</v>
      </c>
      <c r="D398" s="32">
        <v>0</v>
      </c>
      <c r="E398" s="32">
        <v>23455</v>
      </c>
    </row>
    <row r="399" spans="1:5" ht="13.5" customHeight="1">
      <c r="A399" s="33" t="s">
        <v>4525</v>
      </c>
      <c r="B399" s="33" t="s">
        <v>3510</v>
      </c>
      <c r="C399" s="32">
        <v>1</v>
      </c>
      <c r="D399" s="32">
        <v>0</v>
      </c>
      <c r="E399" s="32">
        <v>1</v>
      </c>
    </row>
    <row r="400" spans="1:5" ht="13.5" customHeight="1">
      <c r="A400" s="33" t="s">
        <v>3891</v>
      </c>
      <c r="B400" s="33" t="s">
        <v>3510</v>
      </c>
      <c r="C400" s="32">
        <v>2434790</v>
      </c>
      <c r="D400" s="34" t="s">
        <v>4861</v>
      </c>
      <c r="E400" s="32">
        <v>0</v>
      </c>
    </row>
    <row r="401" spans="1:5" ht="13.5" customHeight="1">
      <c r="A401" s="33" t="s">
        <v>3892</v>
      </c>
      <c r="B401" s="33" t="s">
        <v>3510</v>
      </c>
      <c r="C401" s="32">
        <v>15134875</v>
      </c>
      <c r="D401" s="34" t="s">
        <v>4862</v>
      </c>
      <c r="E401" s="32">
        <v>11998826</v>
      </c>
    </row>
    <row r="402" spans="1:5" ht="13.5" customHeight="1">
      <c r="A402" s="33" t="s">
        <v>3893</v>
      </c>
      <c r="B402" s="33" t="s">
        <v>3510</v>
      </c>
      <c r="C402" s="32">
        <v>1</v>
      </c>
      <c r="D402" s="32">
        <v>0</v>
      </c>
      <c r="E402" s="32">
        <v>1</v>
      </c>
    </row>
    <row r="403" spans="1:5" ht="13.5" customHeight="1">
      <c r="A403" s="33" t="s">
        <v>4462</v>
      </c>
      <c r="B403" s="33" t="s">
        <v>3510</v>
      </c>
      <c r="C403" s="34" t="s">
        <v>4863</v>
      </c>
      <c r="D403" s="32">
        <v>0</v>
      </c>
      <c r="E403" s="34" t="s">
        <v>4863</v>
      </c>
    </row>
    <row r="404" spans="1:5" ht="13.5" customHeight="1">
      <c r="A404" s="33" t="s">
        <v>3895</v>
      </c>
      <c r="B404" s="33" t="s">
        <v>3510</v>
      </c>
      <c r="C404" s="32">
        <v>2759997</v>
      </c>
      <c r="D404" s="32">
        <v>0</v>
      </c>
      <c r="E404" s="32">
        <v>2759997</v>
      </c>
    </row>
    <row r="405" spans="1:5" ht="13.5" customHeight="1">
      <c r="A405" s="33" t="s">
        <v>3896</v>
      </c>
      <c r="B405" s="33" t="s">
        <v>3510</v>
      </c>
      <c r="C405" s="32">
        <v>2859460</v>
      </c>
      <c r="D405" s="34" t="s">
        <v>4864</v>
      </c>
      <c r="E405" s="34" t="s">
        <v>4865</v>
      </c>
    </row>
    <row r="406" spans="1:5" ht="13.5" customHeight="1">
      <c r="A406" s="33" t="s">
        <v>3897</v>
      </c>
      <c r="B406" s="33" t="s">
        <v>3510</v>
      </c>
      <c r="C406" s="32">
        <v>3</v>
      </c>
      <c r="D406" s="32">
        <v>0</v>
      </c>
      <c r="E406" s="32">
        <v>3</v>
      </c>
    </row>
    <row r="407" spans="1:5" ht="13.5" customHeight="1">
      <c r="A407" s="33" t="s">
        <v>3898</v>
      </c>
      <c r="B407" s="33" t="s">
        <v>3510</v>
      </c>
      <c r="C407" s="34" t="s">
        <v>4866</v>
      </c>
      <c r="D407" s="32">
        <v>0</v>
      </c>
      <c r="E407" s="34" t="s">
        <v>4866</v>
      </c>
    </row>
    <row r="408" spans="1:5" ht="13.5" customHeight="1">
      <c r="A408" s="33" t="s">
        <v>3899</v>
      </c>
      <c r="B408" s="33" t="s">
        <v>3510</v>
      </c>
      <c r="C408" s="34" t="s">
        <v>4867</v>
      </c>
      <c r="D408" s="32">
        <v>0</v>
      </c>
      <c r="E408" s="34" t="s">
        <v>4867</v>
      </c>
    </row>
    <row r="409" spans="1:5" ht="13.5" customHeight="1">
      <c r="A409" s="33" t="s">
        <v>3900</v>
      </c>
      <c r="B409" s="33" t="s">
        <v>3510</v>
      </c>
      <c r="C409" s="34" t="s">
        <v>4868</v>
      </c>
      <c r="D409" s="32">
        <v>8940085</v>
      </c>
      <c r="E409" s="34" t="s">
        <v>4869</v>
      </c>
    </row>
    <row r="410" spans="1:5" ht="13.5" customHeight="1">
      <c r="A410" s="33" t="s">
        <v>3901</v>
      </c>
      <c r="B410" s="33" t="s">
        <v>3510</v>
      </c>
      <c r="C410" s="32">
        <v>1530486</v>
      </c>
      <c r="D410" s="32">
        <v>251500</v>
      </c>
      <c r="E410" s="32">
        <v>1781986</v>
      </c>
    </row>
    <row r="411" spans="1:5" ht="13.5" customHeight="1">
      <c r="A411" s="33" t="s">
        <v>3902</v>
      </c>
      <c r="B411" s="33" t="s">
        <v>3510</v>
      </c>
      <c r="C411" s="32">
        <v>8810763</v>
      </c>
      <c r="D411" s="34" t="s">
        <v>4870</v>
      </c>
      <c r="E411" s="32">
        <v>8114737</v>
      </c>
    </row>
    <row r="412" spans="1:5" ht="13.5" customHeight="1">
      <c r="A412" s="33" t="s">
        <v>3904</v>
      </c>
      <c r="B412" s="33" t="s">
        <v>3510</v>
      </c>
      <c r="C412" s="32">
        <v>48803977</v>
      </c>
      <c r="D412" s="32">
        <v>2577360</v>
      </c>
      <c r="E412" s="32">
        <v>51381337</v>
      </c>
    </row>
    <row r="413" spans="1:5" ht="13.5" customHeight="1">
      <c r="A413" s="33" t="s">
        <v>3905</v>
      </c>
      <c r="B413" s="33" t="s">
        <v>3510</v>
      </c>
      <c r="C413" s="32">
        <v>48803977</v>
      </c>
      <c r="D413" s="32">
        <v>2577360</v>
      </c>
      <c r="E413" s="32">
        <v>51381337</v>
      </c>
    </row>
    <row r="414" spans="1:5" ht="13.5" customHeight="1">
      <c r="A414" s="33" t="s">
        <v>3906</v>
      </c>
      <c r="B414" s="33" t="s">
        <v>3510</v>
      </c>
      <c r="C414" s="34" t="s">
        <v>4871</v>
      </c>
      <c r="D414" s="34" t="s">
        <v>4872</v>
      </c>
      <c r="E414" s="34" t="s">
        <v>4873</v>
      </c>
    </row>
    <row r="415" spans="1:5" ht="13.5" customHeight="1">
      <c r="A415" s="33" t="s">
        <v>3907</v>
      </c>
      <c r="B415" s="33" t="s">
        <v>3510</v>
      </c>
      <c r="C415" s="32">
        <v>2132642</v>
      </c>
      <c r="D415" s="32">
        <v>378943</v>
      </c>
      <c r="E415" s="32">
        <v>2511585</v>
      </c>
    </row>
    <row r="416" spans="1:5" ht="13.5" customHeight="1">
      <c r="A416" s="33" t="s">
        <v>3908</v>
      </c>
      <c r="B416" s="33" t="s">
        <v>3510</v>
      </c>
      <c r="C416" s="32">
        <v>83235417</v>
      </c>
      <c r="D416" s="34" t="s">
        <v>4874</v>
      </c>
      <c r="E416" s="32">
        <v>72015833</v>
      </c>
    </row>
    <row r="417" spans="1:5" ht="13.5" customHeight="1">
      <c r="A417" s="33" t="s">
        <v>3909</v>
      </c>
      <c r="B417" s="33" t="s">
        <v>3510</v>
      </c>
      <c r="C417" s="32">
        <v>624267</v>
      </c>
      <c r="D417" s="32">
        <v>47249</v>
      </c>
      <c r="E417" s="32">
        <v>671516</v>
      </c>
    </row>
    <row r="418" spans="1:5" ht="13.5" customHeight="1">
      <c r="A418" s="33" t="s">
        <v>3911</v>
      </c>
      <c r="B418" s="33" t="s">
        <v>3510</v>
      </c>
      <c r="C418" s="32">
        <v>85973561</v>
      </c>
      <c r="D418" s="34" t="s">
        <v>4875</v>
      </c>
      <c r="E418" s="32">
        <v>75179697</v>
      </c>
    </row>
    <row r="419" spans="1:5" ht="13.5" customHeight="1">
      <c r="A419" s="33" t="s">
        <v>3912</v>
      </c>
      <c r="B419" s="33" t="s">
        <v>3510</v>
      </c>
      <c r="C419" s="32">
        <v>4758</v>
      </c>
      <c r="D419" s="32">
        <v>1649</v>
      </c>
      <c r="E419" s="32">
        <v>6407</v>
      </c>
    </row>
    <row r="420" spans="1:5" ht="13.5" customHeight="1">
      <c r="A420" s="33" t="s">
        <v>3913</v>
      </c>
      <c r="B420" s="33" t="s">
        <v>3510</v>
      </c>
      <c r="C420" s="32">
        <v>930965</v>
      </c>
      <c r="D420" s="34" t="s">
        <v>4876</v>
      </c>
      <c r="E420" s="34" t="s">
        <v>4877</v>
      </c>
    </row>
    <row r="421" spans="1:5" ht="13.5" customHeight="1">
      <c r="A421" s="33" t="s">
        <v>3914</v>
      </c>
      <c r="B421" s="33" t="s">
        <v>3510</v>
      </c>
      <c r="C421" s="32">
        <v>481951</v>
      </c>
      <c r="D421" s="34" t="s">
        <v>4878</v>
      </c>
      <c r="E421" s="34" t="s">
        <v>4879</v>
      </c>
    </row>
    <row r="422" spans="1:5" ht="13.5" customHeight="1">
      <c r="A422" s="33" t="s">
        <v>3916</v>
      </c>
      <c r="B422" s="33" t="s">
        <v>3510</v>
      </c>
      <c r="C422" s="32">
        <v>5808325</v>
      </c>
      <c r="D422" s="34" t="s">
        <v>4880</v>
      </c>
      <c r="E422" s="32">
        <v>4987042</v>
      </c>
    </row>
    <row r="423" spans="1:5" ht="13.5" customHeight="1">
      <c r="A423" s="33" t="s">
        <v>3917</v>
      </c>
      <c r="B423" s="33" t="s">
        <v>3510</v>
      </c>
      <c r="C423" s="32">
        <v>233</v>
      </c>
      <c r="D423" s="32">
        <v>239</v>
      </c>
      <c r="E423" s="32">
        <v>473</v>
      </c>
    </row>
    <row r="424" spans="1:5" ht="13.5" customHeight="1">
      <c r="A424" s="33" t="s">
        <v>3919</v>
      </c>
      <c r="B424" s="33" t="s">
        <v>3510</v>
      </c>
      <c r="C424" s="32">
        <v>7006314</v>
      </c>
      <c r="D424" s="34" t="s">
        <v>4881</v>
      </c>
      <c r="E424" s="32">
        <v>6350631</v>
      </c>
    </row>
    <row r="425" spans="1:5" ht="13.5" customHeight="1">
      <c r="A425" s="33" t="s">
        <v>3920</v>
      </c>
      <c r="B425" s="33" t="s">
        <v>3510</v>
      </c>
      <c r="C425" s="32">
        <v>9977274</v>
      </c>
      <c r="D425" s="34" t="s">
        <v>4882</v>
      </c>
      <c r="E425" s="32">
        <v>9237199</v>
      </c>
    </row>
    <row r="426" spans="1:5" ht="13.5" customHeight="1">
      <c r="A426" s="33" t="s">
        <v>3921</v>
      </c>
      <c r="B426" s="33" t="s">
        <v>3510</v>
      </c>
      <c r="C426" s="32">
        <v>4777486</v>
      </c>
      <c r="D426" s="34" t="s">
        <v>4883</v>
      </c>
      <c r="E426" s="32">
        <v>4346836</v>
      </c>
    </row>
    <row r="427" spans="1:5" ht="13.5" customHeight="1">
      <c r="A427" s="33" t="s">
        <v>3922</v>
      </c>
      <c r="B427" s="33" t="s">
        <v>3510</v>
      </c>
      <c r="C427" s="32">
        <v>28987306</v>
      </c>
      <c r="D427" s="34" t="s">
        <v>4884</v>
      </c>
      <c r="E427" s="32">
        <v>24925374</v>
      </c>
    </row>
    <row r="428" spans="1:5" ht="13.5" customHeight="1">
      <c r="A428" s="33" t="s">
        <v>3923</v>
      </c>
      <c r="B428" s="33" t="s">
        <v>3510</v>
      </c>
      <c r="C428" s="32">
        <v>2952880</v>
      </c>
      <c r="D428" s="32">
        <v>6396043</v>
      </c>
      <c r="E428" s="32">
        <v>9348923</v>
      </c>
    </row>
    <row r="429" spans="1:5" ht="13.5" customHeight="1">
      <c r="A429" s="33" t="s">
        <v>3924</v>
      </c>
      <c r="B429" s="33" t="s">
        <v>3510</v>
      </c>
      <c r="C429" s="32">
        <v>3070748</v>
      </c>
      <c r="D429" s="34" t="s">
        <v>4885</v>
      </c>
      <c r="E429" s="32">
        <v>1588151</v>
      </c>
    </row>
    <row r="430" spans="1:5" ht="13.5" customHeight="1">
      <c r="A430" s="33" t="s">
        <v>3926</v>
      </c>
      <c r="B430" s="33" t="s">
        <v>3510</v>
      </c>
      <c r="C430" s="32">
        <v>29122019</v>
      </c>
      <c r="D430" s="32">
        <v>236850</v>
      </c>
      <c r="E430" s="32">
        <v>29358869</v>
      </c>
    </row>
    <row r="431" spans="1:5" ht="13.5" customHeight="1">
      <c r="A431" s="33" t="s">
        <v>3927</v>
      </c>
      <c r="B431" s="33" t="s">
        <v>3510</v>
      </c>
      <c r="C431" s="32">
        <v>30928405</v>
      </c>
      <c r="D431" s="32">
        <v>2543713</v>
      </c>
      <c r="E431" s="32">
        <v>33472117</v>
      </c>
    </row>
    <row r="432" spans="1:5" ht="13.5" customHeight="1">
      <c r="A432" s="33" t="s">
        <v>3928</v>
      </c>
      <c r="B432" s="33" t="s">
        <v>3510</v>
      </c>
      <c r="C432" s="32">
        <v>4531678</v>
      </c>
      <c r="D432" s="32">
        <v>943164</v>
      </c>
      <c r="E432" s="32">
        <v>5474842</v>
      </c>
    </row>
    <row r="433" spans="1:5" ht="13.5" customHeight="1">
      <c r="A433" s="33" t="s">
        <v>3929</v>
      </c>
      <c r="B433" s="33" t="s">
        <v>3510</v>
      </c>
      <c r="C433" s="32">
        <v>73333</v>
      </c>
      <c r="D433" s="32">
        <v>1252612</v>
      </c>
      <c r="E433" s="32">
        <v>1325945</v>
      </c>
    </row>
    <row r="434" spans="1:5" ht="13.5" customHeight="1">
      <c r="A434" s="33" t="s">
        <v>4527</v>
      </c>
      <c r="B434" s="33" t="s">
        <v>3510</v>
      </c>
      <c r="C434" s="32">
        <v>0</v>
      </c>
      <c r="D434" s="32">
        <v>3051955</v>
      </c>
      <c r="E434" s="32">
        <v>3051955</v>
      </c>
    </row>
    <row r="435" spans="1:5" ht="13.5" customHeight="1">
      <c r="A435" s="33" t="s">
        <v>3932</v>
      </c>
      <c r="B435" s="33" t="s">
        <v>3510</v>
      </c>
      <c r="C435" s="32">
        <v>6738978</v>
      </c>
      <c r="D435" s="32">
        <v>6220608</v>
      </c>
      <c r="E435" s="32">
        <v>12959586</v>
      </c>
    </row>
    <row r="436" spans="1:5" ht="13.5" customHeight="1">
      <c r="A436" s="33" t="s">
        <v>3933</v>
      </c>
      <c r="B436" s="33" t="s">
        <v>3510</v>
      </c>
      <c r="C436" s="32">
        <v>1788</v>
      </c>
      <c r="D436" s="32">
        <v>0</v>
      </c>
      <c r="E436" s="32">
        <v>1788</v>
      </c>
    </row>
    <row r="437" spans="1:5" ht="13.5" customHeight="1">
      <c r="A437" s="33" t="s">
        <v>4528</v>
      </c>
      <c r="B437" s="33" t="s">
        <v>3510</v>
      </c>
      <c r="C437" s="32">
        <v>0</v>
      </c>
      <c r="D437" s="32">
        <v>181764</v>
      </c>
      <c r="E437" s="32">
        <v>181764</v>
      </c>
    </row>
    <row r="438" spans="1:5" ht="13.5" customHeight="1">
      <c r="A438" s="33" t="s">
        <v>4529</v>
      </c>
      <c r="B438" s="33" t="s">
        <v>3510</v>
      </c>
      <c r="C438" s="32">
        <v>0</v>
      </c>
      <c r="D438" s="32">
        <v>1764590</v>
      </c>
      <c r="E438" s="32">
        <v>1764590</v>
      </c>
    </row>
    <row r="439" spans="1:5" ht="13.5" customHeight="1">
      <c r="A439" s="33" t="s">
        <v>4530</v>
      </c>
      <c r="B439" s="33" t="s">
        <v>3510</v>
      </c>
      <c r="C439" s="32">
        <v>0</v>
      </c>
      <c r="D439" s="32">
        <v>215275</v>
      </c>
      <c r="E439" s="32">
        <v>215275</v>
      </c>
    </row>
    <row r="440" spans="1:5" ht="13.5" customHeight="1">
      <c r="A440" s="33" t="s">
        <v>3936</v>
      </c>
      <c r="B440" s="33" t="s">
        <v>3510</v>
      </c>
      <c r="C440" s="32">
        <v>308</v>
      </c>
      <c r="D440" s="34" t="s">
        <v>4886</v>
      </c>
      <c r="E440" s="32">
        <v>0</v>
      </c>
    </row>
    <row r="441" spans="1:5" ht="13.5" customHeight="1">
      <c r="A441" s="33" t="s">
        <v>4887</v>
      </c>
      <c r="B441" s="33" t="s">
        <v>3510</v>
      </c>
      <c r="C441" s="32">
        <v>24</v>
      </c>
      <c r="D441" s="34" t="s">
        <v>4888</v>
      </c>
      <c r="E441" s="32">
        <v>0</v>
      </c>
    </row>
    <row r="442" spans="1:5" ht="13.5" customHeight="1">
      <c r="A442" s="33" t="s">
        <v>3937</v>
      </c>
      <c r="B442" s="33" t="s">
        <v>3510</v>
      </c>
      <c r="C442" s="32">
        <v>0</v>
      </c>
      <c r="D442" s="32">
        <v>637748</v>
      </c>
      <c r="E442" s="32">
        <v>637748</v>
      </c>
    </row>
    <row r="443" spans="1:5" ht="13.5" customHeight="1">
      <c r="A443" s="33" t="s">
        <v>3938</v>
      </c>
      <c r="B443" s="33" t="s">
        <v>3510</v>
      </c>
      <c r="C443" s="32">
        <v>188282</v>
      </c>
      <c r="D443" s="32">
        <v>739671</v>
      </c>
      <c r="E443" s="32">
        <v>927953</v>
      </c>
    </row>
    <row r="444" spans="1:5" ht="13.5" customHeight="1">
      <c r="A444" s="33" t="s">
        <v>3939</v>
      </c>
      <c r="B444" s="33" t="s">
        <v>3510</v>
      </c>
      <c r="C444" s="32">
        <v>4894610</v>
      </c>
      <c r="D444" s="32">
        <v>67500850</v>
      </c>
      <c r="E444" s="32">
        <v>72395460</v>
      </c>
    </row>
    <row r="445" spans="1:5" ht="13.5" customHeight="1">
      <c r="A445" s="33" t="s">
        <v>3940</v>
      </c>
      <c r="B445" s="33" t="s">
        <v>3510</v>
      </c>
      <c r="C445" s="32">
        <v>37173</v>
      </c>
      <c r="D445" s="34" t="s">
        <v>4889</v>
      </c>
      <c r="E445" s="32">
        <v>34630</v>
      </c>
    </row>
    <row r="446" spans="1:5" ht="13.5" customHeight="1">
      <c r="A446" s="33" t="s">
        <v>3941</v>
      </c>
      <c r="B446" s="33" t="s">
        <v>3510</v>
      </c>
      <c r="C446" s="32">
        <v>163467</v>
      </c>
      <c r="D446" s="34" t="s">
        <v>4890</v>
      </c>
      <c r="E446" s="32">
        <v>158114</v>
      </c>
    </row>
    <row r="447" spans="1:5" ht="13.5" customHeight="1">
      <c r="A447" s="33" t="s">
        <v>3942</v>
      </c>
      <c r="B447" s="33" t="s">
        <v>3510</v>
      </c>
      <c r="C447" s="32">
        <v>21278</v>
      </c>
      <c r="D447" s="34" t="s">
        <v>4891</v>
      </c>
      <c r="E447" s="32">
        <v>20325</v>
      </c>
    </row>
    <row r="448" spans="1:5" ht="13.5" customHeight="1">
      <c r="A448" s="33" t="s">
        <v>3944</v>
      </c>
      <c r="B448" s="33" t="s">
        <v>3510</v>
      </c>
      <c r="C448" s="32">
        <v>1738793</v>
      </c>
      <c r="D448" s="34" t="s">
        <v>4892</v>
      </c>
      <c r="E448" s="32">
        <v>1274848</v>
      </c>
    </row>
    <row r="449" spans="1:5" ht="13.5" customHeight="1">
      <c r="A449" s="33" t="s">
        <v>3948</v>
      </c>
      <c r="B449" s="33" t="s">
        <v>3510</v>
      </c>
      <c r="C449" s="32">
        <v>84463764</v>
      </c>
      <c r="D449" s="32">
        <v>89729120</v>
      </c>
      <c r="E449" s="32">
        <v>174192884</v>
      </c>
    </row>
    <row r="450" spans="1:5" ht="13.5" customHeight="1">
      <c r="A450" s="33" t="s">
        <v>3949</v>
      </c>
      <c r="B450" s="33" t="s">
        <v>3510</v>
      </c>
      <c r="C450" s="32">
        <v>1808488</v>
      </c>
      <c r="D450" s="32">
        <v>232937</v>
      </c>
      <c r="E450" s="32">
        <v>2041425</v>
      </c>
    </row>
    <row r="451" spans="1:5" ht="13.5" customHeight="1">
      <c r="A451" s="33" t="s">
        <v>3950</v>
      </c>
      <c r="B451" s="33" t="s">
        <v>3510</v>
      </c>
      <c r="C451" s="32">
        <v>1808488</v>
      </c>
      <c r="D451" s="32">
        <v>232937</v>
      </c>
      <c r="E451" s="32">
        <v>2041425</v>
      </c>
    </row>
    <row r="452" spans="1:5" ht="13.5" customHeight="1">
      <c r="A452" s="33" t="s">
        <v>3951</v>
      </c>
      <c r="B452" s="33" t="s">
        <v>3510</v>
      </c>
      <c r="C452" s="32">
        <v>86272252</v>
      </c>
      <c r="D452" s="32">
        <v>89962057</v>
      </c>
      <c r="E452" s="32">
        <v>176234309</v>
      </c>
    </row>
    <row r="453" spans="1:5" ht="13.5" customHeight="1">
      <c r="A453" s="33" t="s">
        <v>4893</v>
      </c>
      <c r="B453" s="33" t="s">
        <v>3510</v>
      </c>
      <c r="C453" s="32">
        <v>2848886</v>
      </c>
      <c r="D453" s="32">
        <v>16785</v>
      </c>
      <c r="E453" s="32">
        <v>2865671</v>
      </c>
    </row>
    <row r="454" spans="1:5" ht="13.5" customHeight="1">
      <c r="A454" s="33" t="s">
        <v>4894</v>
      </c>
      <c r="B454" s="33" t="s">
        <v>3510</v>
      </c>
      <c r="C454" s="32">
        <v>13272527</v>
      </c>
      <c r="D454" s="32">
        <v>83331</v>
      </c>
      <c r="E454" s="32">
        <v>13355857</v>
      </c>
    </row>
    <row r="455" spans="1:5" ht="13.5" customHeight="1">
      <c r="A455" s="33" t="s">
        <v>3954</v>
      </c>
      <c r="B455" s="33" t="s">
        <v>3510</v>
      </c>
      <c r="C455" s="32">
        <v>16121413</v>
      </c>
      <c r="D455" s="32">
        <v>100115</v>
      </c>
      <c r="E455" s="32">
        <v>16221528</v>
      </c>
    </row>
    <row r="456" spans="1:5" ht="13.5" customHeight="1">
      <c r="A456" s="33" t="s">
        <v>3955</v>
      </c>
      <c r="B456" s="33" t="s">
        <v>3510</v>
      </c>
      <c r="C456" s="32">
        <v>2441496</v>
      </c>
      <c r="D456" s="34" t="s">
        <v>4686</v>
      </c>
      <c r="E456" s="32">
        <v>1809847</v>
      </c>
    </row>
    <row r="457" spans="1:5" ht="13.5" customHeight="1">
      <c r="A457" s="33" t="s">
        <v>4531</v>
      </c>
      <c r="B457" s="33" t="s">
        <v>3510</v>
      </c>
      <c r="C457" s="34" t="s">
        <v>4895</v>
      </c>
      <c r="D457" s="32">
        <v>408204</v>
      </c>
      <c r="E457" s="32">
        <v>387382</v>
      </c>
    </row>
    <row r="458" spans="1:5" ht="13.5" customHeight="1">
      <c r="A458" s="33" t="s">
        <v>3956</v>
      </c>
      <c r="B458" s="33" t="s">
        <v>3510</v>
      </c>
      <c r="C458" s="32">
        <v>2420674</v>
      </c>
      <c r="D458" s="34" t="s">
        <v>4896</v>
      </c>
      <c r="E458" s="32">
        <v>2197229</v>
      </c>
    </row>
    <row r="459" spans="1:5" ht="13.5" customHeight="1">
      <c r="A459" s="33" t="s">
        <v>4532</v>
      </c>
      <c r="B459" s="33" t="s">
        <v>3510</v>
      </c>
      <c r="C459" s="32">
        <v>1658397</v>
      </c>
      <c r="D459" s="34" t="s">
        <v>4716</v>
      </c>
      <c r="E459" s="32">
        <v>1098591</v>
      </c>
    </row>
    <row r="460" spans="1:5" ht="13.5" customHeight="1">
      <c r="A460" s="33" t="s">
        <v>3957</v>
      </c>
      <c r="B460" s="33" t="s">
        <v>3510</v>
      </c>
      <c r="C460" s="32">
        <v>4079071</v>
      </c>
      <c r="D460" s="34" t="s">
        <v>4897</v>
      </c>
      <c r="E460" s="32">
        <v>3295820</v>
      </c>
    </row>
    <row r="461" spans="1:5" ht="13.5" customHeight="1">
      <c r="A461" s="33" t="s">
        <v>4533</v>
      </c>
      <c r="B461" s="33" t="s">
        <v>3510</v>
      </c>
      <c r="C461" s="34" t="s">
        <v>4898</v>
      </c>
      <c r="D461" s="32">
        <v>559806</v>
      </c>
      <c r="E461" s="34" t="s">
        <v>4899</v>
      </c>
    </row>
    <row r="462" spans="1:5" ht="13.5" customHeight="1">
      <c r="A462" s="33" t="s">
        <v>3958</v>
      </c>
      <c r="B462" s="33" t="s">
        <v>3510</v>
      </c>
      <c r="C462" s="32">
        <v>0</v>
      </c>
      <c r="D462" s="32">
        <v>5594140</v>
      </c>
      <c r="E462" s="32">
        <v>5594140</v>
      </c>
    </row>
    <row r="463" spans="1:5" ht="13.5" customHeight="1" thickBot="1">
      <c r="A463" s="33" t="s">
        <v>3959</v>
      </c>
      <c r="B463" s="33" t="s">
        <v>3510</v>
      </c>
      <c r="C463" s="32">
        <v>0</v>
      </c>
      <c r="D463" s="32">
        <v>5594140</v>
      </c>
      <c r="E463" s="32">
        <v>5594140</v>
      </c>
    </row>
    <row r="464" spans="1:5" ht="13.5" customHeight="1" thickBot="1">
      <c r="A464" s="35" t="s">
        <v>3960</v>
      </c>
      <c r="B464" s="35" t="s">
        <v>3558</v>
      </c>
      <c r="C464" s="36">
        <v>1131304266</v>
      </c>
      <c r="D464" s="36">
        <v>139849922</v>
      </c>
      <c r="E464" s="36">
        <v>1271154189</v>
      </c>
    </row>
    <row r="465" spans="1:5" ht="13.5" customHeight="1">
      <c r="A465" s="33" t="s">
        <v>3961</v>
      </c>
      <c r="B465" s="33" t="s">
        <v>3510</v>
      </c>
      <c r="C465" s="32">
        <v>5757478</v>
      </c>
      <c r="D465" s="32">
        <v>700775</v>
      </c>
      <c r="E465" s="32">
        <v>6458252</v>
      </c>
    </row>
    <row r="466" spans="1:5" ht="13.5" customHeight="1">
      <c r="A466" s="33" t="s">
        <v>3963</v>
      </c>
      <c r="B466" s="33" t="s">
        <v>3510</v>
      </c>
      <c r="C466" s="32">
        <v>5757478</v>
      </c>
      <c r="D466" s="32">
        <v>700775</v>
      </c>
      <c r="E466" s="32">
        <v>6458252</v>
      </c>
    </row>
    <row r="467" spans="1:5" ht="13.5" customHeight="1">
      <c r="A467" s="33" t="s">
        <v>3964</v>
      </c>
      <c r="B467" s="33" t="s">
        <v>3510</v>
      </c>
      <c r="C467" s="32">
        <v>10115298</v>
      </c>
      <c r="D467" s="32">
        <v>31897879</v>
      </c>
      <c r="E467" s="32">
        <v>42013177</v>
      </c>
    </row>
    <row r="468" spans="1:5" ht="13.5" customHeight="1">
      <c r="A468" s="76" t="s">
        <v>3965</v>
      </c>
      <c r="B468" s="76" t="s">
        <v>3510</v>
      </c>
      <c r="C468" s="78">
        <v>10115298</v>
      </c>
      <c r="D468" s="78">
        <v>31897879</v>
      </c>
      <c r="E468" s="78">
        <v>42013177</v>
      </c>
    </row>
    <row r="469" spans="1:5" ht="13.5" customHeight="1">
      <c r="A469" s="33" t="s">
        <v>4534</v>
      </c>
      <c r="B469" s="33" t="s">
        <v>3510</v>
      </c>
      <c r="C469" s="34" t="s">
        <v>4900</v>
      </c>
      <c r="D469" s="32">
        <v>0</v>
      </c>
      <c r="E469" s="34" t="s">
        <v>4900</v>
      </c>
    </row>
    <row r="470" spans="1:5" ht="13.5" customHeight="1">
      <c r="A470" s="33" t="s">
        <v>3966</v>
      </c>
      <c r="B470" s="33" t="s">
        <v>3510</v>
      </c>
      <c r="C470" s="32">
        <v>0</v>
      </c>
      <c r="D470" s="32">
        <v>44270</v>
      </c>
      <c r="E470" s="32">
        <v>44270</v>
      </c>
    </row>
    <row r="471" spans="1:5" ht="13.5" customHeight="1">
      <c r="A471" s="33" t="s">
        <v>3968</v>
      </c>
      <c r="B471" s="33" t="s">
        <v>3510</v>
      </c>
      <c r="C471" s="34" t="s">
        <v>4901</v>
      </c>
      <c r="D471" s="34" t="s">
        <v>4902</v>
      </c>
      <c r="E471" s="34" t="s">
        <v>4903</v>
      </c>
    </row>
    <row r="472" spans="1:5" ht="13.5" customHeight="1">
      <c r="A472" s="33" t="s">
        <v>3969</v>
      </c>
      <c r="B472" s="33" t="s">
        <v>3510</v>
      </c>
      <c r="C472" s="34" t="s">
        <v>4904</v>
      </c>
      <c r="D472" s="34" t="s">
        <v>4779</v>
      </c>
      <c r="E472" s="34" t="s">
        <v>4905</v>
      </c>
    </row>
    <row r="473" spans="1:5" ht="13.5" customHeight="1">
      <c r="A473" s="33" t="s">
        <v>3970</v>
      </c>
      <c r="B473" s="33" t="s">
        <v>3510</v>
      </c>
      <c r="C473" s="32">
        <v>16486352</v>
      </c>
      <c r="D473" s="32">
        <v>559462</v>
      </c>
      <c r="E473" s="32">
        <v>17045815</v>
      </c>
    </row>
    <row r="474" spans="1:5" ht="13.5" customHeight="1">
      <c r="A474" s="33" t="s">
        <v>4535</v>
      </c>
      <c r="B474" s="33" t="s">
        <v>3510</v>
      </c>
      <c r="C474" s="32">
        <v>0</v>
      </c>
      <c r="D474" s="32">
        <v>119647</v>
      </c>
      <c r="E474" s="32">
        <v>119647</v>
      </c>
    </row>
    <row r="475" spans="1:5" ht="13.5" customHeight="1">
      <c r="A475" s="33" t="s">
        <v>3971</v>
      </c>
      <c r="B475" s="33" t="s">
        <v>3510</v>
      </c>
      <c r="C475" s="32">
        <v>3473769</v>
      </c>
      <c r="D475" s="32">
        <v>40000</v>
      </c>
      <c r="E475" s="32">
        <v>3513769</v>
      </c>
    </row>
    <row r="476" spans="1:5" ht="13.5" customHeight="1">
      <c r="A476" s="33" t="s">
        <v>3972</v>
      </c>
      <c r="B476" s="33" t="s">
        <v>3510</v>
      </c>
      <c r="C476" s="32">
        <v>357680</v>
      </c>
      <c r="D476" s="34" t="s">
        <v>4906</v>
      </c>
      <c r="E476" s="32">
        <v>0</v>
      </c>
    </row>
    <row r="477" spans="1:5" ht="13.5" customHeight="1">
      <c r="A477" s="33" t="s">
        <v>3973</v>
      </c>
      <c r="B477" s="33" t="s">
        <v>3510</v>
      </c>
      <c r="C477" s="32">
        <v>0</v>
      </c>
      <c r="D477" s="32">
        <v>1930571</v>
      </c>
      <c r="E477" s="32">
        <v>1930571</v>
      </c>
    </row>
    <row r="478" spans="1:5" ht="13.5" customHeight="1">
      <c r="A478" s="33" t="s">
        <v>3974</v>
      </c>
      <c r="B478" s="33" t="s">
        <v>3510</v>
      </c>
      <c r="C478" s="32">
        <v>0</v>
      </c>
      <c r="D478" s="32">
        <v>2179273</v>
      </c>
      <c r="E478" s="32">
        <v>2179273</v>
      </c>
    </row>
    <row r="479" spans="1:5" ht="13.5" customHeight="1">
      <c r="A479" s="33" t="s">
        <v>3975</v>
      </c>
      <c r="B479" s="33" t="s">
        <v>3510</v>
      </c>
      <c r="C479" s="32">
        <v>3012054</v>
      </c>
      <c r="D479" s="34" t="s">
        <v>4907</v>
      </c>
      <c r="E479" s="32">
        <v>2994496</v>
      </c>
    </row>
    <row r="480" spans="1:5" ht="13.5" customHeight="1">
      <c r="A480" s="33" t="s">
        <v>3976</v>
      </c>
      <c r="B480" s="33" t="s">
        <v>3510</v>
      </c>
      <c r="C480" s="32">
        <v>5995884</v>
      </c>
      <c r="D480" s="32">
        <v>35789</v>
      </c>
      <c r="E480" s="32">
        <v>6031673</v>
      </c>
    </row>
    <row r="481" spans="1:5" ht="13.5" customHeight="1">
      <c r="A481" s="33" t="s">
        <v>3977</v>
      </c>
      <c r="B481" s="33" t="s">
        <v>3510</v>
      </c>
      <c r="C481" s="32">
        <v>71739715</v>
      </c>
      <c r="D481" s="32">
        <v>52515300</v>
      </c>
      <c r="E481" s="32">
        <v>124255015</v>
      </c>
    </row>
    <row r="482" spans="1:5" ht="13.5" customHeight="1">
      <c r="A482" s="33" t="s">
        <v>3978</v>
      </c>
      <c r="B482" s="33" t="s">
        <v>3510</v>
      </c>
      <c r="C482" s="32">
        <v>91350</v>
      </c>
      <c r="D482" s="32">
        <v>3492</v>
      </c>
      <c r="E482" s="32">
        <v>94842</v>
      </c>
    </row>
    <row r="483" spans="1:5" ht="13.5" customHeight="1">
      <c r="A483" s="33" t="s">
        <v>3981</v>
      </c>
      <c r="B483" s="33" t="s">
        <v>3510</v>
      </c>
      <c r="C483" s="32">
        <v>12930737</v>
      </c>
      <c r="D483" s="32">
        <v>3977804</v>
      </c>
      <c r="E483" s="32">
        <v>16908541</v>
      </c>
    </row>
    <row r="484" spans="1:5" ht="13.5" customHeight="1">
      <c r="A484" s="33" t="s">
        <v>3982</v>
      </c>
      <c r="B484" s="33" t="s">
        <v>3510</v>
      </c>
      <c r="C484" s="32">
        <v>12521183</v>
      </c>
      <c r="D484" s="32">
        <v>3977804</v>
      </c>
      <c r="E484" s="32">
        <v>16498987</v>
      </c>
    </row>
    <row r="485" spans="1:5" ht="13.5" customHeight="1">
      <c r="A485" s="33" t="s">
        <v>4467</v>
      </c>
      <c r="B485" s="33" t="s">
        <v>3510</v>
      </c>
      <c r="C485" s="32">
        <v>2922343</v>
      </c>
      <c r="D485" s="32">
        <v>0</v>
      </c>
      <c r="E485" s="32">
        <v>2922343</v>
      </c>
    </row>
    <row r="486" spans="1:5" ht="13.5" customHeight="1">
      <c r="A486" s="33" t="s">
        <v>3983</v>
      </c>
      <c r="B486" s="33" t="s">
        <v>3510</v>
      </c>
      <c r="C486" s="32">
        <v>5543861</v>
      </c>
      <c r="D486" s="32">
        <v>32777</v>
      </c>
      <c r="E486" s="32">
        <v>5576638</v>
      </c>
    </row>
    <row r="487" spans="1:5" ht="13.5" customHeight="1">
      <c r="A487" s="33" t="s">
        <v>4536</v>
      </c>
      <c r="B487" s="33" t="s">
        <v>3510</v>
      </c>
      <c r="C487" s="34" t="s">
        <v>4908</v>
      </c>
      <c r="D487" s="32">
        <v>5063674</v>
      </c>
      <c r="E487" s="32">
        <v>0</v>
      </c>
    </row>
    <row r="488" spans="1:5" ht="13.5" customHeight="1">
      <c r="A488" s="33" t="s">
        <v>4909</v>
      </c>
      <c r="B488" s="33" t="s">
        <v>3510</v>
      </c>
      <c r="C488" s="34" t="s">
        <v>4910</v>
      </c>
      <c r="D488" s="32">
        <v>56198469</v>
      </c>
      <c r="E488" s="32">
        <v>55941291</v>
      </c>
    </row>
    <row r="489" spans="1:5" ht="13.5" customHeight="1">
      <c r="A489" s="33" t="s">
        <v>3984</v>
      </c>
      <c r="B489" s="33" t="s">
        <v>3510</v>
      </c>
      <c r="C489" s="32">
        <v>272437117</v>
      </c>
      <c r="D489" s="34" t="s">
        <v>4911</v>
      </c>
      <c r="E489" s="32">
        <v>245626830</v>
      </c>
    </row>
    <row r="490" spans="1:5" ht="13.5" customHeight="1">
      <c r="A490" s="33" t="s">
        <v>3986</v>
      </c>
      <c r="B490" s="33" t="s">
        <v>3510</v>
      </c>
      <c r="C490" s="32">
        <v>2301526</v>
      </c>
      <c r="D490" s="32">
        <v>0</v>
      </c>
      <c r="E490" s="32">
        <v>2301526</v>
      </c>
    </row>
    <row r="491" spans="1:5" ht="13.5" customHeight="1">
      <c r="A491" s="33" t="s">
        <v>3987</v>
      </c>
      <c r="B491" s="33" t="s">
        <v>3510</v>
      </c>
      <c r="C491" s="32">
        <v>6515181</v>
      </c>
      <c r="D491" s="34" t="s">
        <v>4912</v>
      </c>
      <c r="E491" s="32">
        <v>5655888</v>
      </c>
    </row>
    <row r="492" spans="1:5" ht="13.5" customHeight="1">
      <c r="A492" s="33" t="s">
        <v>3988</v>
      </c>
      <c r="B492" s="33" t="s">
        <v>3510</v>
      </c>
      <c r="C492" s="32">
        <v>11875999</v>
      </c>
      <c r="D492" s="34" t="s">
        <v>4913</v>
      </c>
      <c r="E492" s="32">
        <v>11306804</v>
      </c>
    </row>
    <row r="493" spans="1:5" ht="13.5" customHeight="1">
      <c r="A493" s="33" t="s">
        <v>3989</v>
      </c>
      <c r="B493" s="33" t="s">
        <v>3510</v>
      </c>
      <c r="C493" s="32">
        <v>1021572</v>
      </c>
      <c r="D493" s="34" t="s">
        <v>4914</v>
      </c>
      <c r="E493" s="32">
        <v>999681</v>
      </c>
    </row>
    <row r="494" spans="1:5" ht="13.5" customHeight="1">
      <c r="A494" s="33" t="s">
        <v>4915</v>
      </c>
      <c r="B494" s="33" t="s">
        <v>3510</v>
      </c>
      <c r="C494" s="32">
        <v>8739961</v>
      </c>
      <c r="D494" s="34" t="s">
        <v>4916</v>
      </c>
      <c r="E494" s="32">
        <v>89933</v>
      </c>
    </row>
    <row r="495" spans="1:5" ht="13.5" customHeight="1">
      <c r="A495" s="33" t="s">
        <v>3990</v>
      </c>
      <c r="B495" s="33" t="s">
        <v>3510</v>
      </c>
      <c r="C495" s="32">
        <v>17444336</v>
      </c>
      <c r="D495" s="34" t="s">
        <v>4917</v>
      </c>
      <c r="E495" s="32">
        <v>15418884</v>
      </c>
    </row>
    <row r="496" spans="1:5" ht="13.5" customHeight="1">
      <c r="A496" s="33" t="s">
        <v>3991</v>
      </c>
      <c r="B496" s="33" t="s">
        <v>3510</v>
      </c>
      <c r="C496" s="34" t="s">
        <v>4918</v>
      </c>
      <c r="D496" s="32">
        <v>426778</v>
      </c>
      <c r="E496" s="32">
        <v>346156</v>
      </c>
    </row>
    <row r="497" spans="1:5" ht="13.5" customHeight="1">
      <c r="A497" s="33" t="s">
        <v>4919</v>
      </c>
      <c r="B497" s="33" t="s">
        <v>3510</v>
      </c>
      <c r="C497" s="34" t="s">
        <v>4920</v>
      </c>
      <c r="D497" s="34" t="s">
        <v>4921</v>
      </c>
      <c r="E497" s="34" t="s">
        <v>4783</v>
      </c>
    </row>
    <row r="498" spans="1:5" ht="13.5" customHeight="1">
      <c r="A498" s="33" t="s">
        <v>3993</v>
      </c>
      <c r="B498" s="33" t="s">
        <v>3510</v>
      </c>
      <c r="C498" s="32">
        <v>369233755</v>
      </c>
      <c r="D498" s="32">
        <v>26952218</v>
      </c>
      <c r="E498" s="32">
        <v>396185974</v>
      </c>
    </row>
    <row r="499" spans="1:5" ht="13.5" customHeight="1">
      <c r="A499" s="33" t="s">
        <v>3994</v>
      </c>
      <c r="B499" s="33" t="s">
        <v>3510</v>
      </c>
      <c r="C499" s="34" t="s">
        <v>4922</v>
      </c>
      <c r="D499" s="34" t="s">
        <v>4923</v>
      </c>
      <c r="E499" s="34" t="s">
        <v>4924</v>
      </c>
    </row>
    <row r="500" spans="1:5" ht="13.5" customHeight="1">
      <c r="A500" s="33" t="s">
        <v>3995</v>
      </c>
      <c r="B500" s="33" t="s">
        <v>3510</v>
      </c>
      <c r="C500" s="32">
        <v>747242426</v>
      </c>
      <c r="D500" s="34" t="s">
        <v>4925</v>
      </c>
      <c r="E500" s="32">
        <v>738156964</v>
      </c>
    </row>
    <row r="501" spans="1:5" ht="13.5" customHeight="1">
      <c r="A501" s="33" t="s">
        <v>3996</v>
      </c>
      <c r="B501" s="33" t="s">
        <v>3510</v>
      </c>
      <c r="C501" s="32">
        <v>255036676</v>
      </c>
      <c r="D501" s="34" t="s">
        <v>4926</v>
      </c>
      <c r="E501" s="32">
        <v>250647238</v>
      </c>
    </row>
    <row r="502" spans="1:5" ht="13.5" customHeight="1">
      <c r="A502" s="33" t="s">
        <v>3997</v>
      </c>
      <c r="B502" s="33" t="s">
        <v>3510</v>
      </c>
      <c r="C502" s="34" t="s">
        <v>4927</v>
      </c>
      <c r="D502" s="32">
        <v>2794436</v>
      </c>
      <c r="E502" s="34" t="s">
        <v>4928</v>
      </c>
    </row>
    <row r="503" spans="1:5" ht="13.5" customHeight="1">
      <c r="A503" s="33" t="s">
        <v>3998</v>
      </c>
      <c r="B503" s="33" t="s">
        <v>3510</v>
      </c>
      <c r="C503" s="32">
        <v>1377292673</v>
      </c>
      <c r="D503" s="32">
        <v>24157782</v>
      </c>
      <c r="E503" s="32">
        <v>1401450456</v>
      </c>
    </row>
    <row r="504" spans="1:5" ht="13.5" customHeight="1">
      <c r="A504" s="33" t="s">
        <v>3999</v>
      </c>
      <c r="B504" s="33" t="s">
        <v>3510</v>
      </c>
      <c r="C504" s="32">
        <v>1</v>
      </c>
      <c r="D504" s="32">
        <v>0</v>
      </c>
      <c r="E504" s="32">
        <v>1</v>
      </c>
    </row>
    <row r="505" spans="1:5" ht="13.5" customHeight="1">
      <c r="A505" s="33" t="s">
        <v>4000</v>
      </c>
      <c r="B505" s="33" t="s">
        <v>3510</v>
      </c>
      <c r="C505" s="32">
        <v>0</v>
      </c>
      <c r="D505" s="32">
        <v>0</v>
      </c>
      <c r="E505" s="32">
        <v>0</v>
      </c>
    </row>
    <row r="506" spans="1:5" ht="13.5" customHeight="1">
      <c r="A506" s="33" t="s">
        <v>4001</v>
      </c>
      <c r="B506" s="33" t="s">
        <v>3510</v>
      </c>
      <c r="C506" s="32">
        <v>1</v>
      </c>
      <c r="D506" s="32">
        <v>0</v>
      </c>
      <c r="E506" s="32">
        <v>1</v>
      </c>
    </row>
    <row r="507" spans="1:5" ht="13.5" customHeight="1">
      <c r="A507" s="33" t="s">
        <v>4002</v>
      </c>
      <c r="B507" s="33" t="s">
        <v>3510</v>
      </c>
      <c r="C507" s="32">
        <v>1451714935</v>
      </c>
      <c r="D507" s="32">
        <v>90350745</v>
      </c>
      <c r="E507" s="32">
        <v>1542065680</v>
      </c>
    </row>
    <row r="508" spans="1:5" ht="13.5" customHeight="1">
      <c r="A508" s="33" t="s">
        <v>4003</v>
      </c>
      <c r="B508" s="33" t="s">
        <v>3510</v>
      </c>
      <c r="C508" s="32">
        <v>344656072</v>
      </c>
      <c r="D508" s="32">
        <v>5199286</v>
      </c>
      <c r="E508" s="32">
        <v>349855359</v>
      </c>
    </row>
    <row r="509" spans="1:5" ht="13.5" customHeight="1">
      <c r="A509" s="33" t="s">
        <v>4004</v>
      </c>
      <c r="B509" s="33" t="s">
        <v>3510</v>
      </c>
      <c r="C509" s="32">
        <v>1796371007</v>
      </c>
      <c r="D509" s="32">
        <v>95550031</v>
      </c>
      <c r="E509" s="32">
        <v>1891921038</v>
      </c>
    </row>
    <row r="510" spans="1:5" ht="13.5" customHeight="1">
      <c r="A510" s="33" t="s">
        <v>4005</v>
      </c>
      <c r="B510" s="33" t="s">
        <v>3510</v>
      </c>
      <c r="C510" s="32">
        <v>712683036</v>
      </c>
      <c r="D510" s="32">
        <v>64137102</v>
      </c>
      <c r="E510" s="32">
        <v>776820138</v>
      </c>
    </row>
    <row r="511" spans="1:5" ht="13.5" customHeight="1">
      <c r="A511" s="33" t="s">
        <v>4006</v>
      </c>
      <c r="B511" s="33" t="s">
        <v>3510</v>
      </c>
      <c r="C511" s="32">
        <v>197663522</v>
      </c>
      <c r="D511" s="32">
        <v>17634879</v>
      </c>
      <c r="E511" s="32">
        <v>215298401</v>
      </c>
    </row>
    <row r="512" spans="1:5" ht="13.5" customHeight="1" thickBot="1">
      <c r="A512" s="33" t="s">
        <v>4007</v>
      </c>
      <c r="B512" s="33" t="s">
        <v>3510</v>
      </c>
      <c r="C512" s="32">
        <v>910346558</v>
      </c>
      <c r="D512" s="32">
        <v>81771981</v>
      </c>
      <c r="E512" s="32">
        <v>992118539</v>
      </c>
    </row>
    <row r="513" spans="1:5" ht="13.5" customHeight="1" thickBot="1">
      <c r="A513" s="35" t="s">
        <v>4008</v>
      </c>
      <c r="B513" s="35" t="s">
        <v>3558</v>
      </c>
      <c r="C513" s="36">
        <v>4112404198</v>
      </c>
      <c r="D513" s="36">
        <v>238056252</v>
      </c>
      <c r="E513" s="36">
        <v>4350460450</v>
      </c>
    </row>
    <row r="514" spans="1:5" ht="22.5" customHeight="1" thickBot="1">
      <c r="A514" s="38" t="s">
        <v>4009</v>
      </c>
      <c r="B514" s="38" t="s">
        <v>3770</v>
      </c>
      <c r="C514" s="40">
        <v>18267162156</v>
      </c>
      <c r="D514" s="40">
        <v>291904256</v>
      </c>
      <c r="E514" s="40">
        <v>18559066413</v>
      </c>
    </row>
    <row r="515" spans="1:5" ht="27" customHeight="1" thickTop="1">
      <c r="A515" s="31" t="s">
        <v>3008</v>
      </c>
      <c r="B515" s="28"/>
      <c r="C515" s="32"/>
      <c r="D515" s="32"/>
      <c r="E515" s="32"/>
    </row>
    <row r="516" spans="1:5" ht="13.5" customHeight="1">
      <c r="A516" s="33" t="s">
        <v>4010</v>
      </c>
      <c r="B516" s="33" t="s">
        <v>3510</v>
      </c>
      <c r="C516" s="32">
        <v>2510613458</v>
      </c>
      <c r="D516" s="32">
        <v>199961710</v>
      </c>
      <c r="E516" s="32">
        <v>2710575167</v>
      </c>
    </row>
    <row r="517" spans="1:5" ht="13.5" customHeight="1">
      <c r="A517" s="33" t="s">
        <v>4011</v>
      </c>
      <c r="B517" s="33" t="s">
        <v>3510</v>
      </c>
      <c r="C517" s="32">
        <v>1116410011</v>
      </c>
      <c r="D517" s="32">
        <v>91870062</v>
      </c>
      <c r="E517" s="32">
        <v>1208280073</v>
      </c>
    </row>
    <row r="518" spans="1:5" ht="13.5" customHeight="1">
      <c r="A518" s="33" t="s">
        <v>4012</v>
      </c>
      <c r="B518" s="33" t="s">
        <v>3510</v>
      </c>
      <c r="C518" s="32">
        <v>237714785</v>
      </c>
      <c r="D518" s="32">
        <v>20111900</v>
      </c>
      <c r="E518" s="32">
        <v>257826685</v>
      </c>
    </row>
    <row r="519" spans="1:5" ht="13.5" customHeight="1">
      <c r="A519" s="33" t="s">
        <v>4013</v>
      </c>
      <c r="B519" s="33" t="s">
        <v>3510</v>
      </c>
      <c r="C519" s="32">
        <v>1586435</v>
      </c>
      <c r="D519" s="32">
        <v>144396</v>
      </c>
      <c r="E519" s="32">
        <v>1730831</v>
      </c>
    </row>
    <row r="520" spans="1:5" ht="13.5" customHeight="1">
      <c r="A520" s="33" t="s">
        <v>4014</v>
      </c>
      <c r="B520" s="33" t="s">
        <v>3510</v>
      </c>
      <c r="C520" s="32">
        <v>144162875</v>
      </c>
      <c r="D520" s="32">
        <v>14614250</v>
      </c>
      <c r="E520" s="32">
        <v>158777124</v>
      </c>
    </row>
    <row r="521" spans="1:5" ht="13.5" customHeight="1">
      <c r="A521" s="33" t="s">
        <v>4015</v>
      </c>
      <c r="B521" s="33" t="s">
        <v>3510</v>
      </c>
      <c r="C521" s="32">
        <v>283062499</v>
      </c>
      <c r="D521" s="32">
        <v>24700316</v>
      </c>
      <c r="E521" s="32">
        <v>307762816</v>
      </c>
    </row>
    <row r="522" spans="1:5" ht="13.5" customHeight="1">
      <c r="A522" s="33" t="s">
        <v>4017</v>
      </c>
      <c r="B522" s="33" t="s">
        <v>3510</v>
      </c>
      <c r="C522" s="32">
        <v>4293550063</v>
      </c>
      <c r="D522" s="32">
        <v>351402633</v>
      </c>
      <c r="E522" s="32">
        <v>4644952696</v>
      </c>
    </row>
    <row r="523" spans="1:5" ht="13.5" customHeight="1">
      <c r="A523" s="33" t="s">
        <v>4018</v>
      </c>
      <c r="B523" s="33" t="s">
        <v>3510</v>
      </c>
      <c r="C523" s="32">
        <v>20626267</v>
      </c>
      <c r="D523" s="32">
        <v>2191683</v>
      </c>
      <c r="E523" s="32">
        <v>22817949</v>
      </c>
    </row>
    <row r="524" spans="1:5" ht="13.5" customHeight="1">
      <c r="A524" s="33" t="s">
        <v>4019</v>
      </c>
      <c r="B524" s="33" t="s">
        <v>3510</v>
      </c>
      <c r="C524" s="32">
        <v>21968121</v>
      </c>
      <c r="D524" s="32">
        <v>1555759</v>
      </c>
      <c r="E524" s="32">
        <v>23523881</v>
      </c>
    </row>
    <row r="525" spans="1:5" ht="13.5" customHeight="1">
      <c r="A525" s="33" t="s">
        <v>4020</v>
      </c>
      <c r="B525" s="33" t="s">
        <v>3510</v>
      </c>
      <c r="C525" s="32">
        <v>38500</v>
      </c>
      <c r="D525" s="32">
        <v>3500</v>
      </c>
      <c r="E525" s="32">
        <v>42000</v>
      </c>
    </row>
    <row r="526" spans="1:5" ht="13.5" customHeight="1">
      <c r="A526" s="33" t="s">
        <v>4021</v>
      </c>
      <c r="B526" s="33" t="s">
        <v>3510</v>
      </c>
      <c r="C526" s="32">
        <v>8596232</v>
      </c>
      <c r="D526" s="32">
        <v>636351</v>
      </c>
      <c r="E526" s="32">
        <v>9232583</v>
      </c>
    </row>
    <row r="527" spans="1:5" ht="13.5" customHeight="1">
      <c r="A527" s="33" t="s">
        <v>4022</v>
      </c>
      <c r="B527" s="33" t="s">
        <v>3510</v>
      </c>
      <c r="C527" s="32">
        <v>1852344</v>
      </c>
      <c r="D527" s="32">
        <v>0</v>
      </c>
      <c r="E527" s="32">
        <v>1852344</v>
      </c>
    </row>
    <row r="528" spans="1:5" ht="13.5" customHeight="1">
      <c r="A528" s="33" t="s">
        <v>4023</v>
      </c>
      <c r="B528" s="33" t="s">
        <v>3510</v>
      </c>
      <c r="C528" s="32">
        <v>1172310</v>
      </c>
      <c r="D528" s="32">
        <v>135312</v>
      </c>
      <c r="E528" s="32">
        <v>1307622</v>
      </c>
    </row>
    <row r="529" spans="1:5" ht="13.5" customHeight="1">
      <c r="A529" s="33" t="s">
        <v>4024</v>
      </c>
      <c r="B529" s="33" t="s">
        <v>3510</v>
      </c>
      <c r="C529" s="34" t="s">
        <v>4929</v>
      </c>
      <c r="D529" s="34" t="s">
        <v>4930</v>
      </c>
      <c r="E529" s="34" t="s">
        <v>4931</v>
      </c>
    </row>
    <row r="530" spans="1:5" ht="13.5" customHeight="1">
      <c r="A530" s="33" t="s">
        <v>4025</v>
      </c>
      <c r="B530" s="33" t="s">
        <v>3510</v>
      </c>
      <c r="C530" s="32">
        <v>1025858</v>
      </c>
      <c r="D530" s="32">
        <v>97646</v>
      </c>
      <c r="E530" s="32">
        <v>1123504</v>
      </c>
    </row>
    <row r="531" spans="1:5" ht="13.5" customHeight="1">
      <c r="A531" s="33" t="s">
        <v>4026</v>
      </c>
      <c r="B531" s="33" t="s">
        <v>3510</v>
      </c>
      <c r="C531" s="32">
        <v>70168457</v>
      </c>
      <c r="D531" s="32">
        <v>7051487</v>
      </c>
      <c r="E531" s="32">
        <v>77219944</v>
      </c>
    </row>
    <row r="532" spans="1:5" ht="13.5" customHeight="1">
      <c r="A532" s="33" t="s">
        <v>4027</v>
      </c>
      <c r="B532" s="33" t="s">
        <v>3510</v>
      </c>
      <c r="C532" s="32">
        <v>1988091</v>
      </c>
      <c r="D532" s="32">
        <v>188892</v>
      </c>
      <c r="E532" s="32">
        <v>2176983</v>
      </c>
    </row>
    <row r="533" spans="1:5" ht="13.5" customHeight="1">
      <c r="A533" s="33" t="s">
        <v>4028</v>
      </c>
      <c r="B533" s="33" t="s">
        <v>3510</v>
      </c>
      <c r="C533" s="32">
        <v>2768183</v>
      </c>
      <c r="D533" s="32">
        <v>242761</v>
      </c>
      <c r="E533" s="32">
        <v>3010944</v>
      </c>
    </row>
    <row r="534" spans="1:5" ht="13.5" customHeight="1">
      <c r="A534" s="33" t="s">
        <v>4029</v>
      </c>
      <c r="B534" s="33" t="s">
        <v>3510</v>
      </c>
      <c r="C534" s="32">
        <v>1801369</v>
      </c>
      <c r="D534" s="32">
        <v>171079</v>
      </c>
      <c r="E534" s="32">
        <v>1972449</v>
      </c>
    </row>
    <row r="535" spans="1:5" ht="13.5" customHeight="1">
      <c r="A535" s="33" t="s">
        <v>4030</v>
      </c>
      <c r="B535" s="33" t="s">
        <v>3510</v>
      </c>
      <c r="C535" s="32">
        <v>89471</v>
      </c>
      <c r="D535" s="32">
        <v>7470</v>
      </c>
      <c r="E535" s="32">
        <v>96941</v>
      </c>
    </row>
    <row r="536" spans="1:5" ht="13.5" customHeight="1">
      <c r="A536" s="33" t="s">
        <v>4031</v>
      </c>
      <c r="B536" s="33" t="s">
        <v>3510</v>
      </c>
      <c r="C536" s="32">
        <v>86903</v>
      </c>
      <c r="D536" s="32">
        <v>7255</v>
      </c>
      <c r="E536" s="32">
        <v>94158</v>
      </c>
    </row>
    <row r="537" spans="1:5" ht="13.5" customHeight="1">
      <c r="A537" s="33" t="s">
        <v>4032</v>
      </c>
      <c r="B537" s="33" t="s">
        <v>3510</v>
      </c>
      <c r="C537" s="32">
        <v>2917053</v>
      </c>
      <c r="D537" s="32">
        <v>248948</v>
      </c>
      <c r="E537" s="32">
        <v>3166002</v>
      </c>
    </row>
    <row r="538" spans="1:5" ht="13.5" customHeight="1">
      <c r="A538" s="33" t="s">
        <v>4033</v>
      </c>
      <c r="B538" s="33" t="s">
        <v>3510</v>
      </c>
      <c r="C538" s="34" t="s">
        <v>4932</v>
      </c>
      <c r="D538" s="34" t="s">
        <v>4730</v>
      </c>
      <c r="E538" s="34" t="s">
        <v>4933</v>
      </c>
    </row>
    <row r="539" spans="1:5" ht="13.5" customHeight="1">
      <c r="A539" s="33" t="s">
        <v>4472</v>
      </c>
      <c r="B539" s="33" t="s">
        <v>3510</v>
      </c>
      <c r="C539" s="32">
        <v>19180</v>
      </c>
      <c r="D539" s="32">
        <v>0</v>
      </c>
      <c r="E539" s="32">
        <v>19180</v>
      </c>
    </row>
    <row r="540" spans="1:5" ht="13.5" customHeight="1">
      <c r="A540" s="33" t="s">
        <v>4035</v>
      </c>
      <c r="B540" s="33" t="s">
        <v>3510</v>
      </c>
      <c r="C540" s="32">
        <v>272066</v>
      </c>
      <c r="D540" s="32">
        <v>16466</v>
      </c>
      <c r="E540" s="32">
        <v>288531</v>
      </c>
    </row>
    <row r="541" spans="1:5" ht="13.5" customHeight="1">
      <c r="A541" s="33" t="s">
        <v>4037</v>
      </c>
      <c r="B541" s="33" t="s">
        <v>3510</v>
      </c>
      <c r="C541" s="32">
        <v>7708</v>
      </c>
      <c r="D541" s="32">
        <v>916</v>
      </c>
      <c r="E541" s="32">
        <v>8624</v>
      </c>
    </row>
    <row r="542" spans="1:5" ht="13.5" customHeight="1">
      <c r="A542" s="33" t="s">
        <v>4038</v>
      </c>
      <c r="B542" s="33" t="s">
        <v>3510</v>
      </c>
      <c r="C542" s="32">
        <v>205300</v>
      </c>
      <c r="D542" s="32">
        <v>21728</v>
      </c>
      <c r="E542" s="32">
        <v>227028</v>
      </c>
    </row>
    <row r="543" spans="1:5" ht="13.5" customHeight="1">
      <c r="A543" s="33" t="s">
        <v>4039</v>
      </c>
      <c r="B543" s="33" t="s">
        <v>3510</v>
      </c>
      <c r="C543" s="32">
        <v>69668675</v>
      </c>
      <c r="D543" s="32">
        <v>6456041</v>
      </c>
      <c r="E543" s="32">
        <v>76124716</v>
      </c>
    </row>
    <row r="544" spans="1:5" ht="13.5" customHeight="1">
      <c r="A544" s="33" t="s">
        <v>4040</v>
      </c>
      <c r="B544" s="33" t="s">
        <v>3510</v>
      </c>
      <c r="C544" s="32">
        <v>6738223</v>
      </c>
      <c r="D544" s="32">
        <v>624291</v>
      </c>
      <c r="E544" s="32">
        <v>7362514</v>
      </c>
    </row>
    <row r="545" spans="1:5" ht="13.5" customHeight="1">
      <c r="A545" s="33" t="s">
        <v>4041</v>
      </c>
      <c r="B545" s="33" t="s">
        <v>3510</v>
      </c>
      <c r="C545" s="32">
        <v>26203</v>
      </c>
      <c r="D545" s="32">
        <v>1729</v>
      </c>
      <c r="E545" s="32">
        <v>27931</v>
      </c>
    </row>
    <row r="546" spans="1:5" ht="13.5" customHeight="1">
      <c r="A546" s="33" t="s">
        <v>4042</v>
      </c>
      <c r="B546" s="33" t="s">
        <v>3510</v>
      </c>
      <c r="C546" s="32">
        <v>244654</v>
      </c>
      <c r="D546" s="32">
        <v>18752</v>
      </c>
      <c r="E546" s="32">
        <v>263406</v>
      </c>
    </row>
    <row r="547" spans="1:5" ht="13.5" customHeight="1">
      <c r="A547" s="33" t="s">
        <v>4043</v>
      </c>
      <c r="B547" s="33" t="s">
        <v>3510</v>
      </c>
      <c r="C547" s="32">
        <v>225264</v>
      </c>
      <c r="D547" s="32">
        <v>20970</v>
      </c>
      <c r="E547" s="32">
        <v>246233</v>
      </c>
    </row>
    <row r="548" spans="1:5" ht="13.5" customHeight="1">
      <c r="A548" s="33" t="s">
        <v>4044</v>
      </c>
      <c r="B548" s="33" t="s">
        <v>3510</v>
      </c>
      <c r="C548" s="32">
        <v>6222705</v>
      </c>
      <c r="D548" s="32">
        <v>5208282</v>
      </c>
      <c r="E548" s="32">
        <v>11430987</v>
      </c>
    </row>
    <row r="549" spans="1:5" ht="13.5" customHeight="1">
      <c r="A549" s="33" t="s">
        <v>4473</v>
      </c>
      <c r="B549" s="33" t="s">
        <v>3510</v>
      </c>
      <c r="C549" s="32">
        <v>52203</v>
      </c>
      <c r="D549" s="32">
        <v>1736872</v>
      </c>
      <c r="E549" s="32">
        <v>1789075</v>
      </c>
    </row>
    <row r="550" spans="1:5" ht="13.5" customHeight="1">
      <c r="A550" s="33" t="s">
        <v>4046</v>
      </c>
      <c r="B550" s="33" t="s">
        <v>3510</v>
      </c>
      <c r="C550" s="32">
        <v>216450236</v>
      </c>
      <c r="D550" s="32">
        <v>26411413</v>
      </c>
      <c r="E550" s="32">
        <v>242861649</v>
      </c>
    </row>
    <row r="551" spans="1:5" ht="13.5" customHeight="1">
      <c r="A551" s="33" t="s">
        <v>4047</v>
      </c>
      <c r="B551" s="33" t="s">
        <v>3510</v>
      </c>
      <c r="C551" s="32">
        <v>4510000300</v>
      </c>
      <c r="D551" s="32">
        <v>377814046</v>
      </c>
      <c r="E551" s="32">
        <v>4887814346</v>
      </c>
    </row>
    <row r="552" spans="1:5" ht="13.5" customHeight="1">
      <c r="A552" s="33" t="s">
        <v>4048</v>
      </c>
      <c r="B552" s="33" t="s">
        <v>3510</v>
      </c>
      <c r="C552" s="32">
        <v>4510000300</v>
      </c>
      <c r="D552" s="32">
        <v>377814046</v>
      </c>
      <c r="E552" s="32">
        <v>4887814346</v>
      </c>
    </row>
    <row r="553" spans="1:5" ht="13.5" customHeight="1">
      <c r="A553" s="33" t="s">
        <v>4049</v>
      </c>
      <c r="B553" s="33" t="s">
        <v>3510</v>
      </c>
      <c r="C553" s="32">
        <v>261871203</v>
      </c>
      <c r="D553" s="32">
        <v>19719517</v>
      </c>
      <c r="E553" s="32">
        <v>281590720</v>
      </c>
    </row>
    <row r="554" spans="1:5" ht="13.5" customHeight="1">
      <c r="A554" s="33" t="s">
        <v>4050</v>
      </c>
      <c r="B554" s="33" t="s">
        <v>3510</v>
      </c>
      <c r="C554" s="32">
        <v>6145981</v>
      </c>
      <c r="D554" s="32">
        <v>322618</v>
      </c>
      <c r="E554" s="32">
        <v>6468599</v>
      </c>
    </row>
    <row r="555" spans="1:5" ht="13.5" customHeight="1">
      <c r="A555" s="33" t="s">
        <v>4051</v>
      </c>
      <c r="B555" s="33" t="s">
        <v>3510</v>
      </c>
      <c r="C555" s="32">
        <v>57434</v>
      </c>
      <c r="D555" s="32">
        <v>1815</v>
      </c>
      <c r="E555" s="32">
        <v>59249</v>
      </c>
    </row>
    <row r="556" spans="1:5" ht="13.5" customHeight="1">
      <c r="A556" s="33" t="s">
        <v>4052</v>
      </c>
      <c r="B556" s="33" t="s">
        <v>3510</v>
      </c>
      <c r="C556" s="32">
        <v>23000</v>
      </c>
      <c r="D556" s="32">
        <v>1875</v>
      </c>
      <c r="E556" s="32">
        <v>24875</v>
      </c>
    </row>
    <row r="557" spans="1:5" ht="13.5" customHeight="1">
      <c r="A557" s="33" t="s">
        <v>4053</v>
      </c>
      <c r="B557" s="33" t="s">
        <v>3510</v>
      </c>
      <c r="C557" s="32">
        <v>130991281</v>
      </c>
      <c r="D557" s="32">
        <v>10216058</v>
      </c>
      <c r="E557" s="32">
        <v>141207339</v>
      </c>
    </row>
    <row r="558" spans="1:5" ht="13.5" customHeight="1">
      <c r="A558" s="33" t="s">
        <v>4055</v>
      </c>
      <c r="B558" s="33" t="s">
        <v>3510</v>
      </c>
      <c r="C558" s="32">
        <v>399088899</v>
      </c>
      <c r="D558" s="32">
        <v>30261883</v>
      </c>
      <c r="E558" s="32">
        <v>429350782</v>
      </c>
    </row>
    <row r="559" spans="1:5" ht="13.5" customHeight="1">
      <c r="A559" s="33" t="s">
        <v>4056</v>
      </c>
      <c r="B559" s="33" t="s">
        <v>3510</v>
      </c>
      <c r="C559" s="32">
        <v>15795636</v>
      </c>
      <c r="D559" s="32">
        <v>173411</v>
      </c>
      <c r="E559" s="32">
        <v>15969047</v>
      </c>
    </row>
    <row r="560" spans="1:5" ht="13.5" customHeight="1">
      <c r="A560" s="33" t="s">
        <v>4057</v>
      </c>
      <c r="B560" s="33" t="s">
        <v>3510</v>
      </c>
      <c r="C560" s="32">
        <v>792966220</v>
      </c>
      <c r="D560" s="32">
        <v>88010608</v>
      </c>
      <c r="E560" s="32">
        <v>880976828</v>
      </c>
    </row>
    <row r="561" spans="1:5" ht="13.5" customHeight="1">
      <c r="A561" s="33" t="s">
        <v>4058</v>
      </c>
      <c r="B561" s="33" t="s">
        <v>3510</v>
      </c>
      <c r="C561" s="32">
        <v>808761856</v>
      </c>
      <c r="D561" s="32">
        <v>88184018</v>
      </c>
      <c r="E561" s="32">
        <v>896945875</v>
      </c>
    </row>
    <row r="562" spans="1:5" ht="13.5" customHeight="1">
      <c r="A562" s="33" t="s">
        <v>4059</v>
      </c>
      <c r="B562" s="33" t="s">
        <v>3510</v>
      </c>
      <c r="C562" s="32">
        <v>1207850755</v>
      </c>
      <c r="D562" s="32">
        <v>118445901</v>
      </c>
      <c r="E562" s="32">
        <v>1326296657</v>
      </c>
    </row>
    <row r="563" spans="1:5" ht="13.5" customHeight="1">
      <c r="A563" s="33" t="s">
        <v>4060</v>
      </c>
      <c r="B563" s="33" t="s">
        <v>3510</v>
      </c>
      <c r="C563" s="32">
        <v>167844135</v>
      </c>
      <c r="D563" s="32">
        <v>9121735</v>
      </c>
      <c r="E563" s="32">
        <v>176965870</v>
      </c>
    </row>
    <row r="564" spans="1:5" ht="13.5" customHeight="1">
      <c r="A564" s="33" t="s">
        <v>4061</v>
      </c>
      <c r="B564" s="33" t="s">
        <v>3510</v>
      </c>
      <c r="C564" s="34" t="s">
        <v>4934</v>
      </c>
      <c r="D564" s="34" t="s">
        <v>4935</v>
      </c>
      <c r="E564" s="34" t="s">
        <v>4936</v>
      </c>
    </row>
    <row r="565" spans="1:5" ht="13.5" customHeight="1">
      <c r="A565" s="33" t="s">
        <v>4062</v>
      </c>
      <c r="B565" s="33" t="s">
        <v>3510</v>
      </c>
      <c r="C565" s="32">
        <v>164295523</v>
      </c>
      <c r="D565" s="32">
        <v>8797778</v>
      </c>
      <c r="E565" s="32">
        <v>173093300</v>
      </c>
    </row>
    <row r="566" spans="1:5" ht="13.5" customHeight="1">
      <c r="A566" s="33" t="s">
        <v>4063</v>
      </c>
      <c r="B566" s="33" t="s">
        <v>3510</v>
      </c>
      <c r="C566" s="32">
        <v>57216</v>
      </c>
      <c r="D566" s="32">
        <v>0</v>
      </c>
      <c r="E566" s="32">
        <v>57216</v>
      </c>
    </row>
    <row r="567" spans="1:5" ht="13.5" customHeight="1">
      <c r="A567" s="33" t="s">
        <v>4064</v>
      </c>
      <c r="B567" s="33" t="s">
        <v>3510</v>
      </c>
      <c r="C567" s="32">
        <v>126386010</v>
      </c>
      <c r="D567" s="32">
        <v>11143113</v>
      </c>
      <c r="E567" s="32">
        <v>137529123</v>
      </c>
    </row>
    <row r="568" spans="1:5" ht="13.5" customHeight="1">
      <c r="A568" s="33" t="s">
        <v>4065</v>
      </c>
      <c r="B568" s="33" t="s">
        <v>3510</v>
      </c>
      <c r="C568" s="32">
        <v>383122752</v>
      </c>
      <c r="D568" s="32">
        <v>33655988</v>
      </c>
      <c r="E568" s="32">
        <v>416778740</v>
      </c>
    </row>
    <row r="569" spans="1:5" ht="13.5" customHeight="1">
      <c r="A569" s="33" t="s">
        <v>4066</v>
      </c>
      <c r="B569" s="33" t="s">
        <v>3510</v>
      </c>
      <c r="C569" s="32">
        <v>673861500</v>
      </c>
      <c r="D569" s="32">
        <v>53596878</v>
      </c>
      <c r="E569" s="32">
        <v>727458379</v>
      </c>
    </row>
    <row r="570" spans="1:5" ht="13.5" customHeight="1">
      <c r="A570" s="33" t="s">
        <v>4067</v>
      </c>
      <c r="B570" s="33" t="s">
        <v>3510</v>
      </c>
      <c r="C570" s="32">
        <v>65120740</v>
      </c>
      <c r="D570" s="32">
        <v>19812500</v>
      </c>
      <c r="E570" s="32">
        <v>84933240</v>
      </c>
    </row>
    <row r="571" spans="1:5" ht="13.5" customHeight="1">
      <c r="A571" s="33" t="s">
        <v>4068</v>
      </c>
      <c r="B571" s="33" t="s">
        <v>3510</v>
      </c>
      <c r="C571" s="32">
        <v>3531319</v>
      </c>
      <c r="D571" s="34" t="s">
        <v>4937</v>
      </c>
      <c r="E571" s="32">
        <v>3215738</v>
      </c>
    </row>
    <row r="572" spans="1:5" ht="13.5" customHeight="1">
      <c r="A572" s="33" t="s">
        <v>4069</v>
      </c>
      <c r="B572" s="33" t="s">
        <v>3510</v>
      </c>
      <c r="C572" s="32">
        <v>5184452</v>
      </c>
      <c r="D572" s="32">
        <v>744767</v>
      </c>
      <c r="E572" s="32">
        <v>5929219</v>
      </c>
    </row>
    <row r="573" spans="1:5" ht="13.5" customHeight="1">
      <c r="A573" s="33" t="s">
        <v>4070</v>
      </c>
      <c r="B573" s="33" t="s">
        <v>3510</v>
      </c>
      <c r="C573" s="32">
        <v>982</v>
      </c>
      <c r="D573" s="32">
        <v>130</v>
      </c>
      <c r="E573" s="32">
        <v>1112</v>
      </c>
    </row>
    <row r="574" spans="1:5" ht="13.5" customHeight="1">
      <c r="A574" s="33" t="s">
        <v>4071</v>
      </c>
      <c r="B574" s="33" t="s">
        <v>3510</v>
      </c>
      <c r="C574" s="32">
        <v>2843275</v>
      </c>
      <c r="D574" s="34" t="s">
        <v>4938</v>
      </c>
      <c r="E574" s="32">
        <v>2817737</v>
      </c>
    </row>
    <row r="575" spans="1:5" ht="13.5" customHeight="1">
      <c r="A575" s="33" t="s">
        <v>4072</v>
      </c>
      <c r="B575" s="33" t="s">
        <v>3510</v>
      </c>
      <c r="C575" s="32">
        <v>2709715</v>
      </c>
      <c r="D575" s="32">
        <v>265186</v>
      </c>
      <c r="E575" s="32">
        <v>2974901</v>
      </c>
    </row>
    <row r="576" spans="1:5" ht="13.5" customHeight="1">
      <c r="A576" s="33" t="s">
        <v>4073</v>
      </c>
      <c r="B576" s="33" t="s">
        <v>3510</v>
      </c>
      <c r="C576" s="32">
        <v>8648</v>
      </c>
      <c r="D576" s="32">
        <v>4791</v>
      </c>
      <c r="E576" s="32">
        <v>13439</v>
      </c>
    </row>
    <row r="577" spans="1:5" ht="13.5" customHeight="1">
      <c r="A577" s="33" t="s">
        <v>4074</v>
      </c>
      <c r="B577" s="33" t="s">
        <v>3510</v>
      </c>
      <c r="C577" s="32">
        <v>20174425</v>
      </c>
      <c r="D577" s="32">
        <v>2437417</v>
      </c>
      <c r="E577" s="32">
        <v>22611842</v>
      </c>
    </row>
    <row r="578" spans="1:5" ht="13.5" customHeight="1">
      <c r="A578" s="33" t="s">
        <v>4075</v>
      </c>
      <c r="B578" s="33" t="s">
        <v>3510</v>
      </c>
      <c r="C578" s="32">
        <v>2461</v>
      </c>
      <c r="D578" s="32">
        <v>459</v>
      </c>
      <c r="E578" s="32">
        <v>2921</v>
      </c>
    </row>
    <row r="579" spans="1:5" ht="13.5" customHeight="1">
      <c r="A579" s="33" t="s">
        <v>4076</v>
      </c>
      <c r="B579" s="33" t="s">
        <v>3510</v>
      </c>
      <c r="C579" s="32">
        <v>23696898</v>
      </c>
      <c r="D579" s="32">
        <v>2840836</v>
      </c>
      <c r="E579" s="32">
        <v>26537734</v>
      </c>
    </row>
    <row r="580" spans="1:5" ht="13.5" customHeight="1">
      <c r="A580" s="33" t="s">
        <v>4077</v>
      </c>
      <c r="B580" s="33" t="s">
        <v>3510</v>
      </c>
      <c r="C580" s="32">
        <v>1291538</v>
      </c>
      <c r="D580" s="32">
        <v>127394</v>
      </c>
      <c r="E580" s="32">
        <v>1418933</v>
      </c>
    </row>
    <row r="581" spans="1:5" ht="13.5" customHeight="1">
      <c r="A581" s="33" t="s">
        <v>4078</v>
      </c>
      <c r="B581" s="33" t="s">
        <v>3510</v>
      </c>
      <c r="C581" s="32">
        <v>32458</v>
      </c>
      <c r="D581" s="34" t="s">
        <v>4939</v>
      </c>
      <c r="E581" s="32">
        <v>26134</v>
      </c>
    </row>
    <row r="582" spans="1:5" ht="13.5" customHeight="1">
      <c r="A582" s="33" t="s">
        <v>4079</v>
      </c>
      <c r="B582" s="33" t="s">
        <v>3510</v>
      </c>
      <c r="C582" s="32">
        <v>14095950</v>
      </c>
      <c r="D582" s="32">
        <v>1281450</v>
      </c>
      <c r="E582" s="32">
        <v>15377400</v>
      </c>
    </row>
    <row r="583" spans="1:5" ht="13.5" customHeight="1">
      <c r="A583" s="33" t="s">
        <v>4940</v>
      </c>
      <c r="B583" s="33" t="s">
        <v>3510</v>
      </c>
      <c r="C583" s="32">
        <v>65</v>
      </c>
      <c r="D583" s="32">
        <v>0</v>
      </c>
      <c r="E583" s="32">
        <v>65</v>
      </c>
    </row>
    <row r="584" spans="1:5" ht="13.5" customHeight="1">
      <c r="A584" s="33" t="s">
        <v>4080</v>
      </c>
      <c r="B584" s="33" t="s">
        <v>3510</v>
      </c>
      <c r="C584" s="32">
        <v>2197732</v>
      </c>
      <c r="D584" s="32">
        <v>199794</v>
      </c>
      <c r="E584" s="32">
        <v>2397526</v>
      </c>
    </row>
    <row r="585" spans="1:5" ht="13.5" customHeight="1">
      <c r="A585" s="33" t="s">
        <v>4081</v>
      </c>
      <c r="B585" s="33" t="s">
        <v>3510</v>
      </c>
      <c r="C585" s="32">
        <v>105115</v>
      </c>
      <c r="D585" s="32">
        <v>9397</v>
      </c>
      <c r="E585" s="32">
        <v>114512</v>
      </c>
    </row>
    <row r="586" spans="1:5" ht="13.5" customHeight="1">
      <c r="A586" s="33" t="s">
        <v>4082</v>
      </c>
      <c r="B586" s="33" t="s">
        <v>3510</v>
      </c>
      <c r="C586" s="32">
        <v>1395</v>
      </c>
      <c r="D586" s="32">
        <v>0</v>
      </c>
      <c r="E586" s="32">
        <v>1395</v>
      </c>
    </row>
    <row r="587" spans="1:5" ht="13.5" customHeight="1">
      <c r="A587" s="33" t="s">
        <v>4083</v>
      </c>
      <c r="B587" s="33" t="s">
        <v>3510</v>
      </c>
      <c r="C587" s="32">
        <v>181509</v>
      </c>
      <c r="D587" s="32">
        <v>16501</v>
      </c>
      <c r="E587" s="32">
        <v>198010</v>
      </c>
    </row>
    <row r="588" spans="1:5" ht="13.5" customHeight="1">
      <c r="A588" s="33" t="s">
        <v>4941</v>
      </c>
      <c r="B588" s="33" t="s">
        <v>3510</v>
      </c>
      <c r="C588" s="32">
        <v>76914460</v>
      </c>
      <c r="D588" s="32">
        <v>10408451</v>
      </c>
      <c r="E588" s="32">
        <v>87322911</v>
      </c>
    </row>
    <row r="589" spans="1:5" ht="13.5" customHeight="1">
      <c r="A589" s="33" t="s">
        <v>4085</v>
      </c>
      <c r="B589" s="33" t="s">
        <v>3510</v>
      </c>
      <c r="C589" s="32">
        <v>25</v>
      </c>
      <c r="D589" s="32">
        <v>0</v>
      </c>
      <c r="E589" s="32">
        <v>25</v>
      </c>
    </row>
    <row r="590" spans="1:5" ht="13.5" customHeight="1">
      <c r="A590" s="33" t="s">
        <v>4086</v>
      </c>
      <c r="B590" s="33" t="s">
        <v>3510</v>
      </c>
      <c r="C590" s="32">
        <v>53592</v>
      </c>
      <c r="D590" s="32">
        <v>15082</v>
      </c>
      <c r="E590" s="32">
        <v>68675</v>
      </c>
    </row>
    <row r="591" spans="1:5" ht="13.5" customHeight="1">
      <c r="A591" s="33" t="s">
        <v>4087</v>
      </c>
      <c r="B591" s="33" t="s">
        <v>3510</v>
      </c>
      <c r="C591" s="34" t="s">
        <v>4942</v>
      </c>
      <c r="D591" s="32">
        <v>7503650</v>
      </c>
      <c r="E591" s="34" t="s">
        <v>4943</v>
      </c>
    </row>
    <row r="592" spans="1:5" ht="13.5" customHeight="1">
      <c r="A592" s="33" t="s">
        <v>4088</v>
      </c>
      <c r="B592" s="33" t="s">
        <v>3510</v>
      </c>
      <c r="C592" s="32">
        <v>4353499</v>
      </c>
      <c r="D592" s="32">
        <v>251500</v>
      </c>
      <c r="E592" s="32">
        <v>4604999</v>
      </c>
    </row>
    <row r="593" spans="1:5" ht="13.5" customHeight="1">
      <c r="A593" s="33" t="s">
        <v>4089</v>
      </c>
      <c r="B593" s="33" t="s">
        <v>3510</v>
      </c>
      <c r="C593" s="34" t="s">
        <v>4944</v>
      </c>
      <c r="D593" s="34" t="s">
        <v>4945</v>
      </c>
      <c r="E593" s="34" t="s">
        <v>4946</v>
      </c>
    </row>
    <row r="594" spans="1:5" ht="13.5" customHeight="1">
      <c r="A594" s="33" t="s">
        <v>4090</v>
      </c>
      <c r="B594" s="33" t="s">
        <v>3510</v>
      </c>
      <c r="C594" s="32">
        <v>543790</v>
      </c>
      <c r="D594" s="32">
        <v>0</v>
      </c>
      <c r="E594" s="32">
        <v>543790</v>
      </c>
    </row>
    <row r="595" spans="1:5" ht="13.5" customHeight="1">
      <c r="A595" s="33" t="s">
        <v>4091</v>
      </c>
      <c r="B595" s="33" t="s">
        <v>3510</v>
      </c>
      <c r="C595" s="32">
        <v>97678</v>
      </c>
      <c r="D595" s="32">
        <v>0</v>
      </c>
      <c r="E595" s="32">
        <v>97678</v>
      </c>
    </row>
    <row r="596" spans="1:5" ht="13.5" customHeight="1">
      <c r="A596" s="33" t="s">
        <v>4092</v>
      </c>
      <c r="B596" s="33" t="s">
        <v>3510</v>
      </c>
      <c r="C596" s="32">
        <v>202238</v>
      </c>
      <c r="D596" s="32">
        <v>37922</v>
      </c>
      <c r="E596" s="32">
        <v>240160</v>
      </c>
    </row>
    <row r="597" spans="1:5" ht="13.5" customHeight="1">
      <c r="A597" s="33" t="s">
        <v>4093</v>
      </c>
      <c r="B597" s="33" t="s">
        <v>3510</v>
      </c>
      <c r="C597" s="32">
        <v>705909</v>
      </c>
      <c r="D597" s="32">
        <v>110476</v>
      </c>
      <c r="E597" s="32">
        <v>816385</v>
      </c>
    </row>
    <row r="598" spans="1:5" ht="13.5" customHeight="1">
      <c r="A598" s="33" t="s">
        <v>4094</v>
      </c>
      <c r="B598" s="33" t="s">
        <v>3510</v>
      </c>
      <c r="C598" s="32">
        <v>172072</v>
      </c>
      <c r="D598" s="32">
        <v>20271</v>
      </c>
      <c r="E598" s="32">
        <v>192343</v>
      </c>
    </row>
    <row r="599" spans="1:5" ht="13.5" customHeight="1">
      <c r="A599" s="33" t="s">
        <v>4095</v>
      </c>
      <c r="B599" s="33" t="s">
        <v>3510</v>
      </c>
      <c r="C599" s="32">
        <v>188</v>
      </c>
      <c r="D599" s="32">
        <v>0</v>
      </c>
      <c r="E599" s="32">
        <v>188</v>
      </c>
    </row>
    <row r="600" spans="1:5" ht="13.5" customHeight="1">
      <c r="A600" s="33" t="s">
        <v>4096</v>
      </c>
      <c r="B600" s="33" t="s">
        <v>3510</v>
      </c>
      <c r="C600" s="32">
        <v>26507</v>
      </c>
      <c r="D600" s="32">
        <v>6093</v>
      </c>
      <c r="E600" s="32">
        <v>32600</v>
      </c>
    </row>
    <row r="601" spans="1:5" ht="13.5" customHeight="1">
      <c r="A601" s="33" t="s">
        <v>4097</v>
      </c>
      <c r="B601" s="33" t="s">
        <v>3510</v>
      </c>
      <c r="C601" s="34" t="s">
        <v>4947</v>
      </c>
      <c r="D601" s="34" t="s">
        <v>4948</v>
      </c>
      <c r="E601" s="34" t="s">
        <v>4949</v>
      </c>
    </row>
    <row r="602" spans="1:5" ht="13.5" customHeight="1">
      <c r="A602" s="33" t="s">
        <v>4098</v>
      </c>
      <c r="B602" s="33" t="s">
        <v>3510</v>
      </c>
      <c r="C602" s="32">
        <v>11008063</v>
      </c>
      <c r="D602" s="32">
        <v>1014374</v>
      </c>
      <c r="E602" s="32">
        <v>12022437</v>
      </c>
    </row>
    <row r="603" spans="1:5" ht="13.5" customHeight="1">
      <c r="A603" s="33" t="s">
        <v>4099</v>
      </c>
      <c r="B603" s="33" t="s">
        <v>3510</v>
      </c>
      <c r="C603" s="32">
        <v>6049025</v>
      </c>
      <c r="D603" s="32">
        <v>614396</v>
      </c>
      <c r="E603" s="32">
        <v>6663421</v>
      </c>
    </row>
    <row r="604" spans="1:5" ht="13.5" customHeight="1">
      <c r="A604" s="33" t="s">
        <v>4950</v>
      </c>
      <c r="B604" s="33" t="s">
        <v>3510</v>
      </c>
      <c r="C604" s="32">
        <v>26808</v>
      </c>
      <c r="D604" s="32">
        <v>0</v>
      </c>
      <c r="E604" s="32">
        <v>26808</v>
      </c>
    </row>
    <row r="605" spans="1:5" ht="13.5" customHeight="1">
      <c r="A605" s="33" t="s">
        <v>4100</v>
      </c>
      <c r="B605" s="33" t="s">
        <v>3510</v>
      </c>
      <c r="C605" s="32">
        <v>547</v>
      </c>
      <c r="D605" s="32">
        <v>152</v>
      </c>
      <c r="E605" s="32">
        <v>698</v>
      </c>
    </row>
    <row r="606" spans="1:5" ht="13.5" customHeight="1">
      <c r="A606" s="33" t="s">
        <v>4101</v>
      </c>
      <c r="B606" s="33" t="s">
        <v>3510</v>
      </c>
      <c r="C606" s="32">
        <v>3206101</v>
      </c>
      <c r="D606" s="34" t="s">
        <v>4951</v>
      </c>
      <c r="E606" s="32">
        <v>2629176</v>
      </c>
    </row>
    <row r="607" spans="1:5" ht="13.5" customHeight="1">
      <c r="A607" s="33" t="s">
        <v>4102</v>
      </c>
      <c r="B607" s="33" t="s">
        <v>3510</v>
      </c>
      <c r="C607" s="32">
        <v>4279825</v>
      </c>
      <c r="D607" s="32">
        <v>389075</v>
      </c>
      <c r="E607" s="32">
        <v>4668900</v>
      </c>
    </row>
    <row r="608" spans="1:5" ht="13.5" customHeight="1">
      <c r="A608" s="33" t="s">
        <v>4103</v>
      </c>
      <c r="B608" s="33" t="s">
        <v>3510</v>
      </c>
      <c r="C608" s="32">
        <v>3956436</v>
      </c>
      <c r="D608" s="32">
        <v>1043095</v>
      </c>
      <c r="E608" s="32">
        <v>4999531</v>
      </c>
    </row>
    <row r="609" spans="1:5" ht="13.5" customHeight="1">
      <c r="A609" s="33" t="s">
        <v>4104</v>
      </c>
      <c r="B609" s="33" t="s">
        <v>3510</v>
      </c>
      <c r="C609" s="34" t="s">
        <v>4952</v>
      </c>
      <c r="D609" s="34" t="s">
        <v>4953</v>
      </c>
      <c r="E609" s="34" t="s">
        <v>4954</v>
      </c>
    </row>
    <row r="610" spans="1:5" ht="13.5" customHeight="1">
      <c r="A610" s="33" t="s">
        <v>4105</v>
      </c>
      <c r="B610" s="33" t="s">
        <v>3510</v>
      </c>
      <c r="C610" s="32">
        <v>3543</v>
      </c>
      <c r="D610" s="32">
        <v>5311</v>
      </c>
      <c r="E610" s="32">
        <v>8853</v>
      </c>
    </row>
    <row r="611" spans="1:5" ht="13.5" customHeight="1">
      <c r="A611" s="33" t="s">
        <v>4106</v>
      </c>
      <c r="B611" s="33" t="s">
        <v>3510</v>
      </c>
      <c r="C611" s="32">
        <v>138555499</v>
      </c>
      <c r="D611" s="32">
        <v>16532145</v>
      </c>
      <c r="E611" s="32">
        <v>155087645</v>
      </c>
    </row>
    <row r="612" spans="1:5" ht="13.5" customHeight="1">
      <c r="A612" s="33" t="s">
        <v>4107</v>
      </c>
      <c r="B612" s="33" t="s">
        <v>3510</v>
      </c>
      <c r="C612" s="32">
        <v>480</v>
      </c>
      <c r="D612" s="32">
        <v>107</v>
      </c>
      <c r="E612" s="32">
        <v>587</v>
      </c>
    </row>
    <row r="613" spans="1:5" ht="13.5" customHeight="1">
      <c r="A613" s="33" t="s">
        <v>4108</v>
      </c>
      <c r="B613" s="33" t="s">
        <v>3510</v>
      </c>
      <c r="C613" s="34" t="s">
        <v>4955</v>
      </c>
      <c r="D613" s="34" t="s">
        <v>4956</v>
      </c>
      <c r="E613" s="34" t="s">
        <v>4957</v>
      </c>
    </row>
    <row r="614" spans="1:5" ht="13.5" customHeight="1">
      <c r="A614" s="33" t="s">
        <v>4110</v>
      </c>
      <c r="B614" s="33" t="s">
        <v>3510</v>
      </c>
      <c r="C614" s="32">
        <v>323554874</v>
      </c>
      <c r="D614" s="32">
        <v>62781152</v>
      </c>
      <c r="E614" s="32">
        <v>386336026</v>
      </c>
    </row>
    <row r="615" spans="1:5" ht="13.5" customHeight="1">
      <c r="A615" s="33" t="s">
        <v>4111</v>
      </c>
      <c r="B615" s="33" t="s">
        <v>3510</v>
      </c>
      <c r="C615" s="32">
        <v>10092913</v>
      </c>
      <c r="D615" s="32">
        <v>1334298</v>
      </c>
      <c r="E615" s="32">
        <v>11427211</v>
      </c>
    </row>
    <row r="616" spans="1:5" ht="13.5" customHeight="1">
      <c r="A616" s="33" t="s">
        <v>4112</v>
      </c>
      <c r="B616" s="33" t="s">
        <v>3510</v>
      </c>
      <c r="C616" s="32">
        <v>825244</v>
      </c>
      <c r="D616" s="32">
        <v>85252</v>
      </c>
      <c r="E616" s="32">
        <v>910496</v>
      </c>
    </row>
    <row r="617" spans="1:5" ht="13.5" customHeight="1">
      <c r="A617" s="33" t="s">
        <v>4113</v>
      </c>
      <c r="B617" s="33" t="s">
        <v>3510</v>
      </c>
      <c r="C617" s="32">
        <v>18653</v>
      </c>
      <c r="D617" s="32">
        <v>1126</v>
      </c>
      <c r="E617" s="32">
        <v>19779</v>
      </c>
    </row>
    <row r="618" spans="1:5" ht="13.5" customHeight="1">
      <c r="A618" s="33" t="s">
        <v>4114</v>
      </c>
      <c r="B618" s="33" t="s">
        <v>3510</v>
      </c>
      <c r="C618" s="32">
        <v>425396</v>
      </c>
      <c r="D618" s="32">
        <v>47024</v>
      </c>
      <c r="E618" s="32">
        <v>472420</v>
      </c>
    </row>
    <row r="619" spans="1:5" ht="13.5" customHeight="1">
      <c r="A619" s="33" t="s">
        <v>4115</v>
      </c>
      <c r="B619" s="33" t="s">
        <v>3510</v>
      </c>
      <c r="C619" s="32">
        <v>4040166</v>
      </c>
      <c r="D619" s="32">
        <v>390398</v>
      </c>
      <c r="E619" s="32">
        <v>4430563</v>
      </c>
    </row>
    <row r="620" spans="1:5" ht="13.5" customHeight="1">
      <c r="A620" s="33" t="s">
        <v>4116</v>
      </c>
      <c r="B620" s="33" t="s">
        <v>3510</v>
      </c>
      <c r="C620" s="32">
        <v>9439520</v>
      </c>
      <c r="D620" s="32">
        <v>1680819</v>
      </c>
      <c r="E620" s="32">
        <v>11120339</v>
      </c>
    </row>
    <row r="621" spans="1:5" ht="13.5" customHeight="1">
      <c r="A621" s="33" t="s">
        <v>4958</v>
      </c>
      <c r="B621" s="33" t="s">
        <v>3510</v>
      </c>
      <c r="C621" s="32">
        <v>327</v>
      </c>
      <c r="D621" s="32">
        <v>0</v>
      </c>
      <c r="E621" s="32">
        <v>327</v>
      </c>
    </row>
    <row r="622" spans="1:5" ht="13.5" customHeight="1">
      <c r="A622" s="33" t="s">
        <v>4118</v>
      </c>
      <c r="B622" s="33" t="s">
        <v>3510</v>
      </c>
      <c r="C622" s="32">
        <v>24842219</v>
      </c>
      <c r="D622" s="32">
        <v>3538916</v>
      </c>
      <c r="E622" s="32">
        <v>28381135</v>
      </c>
    </row>
    <row r="623" spans="1:5" ht="13.5" customHeight="1">
      <c r="A623" s="33" t="s">
        <v>4119</v>
      </c>
      <c r="B623" s="33" t="s">
        <v>3510</v>
      </c>
      <c r="C623" s="32">
        <v>463308</v>
      </c>
      <c r="D623" s="32">
        <v>46979</v>
      </c>
      <c r="E623" s="32">
        <v>510287</v>
      </c>
    </row>
    <row r="624" spans="1:5" ht="13.5" customHeight="1">
      <c r="A624" s="33" t="s">
        <v>4120</v>
      </c>
      <c r="B624" s="33" t="s">
        <v>3510</v>
      </c>
      <c r="C624" s="32">
        <v>3217489</v>
      </c>
      <c r="D624" s="32">
        <v>266505</v>
      </c>
      <c r="E624" s="32">
        <v>3483993</v>
      </c>
    </row>
    <row r="625" spans="1:5" ht="13.5" customHeight="1">
      <c r="A625" s="33" t="s">
        <v>4121</v>
      </c>
      <c r="B625" s="33" t="s">
        <v>3510</v>
      </c>
      <c r="C625" s="32">
        <v>14405372</v>
      </c>
      <c r="D625" s="32">
        <v>1115191</v>
      </c>
      <c r="E625" s="32">
        <v>15520563</v>
      </c>
    </row>
    <row r="626" spans="1:5" ht="13.5" customHeight="1">
      <c r="A626" s="33" t="s">
        <v>4122</v>
      </c>
      <c r="B626" s="33" t="s">
        <v>3510</v>
      </c>
      <c r="C626" s="32">
        <v>14369057</v>
      </c>
      <c r="D626" s="32">
        <v>1306661</v>
      </c>
      <c r="E626" s="32">
        <v>15675718</v>
      </c>
    </row>
    <row r="627" spans="1:5" ht="13.5" customHeight="1">
      <c r="A627" s="33" t="s">
        <v>4123</v>
      </c>
      <c r="B627" s="33" t="s">
        <v>3510</v>
      </c>
      <c r="C627" s="32">
        <v>8492707</v>
      </c>
      <c r="D627" s="32">
        <v>883814</v>
      </c>
      <c r="E627" s="32">
        <v>9376521</v>
      </c>
    </row>
    <row r="628" spans="1:5" ht="13.5" customHeight="1">
      <c r="A628" s="33" t="s">
        <v>4124</v>
      </c>
      <c r="B628" s="33" t="s">
        <v>3510</v>
      </c>
      <c r="C628" s="32">
        <v>5882677</v>
      </c>
      <c r="D628" s="32">
        <v>757619</v>
      </c>
      <c r="E628" s="32">
        <v>6640296</v>
      </c>
    </row>
    <row r="629" spans="1:5" ht="13.5" customHeight="1">
      <c r="A629" s="33" t="s">
        <v>4125</v>
      </c>
      <c r="B629" s="33" t="s">
        <v>3510</v>
      </c>
      <c r="C629" s="32">
        <v>530463</v>
      </c>
      <c r="D629" s="32">
        <v>55802</v>
      </c>
      <c r="E629" s="32">
        <v>586266</v>
      </c>
    </row>
    <row r="630" spans="1:5" ht="13.5" customHeight="1">
      <c r="A630" s="33" t="s">
        <v>4126</v>
      </c>
      <c r="B630" s="33" t="s">
        <v>3510</v>
      </c>
      <c r="C630" s="32">
        <v>8310235</v>
      </c>
      <c r="D630" s="32">
        <v>939235</v>
      </c>
      <c r="E630" s="32">
        <v>9249470</v>
      </c>
    </row>
    <row r="631" spans="1:5" ht="13.5" customHeight="1">
      <c r="A631" s="33" t="s">
        <v>4127</v>
      </c>
      <c r="B631" s="33" t="s">
        <v>3510</v>
      </c>
      <c r="C631" s="32">
        <v>623286</v>
      </c>
      <c r="D631" s="32">
        <v>39027</v>
      </c>
      <c r="E631" s="32">
        <v>662313</v>
      </c>
    </row>
    <row r="632" spans="1:5" ht="13.5" customHeight="1">
      <c r="A632" s="33" t="s">
        <v>4128</v>
      </c>
      <c r="B632" s="33" t="s">
        <v>3510</v>
      </c>
      <c r="C632" s="32">
        <v>114380</v>
      </c>
      <c r="D632" s="32">
        <v>35193</v>
      </c>
      <c r="E632" s="32">
        <v>149573</v>
      </c>
    </row>
    <row r="633" spans="1:5" ht="13.5" customHeight="1">
      <c r="A633" s="33" t="s">
        <v>4129</v>
      </c>
      <c r="B633" s="33" t="s">
        <v>3510</v>
      </c>
      <c r="C633" s="32">
        <v>56408973</v>
      </c>
      <c r="D633" s="32">
        <v>5446027</v>
      </c>
      <c r="E633" s="32">
        <v>61855000</v>
      </c>
    </row>
    <row r="634" spans="1:5" ht="13.5" customHeight="1">
      <c r="A634" s="33" t="s">
        <v>4542</v>
      </c>
      <c r="B634" s="33" t="s">
        <v>3510</v>
      </c>
      <c r="C634" s="32">
        <v>500</v>
      </c>
      <c r="D634" s="32">
        <v>0</v>
      </c>
      <c r="E634" s="32">
        <v>500</v>
      </c>
    </row>
    <row r="635" spans="1:5" ht="13.5" customHeight="1">
      <c r="A635" s="33" t="s">
        <v>4959</v>
      </c>
      <c r="B635" s="33" t="s">
        <v>3510</v>
      </c>
      <c r="C635" s="32">
        <v>23</v>
      </c>
      <c r="D635" s="32">
        <v>0</v>
      </c>
      <c r="E635" s="32">
        <v>23</v>
      </c>
    </row>
    <row r="636" spans="1:5" ht="13.5" customHeight="1">
      <c r="A636" s="33" t="s">
        <v>4960</v>
      </c>
      <c r="B636" s="33" t="s">
        <v>3510</v>
      </c>
      <c r="C636" s="32">
        <v>493</v>
      </c>
      <c r="D636" s="32">
        <v>0</v>
      </c>
      <c r="E636" s="32">
        <v>493</v>
      </c>
    </row>
    <row r="637" spans="1:5" ht="13.5" customHeight="1">
      <c r="A637" s="33" t="s">
        <v>4130</v>
      </c>
      <c r="B637" s="33" t="s">
        <v>3510</v>
      </c>
      <c r="C637" s="32">
        <v>77732</v>
      </c>
      <c r="D637" s="32">
        <v>26444</v>
      </c>
      <c r="E637" s="32">
        <v>104176</v>
      </c>
    </row>
    <row r="638" spans="1:5" ht="13.5" customHeight="1">
      <c r="A638" s="33" t="s">
        <v>4131</v>
      </c>
      <c r="B638" s="33" t="s">
        <v>3510</v>
      </c>
      <c r="C638" s="32">
        <v>421763</v>
      </c>
      <c r="D638" s="32">
        <v>6436</v>
      </c>
      <c r="E638" s="32">
        <v>428199</v>
      </c>
    </row>
    <row r="639" spans="1:5" ht="13.5" customHeight="1">
      <c r="A639" s="33" t="s">
        <v>4132</v>
      </c>
      <c r="B639" s="33" t="s">
        <v>3510</v>
      </c>
      <c r="C639" s="32">
        <v>1505838</v>
      </c>
      <c r="D639" s="32">
        <v>198902</v>
      </c>
      <c r="E639" s="32">
        <v>1704740</v>
      </c>
    </row>
    <row r="640" spans="1:5" ht="13.5" customHeight="1">
      <c r="A640" s="33" t="s">
        <v>4133</v>
      </c>
      <c r="B640" s="33" t="s">
        <v>3510</v>
      </c>
      <c r="C640" s="32">
        <v>90003705</v>
      </c>
      <c r="D640" s="32">
        <v>7900089</v>
      </c>
      <c r="E640" s="32">
        <v>97903795</v>
      </c>
    </row>
    <row r="641" spans="1:5" ht="13.5" customHeight="1">
      <c r="A641" s="33" t="s">
        <v>4134</v>
      </c>
      <c r="B641" s="33" t="s">
        <v>3510</v>
      </c>
      <c r="C641" s="32">
        <v>573907</v>
      </c>
      <c r="D641" s="34" t="s">
        <v>4961</v>
      </c>
      <c r="E641" s="34" t="s">
        <v>4962</v>
      </c>
    </row>
    <row r="642" spans="1:5" ht="13.5" customHeight="1">
      <c r="A642" s="33" t="s">
        <v>4135</v>
      </c>
      <c r="B642" s="33" t="s">
        <v>3510</v>
      </c>
      <c r="C642" s="32">
        <v>5135647</v>
      </c>
      <c r="D642" s="32">
        <v>541073</v>
      </c>
      <c r="E642" s="32">
        <v>5676720</v>
      </c>
    </row>
    <row r="643" spans="1:5" ht="13.5" customHeight="1">
      <c r="A643" s="33" t="s">
        <v>4136</v>
      </c>
      <c r="B643" s="33" t="s">
        <v>3510</v>
      </c>
      <c r="C643" s="32">
        <v>1898591</v>
      </c>
      <c r="D643" s="32">
        <v>229034</v>
      </c>
      <c r="E643" s="32">
        <v>2127625</v>
      </c>
    </row>
    <row r="644" spans="1:5" ht="13.5" customHeight="1">
      <c r="A644" s="33" t="s">
        <v>4137</v>
      </c>
      <c r="B644" s="33" t="s">
        <v>3510</v>
      </c>
      <c r="C644" s="32">
        <v>99618199</v>
      </c>
      <c r="D644" s="32">
        <v>8030724</v>
      </c>
      <c r="E644" s="32">
        <v>107648923</v>
      </c>
    </row>
    <row r="645" spans="1:5" ht="13.5" customHeight="1">
      <c r="A645" s="33" t="s">
        <v>4138</v>
      </c>
      <c r="B645" s="33" t="s">
        <v>3510</v>
      </c>
      <c r="C645" s="32">
        <v>2058919</v>
      </c>
      <c r="D645" s="32">
        <v>110458</v>
      </c>
      <c r="E645" s="32">
        <v>2169377</v>
      </c>
    </row>
    <row r="646" spans="1:5" ht="13.5" customHeight="1">
      <c r="A646" s="33" t="s">
        <v>4139</v>
      </c>
      <c r="B646" s="33" t="s">
        <v>3510</v>
      </c>
      <c r="C646" s="32">
        <v>600080</v>
      </c>
      <c r="D646" s="32">
        <v>32598</v>
      </c>
      <c r="E646" s="32">
        <v>632678</v>
      </c>
    </row>
    <row r="647" spans="1:5" ht="13.5" customHeight="1">
      <c r="A647" s="33" t="s">
        <v>4140</v>
      </c>
      <c r="B647" s="33" t="s">
        <v>3510</v>
      </c>
      <c r="C647" s="32">
        <v>4804</v>
      </c>
      <c r="D647" s="32">
        <v>0</v>
      </c>
      <c r="E647" s="32">
        <v>4804</v>
      </c>
    </row>
    <row r="648" spans="1:5" ht="13.5" customHeight="1">
      <c r="A648" s="33" t="s">
        <v>4141</v>
      </c>
      <c r="B648" s="33" t="s">
        <v>3510</v>
      </c>
      <c r="C648" s="32">
        <v>4646923</v>
      </c>
      <c r="D648" s="32">
        <v>966496</v>
      </c>
      <c r="E648" s="32">
        <v>5613419</v>
      </c>
    </row>
    <row r="649" spans="1:5" ht="13.5" customHeight="1">
      <c r="A649" s="33" t="s">
        <v>4142</v>
      </c>
      <c r="B649" s="33" t="s">
        <v>3510</v>
      </c>
      <c r="C649" s="32">
        <v>714925</v>
      </c>
      <c r="D649" s="32">
        <v>6236</v>
      </c>
      <c r="E649" s="32">
        <v>721161</v>
      </c>
    </row>
    <row r="650" spans="1:5" ht="13.5" customHeight="1">
      <c r="A650" s="33" t="s">
        <v>4143</v>
      </c>
      <c r="B650" s="33" t="s">
        <v>3510</v>
      </c>
      <c r="C650" s="32">
        <v>2717867</v>
      </c>
      <c r="D650" s="32">
        <v>839217</v>
      </c>
      <c r="E650" s="32">
        <v>3557085</v>
      </c>
    </row>
    <row r="651" spans="1:5" ht="13.5" customHeight="1">
      <c r="A651" s="33" t="s">
        <v>4543</v>
      </c>
      <c r="B651" s="33" t="s">
        <v>3510</v>
      </c>
      <c r="C651" s="32">
        <v>16651</v>
      </c>
      <c r="D651" s="32">
        <v>947</v>
      </c>
      <c r="E651" s="32">
        <v>17598</v>
      </c>
    </row>
    <row r="652" spans="1:5" ht="13.5" customHeight="1">
      <c r="A652" s="33" t="s">
        <v>4144</v>
      </c>
      <c r="B652" s="33" t="s">
        <v>3510</v>
      </c>
      <c r="C652" s="32">
        <v>8648768</v>
      </c>
      <c r="D652" s="32">
        <v>731114</v>
      </c>
      <c r="E652" s="32">
        <v>9379882</v>
      </c>
    </row>
    <row r="653" spans="1:5" ht="13.5" customHeight="1">
      <c r="A653" s="33" t="s">
        <v>4145</v>
      </c>
      <c r="B653" s="33" t="s">
        <v>3510</v>
      </c>
      <c r="C653" s="32">
        <v>3326153</v>
      </c>
      <c r="D653" s="32">
        <v>272285</v>
      </c>
      <c r="E653" s="32">
        <v>3598438</v>
      </c>
    </row>
    <row r="654" spans="1:5" ht="13.5" customHeight="1">
      <c r="A654" s="33" t="s">
        <v>4146</v>
      </c>
      <c r="B654" s="33" t="s">
        <v>3510</v>
      </c>
      <c r="C654" s="32">
        <v>22690341</v>
      </c>
      <c r="D654" s="32">
        <v>3547601</v>
      </c>
      <c r="E654" s="32">
        <v>26237943</v>
      </c>
    </row>
    <row r="655" spans="1:5" ht="13.5" customHeight="1">
      <c r="A655" s="33" t="s">
        <v>4147</v>
      </c>
      <c r="B655" s="33" t="s">
        <v>3510</v>
      </c>
      <c r="C655" s="32">
        <v>896862</v>
      </c>
      <c r="D655" s="32">
        <v>212571</v>
      </c>
      <c r="E655" s="32">
        <v>1109433</v>
      </c>
    </row>
    <row r="656" spans="1:5" ht="13.5" customHeight="1">
      <c r="A656" s="33" t="s">
        <v>4148</v>
      </c>
      <c r="B656" s="33" t="s">
        <v>3510</v>
      </c>
      <c r="C656" s="32">
        <v>4642397</v>
      </c>
      <c r="D656" s="32">
        <v>470325</v>
      </c>
      <c r="E656" s="32">
        <v>5112722</v>
      </c>
    </row>
    <row r="657" spans="1:5" ht="13.5" customHeight="1">
      <c r="A657" s="33" t="s">
        <v>4151</v>
      </c>
      <c r="B657" s="33" t="s">
        <v>3510</v>
      </c>
      <c r="C657" s="32">
        <v>50964691</v>
      </c>
      <c r="D657" s="32">
        <v>7189848</v>
      </c>
      <c r="E657" s="32">
        <v>58154539</v>
      </c>
    </row>
    <row r="658" spans="1:5" ht="13.5" customHeight="1">
      <c r="A658" s="33" t="s">
        <v>4963</v>
      </c>
      <c r="B658" s="33" t="s">
        <v>3510</v>
      </c>
      <c r="C658" s="32">
        <v>7</v>
      </c>
      <c r="D658" s="34" t="s">
        <v>4867</v>
      </c>
      <c r="E658" s="32">
        <v>5</v>
      </c>
    </row>
    <row r="659" spans="1:5" ht="13.5" customHeight="1">
      <c r="A659" s="33" t="s">
        <v>4964</v>
      </c>
      <c r="B659" s="33" t="s">
        <v>3510</v>
      </c>
      <c r="C659" s="32">
        <v>7</v>
      </c>
      <c r="D659" s="34" t="s">
        <v>4867</v>
      </c>
      <c r="E659" s="32">
        <v>5</v>
      </c>
    </row>
    <row r="660" spans="1:5" ht="13.5" customHeight="1">
      <c r="A660" s="33" t="s">
        <v>4152</v>
      </c>
      <c r="B660" s="33" t="s">
        <v>3510</v>
      </c>
      <c r="C660" s="34" t="s">
        <v>4965</v>
      </c>
      <c r="D660" s="32">
        <v>16824</v>
      </c>
      <c r="E660" s="32">
        <v>11794</v>
      </c>
    </row>
    <row r="661" spans="1:5" ht="13.5" customHeight="1">
      <c r="A661" s="33" t="s">
        <v>4153</v>
      </c>
      <c r="B661" s="33" t="s">
        <v>3510</v>
      </c>
      <c r="C661" s="34" t="s">
        <v>4965</v>
      </c>
      <c r="D661" s="32">
        <v>16824</v>
      </c>
      <c r="E661" s="32">
        <v>11794</v>
      </c>
    </row>
    <row r="662" spans="1:5" ht="13.5" customHeight="1">
      <c r="A662" s="33" t="s">
        <v>4154</v>
      </c>
      <c r="B662" s="33" t="s">
        <v>3510</v>
      </c>
      <c r="C662" s="32">
        <v>202304</v>
      </c>
      <c r="D662" s="32">
        <v>3941</v>
      </c>
      <c r="E662" s="32">
        <v>206245</v>
      </c>
    </row>
    <row r="663" spans="1:5" ht="13.5" customHeight="1">
      <c r="A663" s="33" t="s">
        <v>4155</v>
      </c>
      <c r="B663" s="33" t="s">
        <v>3510</v>
      </c>
      <c r="C663" s="32">
        <v>1707796</v>
      </c>
      <c r="D663" s="32">
        <v>142155</v>
      </c>
      <c r="E663" s="32">
        <v>1849951</v>
      </c>
    </row>
    <row r="664" spans="1:5" ht="13.5" customHeight="1">
      <c r="A664" s="33" t="s">
        <v>4156</v>
      </c>
      <c r="B664" s="33" t="s">
        <v>3510</v>
      </c>
      <c r="C664" s="32">
        <v>1910100</v>
      </c>
      <c r="D664" s="32">
        <v>146095</v>
      </c>
      <c r="E664" s="32">
        <v>2056196</v>
      </c>
    </row>
    <row r="665" spans="1:5" ht="13.5" customHeight="1">
      <c r="A665" s="33" t="s">
        <v>4157</v>
      </c>
      <c r="B665" s="33" t="s">
        <v>3510</v>
      </c>
      <c r="C665" s="32">
        <v>7589560</v>
      </c>
      <c r="D665" s="32">
        <v>984807</v>
      </c>
      <c r="E665" s="32">
        <v>8574367</v>
      </c>
    </row>
    <row r="666" spans="1:5" ht="13.5" customHeight="1">
      <c r="A666" s="33" t="s">
        <v>4545</v>
      </c>
      <c r="B666" s="33" t="s">
        <v>3510</v>
      </c>
      <c r="C666" s="32">
        <v>7229</v>
      </c>
      <c r="D666" s="32">
        <v>1871</v>
      </c>
      <c r="E666" s="32">
        <v>9100</v>
      </c>
    </row>
    <row r="667" spans="1:5" ht="13.5" customHeight="1">
      <c r="A667" s="33" t="s">
        <v>4158</v>
      </c>
      <c r="B667" s="33" t="s">
        <v>3510</v>
      </c>
      <c r="C667" s="32">
        <v>137803</v>
      </c>
      <c r="D667" s="32">
        <v>28532</v>
      </c>
      <c r="E667" s="32">
        <v>166335</v>
      </c>
    </row>
    <row r="668" spans="1:5" ht="13.5" customHeight="1">
      <c r="A668" s="33" t="s">
        <v>4160</v>
      </c>
      <c r="B668" s="33" t="s">
        <v>3510</v>
      </c>
      <c r="C668" s="32">
        <v>2247</v>
      </c>
      <c r="D668" s="32">
        <v>0</v>
      </c>
      <c r="E668" s="32">
        <v>2247</v>
      </c>
    </row>
    <row r="669" spans="1:5" ht="13.5" customHeight="1">
      <c r="A669" s="33" t="s">
        <v>4161</v>
      </c>
      <c r="B669" s="33" t="s">
        <v>3510</v>
      </c>
      <c r="C669" s="32">
        <v>280121</v>
      </c>
      <c r="D669" s="32">
        <v>23461</v>
      </c>
      <c r="E669" s="32">
        <v>303582</v>
      </c>
    </row>
    <row r="670" spans="1:5" ht="13.5" customHeight="1">
      <c r="A670" s="33" t="s">
        <v>4162</v>
      </c>
      <c r="B670" s="33" t="s">
        <v>3510</v>
      </c>
      <c r="C670" s="32">
        <v>8016959</v>
      </c>
      <c r="D670" s="32">
        <v>1038671</v>
      </c>
      <c r="E670" s="32">
        <v>9055631</v>
      </c>
    </row>
    <row r="671" spans="1:5" ht="13.5" customHeight="1">
      <c r="A671" s="33" t="s">
        <v>4163</v>
      </c>
      <c r="B671" s="33" t="s">
        <v>3510</v>
      </c>
      <c r="C671" s="32">
        <v>7986772</v>
      </c>
      <c r="D671" s="32">
        <v>1027298</v>
      </c>
      <c r="E671" s="32">
        <v>9014070</v>
      </c>
    </row>
    <row r="672" spans="1:5" ht="13.5" customHeight="1">
      <c r="A672" s="33" t="s">
        <v>4164</v>
      </c>
      <c r="B672" s="33" t="s">
        <v>3510</v>
      </c>
      <c r="C672" s="32">
        <v>707047</v>
      </c>
      <c r="D672" s="32">
        <v>76773</v>
      </c>
      <c r="E672" s="32">
        <v>783820</v>
      </c>
    </row>
    <row r="673" spans="1:5" ht="13.5" customHeight="1">
      <c r="A673" s="33" t="s">
        <v>4546</v>
      </c>
      <c r="B673" s="33" t="s">
        <v>3510</v>
      </c>
      <c r="C673" s="32">
        <v>0</v>
      </c>
      <c r="D673" s="32">
        <v>904</v>
      </c>
      <c r="E673" s="32">
        <v>904</v>
      </c>
    </row>
    <row r="674" spans="1:5" ht="13.5" customHeight="1">
      <c r="A674" s="33" t="s">
        <v>4165</v>
      </c>
      <c r="B674" s="33" t="s">
        <v>3510</v>
      </c>
      <c r="C674" s="34" t="s">
        <v>4966</v>
      </c>
      <c r="D674" s="34" t="s">
        <v>4967</v>
      </c>
      <c r="E674" s="34" t="s">
        <v>4968</v>
      </c>
    </row>
    <row r="675" spans="1:5" ht="13.5" customHeight="1">
      <c r="A675" s="33" t="s">
        <v>4969</v>
      </c>
      <c r="B675" s="33" t="s">
        <v>3510</v>
      </c>
      <c r="C675" s="32">
        <v>990</v>
      </c>
      <c r="D675" s="32">
        <v>0</v>
      </c>
      <c r="E675" s="32">
        <v>990</v>
      </c>
    </row>
    <row r="676" spans="1:5" ht="13.5" customHeight="1">
      <c r="A676" s="33" t="s">
        <v>4166</v>
      </c>
      <c r="B676" s="33" t="s">
        <v>3510</v>
      </c>
      <c r="C676" s="32">
        <v>8537643</v>
      </c>
      <c r="D676" s="32">
        <v>628496</v>
      </c>
      <c r="E676" s="32">
        <v>9166139</v>
      </c>
    </row>
    <row r="677" spans="1:5" ht="13.5" customHeight="1">
      <c r="A677" s="33" t="s">
        <v>4167</v>
      </c>
      <c r="B677" s="33" t="s">
        <v>3510</v>
      </c>
      <c r="C677" s="32">
        <v>493655</v>
      </c>
      <c r="D677" s="34" t="s">
        <v>4970</v>
      </c>
      <c r="E677" s="32">
        <v>482538</v>
      </c>
    </row>
    <row r="678" spans="1:5" ht="13.5" customHeight="1">
      <c r="A678" s="33" t="s">
        <v>4168</v>
      </c>
      <c r="B678" s="33" t="s">
        <v>3510</v>
      </c>
      <c r="C678" s="32">
        <v>0</v>
      </c>
      <c r="D678" s="32">
        <v>3412</v>
      </c>
      <c r="E678" s="32">
        <v>3412</v>
      </c>
    </row>
    <row r="679" spans="1:5" ht="13.5" customHeight="1">
      <c r="A679" s="33" t="s">
        <v>4169</v>
      </c>
      <c r="B679" s="33" t="s">
        <v>3510</v>
      </c>
      <c r="C679" s="32">
        <v>7226029</v>
      </c>
      <c r="D679" s="32">
        <v>589231</v>
      </c>
      <c r="E679" s="32">
        <v>7815260</v>
      </c>
    </row>
    <row r="680" spans="1:5" ht="13.5" customHeight="1">
      <c r="A680" s="33" t="s">
        <v>4478</v>
      </c>
      <c r="B680" s="33" t="s">
        <v>3510</v>
      </c>
      <c r="C680" s="32">
        <v>26526</v>
      </c>
      <c r="D680" s="32">
        <v>0</v>
      </c>
      <c r="E680" s="32">
        <v>26526</v>
      </c>
    </row>
    <row r="681" spans="1:5" ht="13.5" customHeight="1">
      <c r="A681" s="33" t="s">
        <v>4170</v>
      </c>
      <c r="B681" s="33" t="s">
        <v>3510</v>
      </c>
      <c r="C681" s="32">
        <v>3826268</v>
      </c>
      <c r="D681" s="32">
        <v>321567</v>
      </c>
      <c r="E681" s="32">
        <v>4147836</v>
      </c>
    </row>
    <row r="682" spans="1:5" ht="13.5" customHeight="1">
      <c r="A682" s="33" t="s">
        <v>4171</v>
      </c>
      <c r="B682" s="33" t="s">
        <v>3510</v>
      </c>
      <c r="C682" s="32">
        <v>1959122</v>
      </c>
      <c r="D682" s="32">
        <v>144744</v>
      </c>
      <c r="E682" s="32">
        <v>2103866</v>
      </c>
    </row>
    <row r="683" spans="1:5" ht="13.5" customHeight="1">
      <c r="A683" s="33" t="s">
        <v>4172</v>
      </c>
      <c r="B683" s="33" t="s">
        <v>3510</v>
      </c>
      <c r="C683" s="32">
        <v>1094096</v>
      </c>
      <c r="D683" s="32">
        <v>97551</v>
      </c>
      <c r="E683" s="32">
        <v>1191647</v>
      </c>
    </row>
    <row r="684" spans="1:5" ht="13.5" customHeight="1">
      <c r="A684" s="33" t="s">
        <v>4173</v>
      </c>
      <c r="B684" s="33" t="s">
        <v>3510</v>
      </c>
      <c r="C684" s="32">
        <v>32236</v>
      </c>
      <c r="D684" s="32">
        <v>51501</v>
      </c>
      <c r="E684" s="32">
        <v>83737</v>
      </c>
    </row>
    <row r="685" spans="1:5" ht="13.5" customHeight="1">
      <c r="A685" s="33" t="s">
        <v>4174</v>
      </c>
      <c r="B685" s="33" t="s">
        <v>3510</v>
      </c>
      <c r="C685" s="32">
        <v>1313210</v>
      </c>
      <c r="D685" s="32">
        <v>326528</v>
      </c>
      <c r="E685" s="32">
        <v>1639737</v>
      </c>
    </row>
    <row r="686" spans="1:5" ht="13.5" customHeight="1">
      <c r="A686" s="33" t="s">
        <v>4175</v>
      </c>
      <c r="B686" s="33" t="s">
        <v>3510</v>
      </c>
      <c r="C686" s="32">
        <v>62203</v>
      </c>
      <c r="D686" s="32">
        <v>11853</v>
      </c>
      <c r="E686" s="32">
        <v>74056</v>
      </c>
    </row>
    <row r="687" spans="1:5" ht="13.5" customHeight="1">
      <c r="A687" s="33" t="s">
        <v>4176</v>
      </c>
      <c r="B687" s="33" t="s">
        <v>3510</v>
      </c>
      <c r="C687" s="32">
        <v>29762975</v>
      </c>
      <c r="D687" s="32">
        <v>3062065</v>
      </c>
      <c r="E687" s="32">
        <v>32825040</v>
      </c>
    </row>
    <row r="688" spans="1:5" ht="13.5" customHeight="1">
      <c r="A688" s="33" t="s">
        <v>4177</v>
      </c>
      <c r="B688" s="33" t="s">
        <v>3510</v>
      </c>
      <c r="C688" s="32">
        <v>169523</v>
      </c>
      <c r="D688" s="32">
        <v>3305</v>
      </c>
      <c r="E688" s="32">
        <v>172828</v>
      </c>
    </row>
    <row r="689" spans="1:5" ht="13.5" customHeight="1">
      <c r="A689" s="33" t="s">
        <v>4178</v>
      </c>
      <c r="B689" s="33" t="s">
        <v>3510</v>
      </c>
      <c r="C689" s="32">
        <v>4349593</v>
      </c>
      <c r="D689" s="32">
        <v>579884</v>
      </c>
      <c r="E689" s="32">
        <v>4929477</v>
      </c>
    </row>
    <row r="690" spans="1:5" ht="13.5" customHeight="1">
      <c r="A690" s="33" t="s">
        <v>4179</v>
      </c>
      <c r="B690" s="33" t="s">
        <v>3510</v>
      </c>
      <c r="C690" s="32">
        <v>2266142</v>
      </c>
      <c r="D690" s="32">
        <v>210680</v>
      </c>
      <c r="E690" s="32">
        <v>2476822</v>
      </c>
    </row>
    <row r="691" spans="1:5" ht="13.5" customHeight="1">
      <c r="A691" s="33" t="s">
        <v>4180</v>
      </c>
      <c r="B691" s="33" t="s">
        <v>3510</v>
      </c>
      <c r="C691" s="32">
        <v>949557</v>
      </c>
      <c r="D691" s="32">
        <v>83529</v>
      </c>
      <c r="E691" s="32">
        <v>1033086</v>
      </c>
    </row>
    <row r="692" spans="1:5" ht="13.5" customHeight="1">
      <c r="A692" s="33" t="s">
        <v>4181</v>
      </c>
      <c r="B692" s="33" t="s">
        <v>3510</v>
      </c>
      <c r="C692" s="32">
        <v>257748</v>
      </c>
      <c r="D692" s="32">
        <v>23778</v>
      </c>
      <c r="E692" s="32">
        <v>281526</v>
      </c>
    </row>
    <row r="693" spans="1:5" ht="13.5" customHeight="1">
      <c r="A693" s="33" t="s">
        <v>4479</v>
      </c>
      <c r="B693" s="33" t="s">
        <v>3510</v>
      </c>
      <c r="C693" s="32">
        <v>1330256</v>
      </c>
      <c r="D693" s="34" t="s">
        <v>4971</v>
      </c>
      <c r="E693" s="32">
        <v>1070885</v>
      </c>
    </row>
    <row r="694" spans="1:5" ht="13.5" customHeight="1">
      <c r="A694" s="33" t="s">
        <v>4184</v>
      </c>
      <c r="B694" s="33" t="s">
        <v>3510</v>
      </c>
      <c r="C694" s="32">
        <v>2248037</v>
      </c>
      <c r="D694" s="32">
        <v>181724</v>
      </c>
      <c r="E694" s="32">
        <v>2429761</v>
      </c>
    </row>
    <row r="695" spans="1:5" ht="13.5" customHeight="1">
      <c r="A695" s="33" t="s">
        <v>4185</v>
      </c>
      <c r="B695" s="33" t="s">
        <v>3510</v>
      </c>
      <c r="C695" s="32">
        <v>814938</v>
      </c>
      <c r="D695" s="32">
        <v>151292</v>
      </c>
      <c r="E695" s="32">
        <v>966229</v>
      </c>
    </row>
    <row r="696" spans="1:5" ht="13.5" customHeight="1">
      <c r="A696" s="33" t="s">
        <v>4186</v>
      </c>
      <c r="B696" s="33" t="s">
        <v>3510</v>
      </c>
      <c r="C696" s="32">
        <v>9199946</v>
      </c>
      <c r="D696" s="32">
        <v>559000</v>
      </c>
      <c r="E696" s="32">
        <v>9758946</v>
      </c>
    </row>
    <row r="697" spans="1:5" ht="13.5" customHeight="1">
      <c r="A697" s="33" t="s">
        <v>4187</v>
      </c>
      <c r="B697" s="33" t="s">
        <v>3510</v>
      </c>
      <c r="C697" s="32">
        <v>5866541</v>
      </c>
      <c r="D697" s="32">
        <v>231357</v>
      </c>
      <c r="E697" s="32">
        <v>6097898</v>
      </c>
    </row>
    <row r="698" spans="1:5" ht="13.5" customHeight="1">
      <c r="A698" s="33" t="s">
        <v>4189</v>
      </c>
      <c r="B698" s="33" t="s">
        <v>3510</v>
      </c>
      <c r="C698" s="32">
        <v>167270</v>
      </c>
      <c r="D698" s="32">
        <v>95921</v>
      </c>
      <c r="E698" s="32">
        <v>263192</v>
      </c>
    </row>
    <row r="699" spans="1:5" ht="13.5" customHeight="1">
      <c r="A699" s="33" t="s">
        <v>4192</v>
      </c>
      <c r="B699" s="33" t="s">
        <v>3510</v>
      </c>
      <c r="C699" s="32">
        <v>27619551</v>
      </c>
      <c r="D699" s="32">
        <v>1861100</v>
      </c>
      <c r="E699" s="32">
        <v>29480651</v>
      </c>
    </row>
    <row r="700" spans="1:5" ht="13.5" customHeight="1">
      <c r="A700" s="33" t="s">
        <v>4193</v>
      </c>
      <c r="B700" s="33" t="s">
        <v>3510</v>
      </c>
      <c r="C700" s="32">
        <v>622693519</v>
      </c>
      <c r="D700" s="32">
        <v>93111421</v>
      </c>
      <c r="E700" s="32">
        <v>715804940</v>
      </c>
    </row>
    <row r="701" spans="1:5" ht="13.5" customHeight="1">
      <c r="A701" s="33" t="s">
        <v>4972</v>
      </c>
      <c r="B701" s="33" t="s">
        <v>3510</v>
      </c>
      <c r="C701" s="32">
        <v>10</v>
      </c>
      <c r="D701" s="34" t="s">
        <v>4973</v>
      </c>
      <c r="E701" s="32">
        <v>0</v>
      </c>
    </row>
    <row r="702" spans="1:5" ht="13.5" customHeight="1">
      <c r="A702" s="33" t="s">
        <v>4194</v>
      </c>
      <c r="B702" s="33" t="s">
        <v>3510</v>
      </c>
      <c r="C702" s="32">
        <v>1908</v>
      </c>
      <c r="D702" s="32">
        <v>0</v>
      </c>
      <c r="E702" s="32">
        <v>1908</v>
      </c>
    </row>
    <row r="703" spans="1:5" ht="13.5" customHeight="1">
      <c r="A703" s="33" t="s">
        <v>4974</v>
      </c>
      <c r="B703" s="33" t="s">
        <v>3510</v>
      </c>
      <c r="C703" s="32">
        <v>83</v>
      </c>
      <c r="D703" s="32">
        <v>0</v>
      </c>
      <c r="E703" s="32">
        <v>83</v>
      </c>
    </row>
    <row r="704" spans="1:5" ht="13.5" customHeight="1">
      <c r="A704" s="33" t="s">
        <v>4195</v>
      </c>
      <c r="B704" s="33" t="s">
        <v>3510</v>
      </c>
      <c r="C704" s="32">
        <v>2001</v>
      </c>
      <c r="D704" s="34" t="s">
        <v>4973</v>
      </c>
      <c r="E704" s="32">
        <v>1991</v>
      </c>
    </row>
    <row r="705" spans="1:5" ht="13.5" customHeight="1">
      <c r="A705" s="33" t="s">
        <v>4196</v>
      </c>
      <c r="B705" s="33" t="s">
        <v>3510</v>
      </c>
      <c r="C705" s="32">
        <v>2504407776</v>
      </c>
      <c r="D705" s="32">
        <v>265154190</v>
      </c>
      <c r="E705" s="32">
        <v>2769561966</v>
      </c>
    </row>
    <row r="706" spans="1:5" ht="13.5" customHeight="1">
      <c r="A706" s="33" t="s">
        <v>4197</v>
      </c>
      <c r="B706" s="33" t="s">
        <v>3510</v>
      </c>
      <c r="C706" s="32">
        <v>399138494</v>
      </c>
      <c r="D706" s="32">
        <v>40240882</v>
      </c>
      <c r="E706" s="32">
        <v>439379377</v>
      </c>
    </row>
    <row r="707" spans="1:5" ht="13.5" customHeight="1">
      <c r="A707" s="33" t="s">
        <v>4198</v>
      </c>
      <c r="B707" s="33" t="s">
        <v>3510</v>
      </c>
      <c r="C707" s="34" t="s">
        <v>4975</v>
      </c>
      <c r="D707" s="34" t="s">
        <v>4976</v>
      </c>
      <c r="E707" s="34" t="s">
        <v>4977</v>
      </c>
    </row>
    <row r="708" spans="1:5" ht="13.5" customHeight="1">
      <c r="A708" s="33" t="s">
        <v>4199</v>
      </c>
      <c r="B708" s="33" t="s">
        <v>3510</v>
      </c>
      <c r="C708" s="32">
        <v>399095781</v>
      </c>
      <c r="D708" s="32">
        <v>40236999</v>
      </c>
      <c r="E708" s="32">
        <v>439332781</v>
      </c>
    </row>
    <row r="709" spans="1:5" ht="13.5" customHeight="1">
      <c r="A709" s="33" t="s">
        <v>4200</v>
      </c>
      <c r="B709" s="33" t="s">
        <v>3510</v>
      </c>
      <c r="C709" s="32">
        <v>399095781</v>
      </c>
      <c r="D709" s="32">
        <v>40236999</v>
      </c>
      <c r="E709" s="32">
        <v>439332781</v>
      </c>
    </row>
    <row r="710" spans="1:5" ht="13.5" customHeight="1">
      <c r="A710" s="33" t="s">
        <v>4201</v>
      </c>
      <c r="B710" s="33" t="s">
        <v>3510</v>
      </c>
      <c r="C710" s="32">
        <v>19346084</v>
      </c>
      <c r="D710" s="32">
        <v>1834823</v>
      </c>
      <c r="E710" s="32">
        <v>21180907</v>
      </c>
    </row>
    <row r="711" spans="1:5" ht="13.5" customHeight="1">
      <c r="A711" s="33" t="s">
        <v>4483</v>
      </c>
      <c r="B711" s="33" t="s">
        <v>3510</v>
      </c>
      <c r="C711" s="32">
        <v>277</v>
      </c>
      <c r="D711" s="32">
        <v>0</v>
      </c>
      <c r="E711" s="32">
        <v>277</v>
      </c>
    </row>
    <row r="712" spans="1:5" ht="13.5" customHeight="1">
      <c r="A712" s="33" t="s">
        <v>4202</v>
      </c>
      <c r="B712" s="33" t="s">
        <v>3510</v>
      </c>
      <c r="C712" s="32">
        <v>19346360</v>
      </c>
      <c r="D712" s="32">
        <v>1834823</v>
      </c>
      <c r="E712" s="32">
        <v>21181183</v>
      </c>
    </row>
    <row r="713" spans="1:5" ht="13.5" customHeight="1">
      <c r="A713" s="33" t="s">
        <v>4203</v>
      </c>
      <c r="B713" s="33" t="s">
        <v>3510</v>
      </c>
      <c r="C713" s="32">
        <v>19346360</v>
      </c>
      <c r="D713" s="32">
        <v>1834823</v>
      </c>
      <c r="E713" s="32">
        <v>21181183</v>
      </c>
    </row>
    <row r="714" spans="1:5" ht="13.5" customHeight="1">
      <c r="A714" s="33" t="s">
        <v>4978</v>
      </c>
      <c r="B714" s="33" t="s">
        <v>3510</v>
      </c>
      <c r="C714" s="32">
        <v>614212</v>
      </c>
      <c r="D714" s="32">
        <v>0</v>
      </c>
      <c r="E714" s="32">
        <v>614212</v>
      </c>
    </row>
    <row r="715" spans="1:5" ht="13.5" customHeight="1">
      <c r="A715" s="33" t="s">
        <v>4204</v>
      </c>
      <c r="B715" s="33" t="s">
        <v>3510</v>
      </c>
      <c r="C715" s="32">
        <v>916318</v>
      </c>
      <c r="D715" s="32">
        <v>83302</v>
      </c>
      <c r="E715" s="32">
        <v>999619</v>
      </c>
    </row>
    <row r="716" spans="1:5" ht="13.5" customHeight="1">
      <c r="A716" s="33" t="s">
        <v>4205</v>
      </c>
      <c r="B716" s="33" t="s">
        <v>3510</v>
      </c>
      <c r="C716" s="32">
        <v>22218104</v>
      </c>
      <c r="D716" s="34" t="s">
        <v>4979</v>
      </c>
      <c r="E716" s="32">
        <v>20586830</v>
      </c>
    </row>
    <row r="717" spans="1:5" ht="13.5" customHeight="1">
      <c r="A717" s="33" t="s">
        <v>4206</v>
      </c>
      <c r="B717" s="33" t="s">
        <v>3510</v>
      </c>
      <c r="C717" s="32">
        <v>30827775</v>
      </c>
      <c r="D717" s="34" t="s">
        <v>4980</v>
      </c>
      <c r="E717" s="32">
        <v>10358005</v>
      </c>
    </row>
    <row r="718" spans="1:5" ht="13.5" customHeight="1">
      <c r="A718" s="33" t="s">
        <v>4547</v>
      </c>
      <c r="B718" s="33" t="s">
        <v>3510</v>
      </c>
      <c r="C718" s="32">
        <v>43850341</v>
      </c>
      <c r="D718" s="32">
        <v>3869303</v>
      </c>
      <c r="E718" s="32">
        <v>47719644</v>
      </c>
    </row>
    <row r="719" spans="1:5" ht="13.5" customHeight="1">
      <c r="A719" s="33" t="s">
        <v>4207</v>
      </c>
      <c r="B719" s="33" t="s">
        <v>3510</v>
      </c>
      <c r="C719" s="32">
        <v>3991036</v>
      </c>
      <c r="D719" s="34" t="s">
        <v>4981</v>
      </c>
      <c r="E719" s="32">
        <v>3399776</v>
      </c>
    </row>
    <row r="720" spans="1:5" ht="13.5" customHeight="1">
      <c r="A720" s="33" t="s">
        <v>4209</v>
      </c>
      <c r="B720" s="33" t="s">
        <v>3510</v>
      </c>
      <c r="C720" s="32">
        <v>59725</v>
      </c>
      <c r="D720" s="32">
        <v>5430</v>
      </c>
      <c r="E720" s="32">
        <v>65155</v>
      </c>
    </row>
    <row r="721" spans="1:5" ht="13.5" customHeight="1">
      <c r="A721" s="33" t="s">
        <v>4210</v>
      </c>
      <c r="B721" s="33" t="s">
        <v>3510</v>
      </c>
      <c r="C721" s="32">
        <v>20168492</v>
      </c>
      <c r="D721" s="32">
        <v>2131289</v>
      </c>
      <c r="E721" s="32">
        <v>22299781</v>
      </c>
    </row>
    <row r="722" spans="1:5" ht="13.5" customHeight="1">
      <c r="A722" s="33" t="s">
        <v>4212</v>
      </c>
      <c r="B722" s="33" t="s">
        <v>3510</v>
      </c>
      <c r="C722" s="32">
        <v>45833333</v>
      </c>
      <c r="D722" s="32">
        <v>4166667</v>
      </c>
      <c r="E722" s="32">
        <v>50000000</v>
      </c>
    </row>
    <row r="723" spans="1:5" ht="13.5" customHeight="1">
      <c r="A723" s="33" t="s">
        <v>4216</v>
      </c>
      <c r="B723" s="33" t="s">
        <v>3510</v>
      </c>
      <c r="C723" s="32">
        <v>168479337</v>
      </c>
      <c r="D723" s="34" t="s">
        <v>4982</v>
      </c>
      <c r="E723" s="32">
        <v>156043023</v>
      </c>
    </row>
    <row r="724" spans="1:5" ht="13.5" customHeight="1">
      <c r="A724" s="33" t="s">
        <v>4217</v>
      </c>
      <c r="B724" s="33" t="s">
        <v>3510</v>
      </c>
      <c r="C724" s="32">
        <v>30595</v>
      </c>
      <c r="D724" s="32">
        <v>219390</v>
      </c>
      <c r="E724" s="32">
        <v>249985</v>
      </c>
    </row>
    <row r="725" spans="1:5" ht="13.5" customHeight="1">
      <c r="A725" s="33" t="s">
        <v>4218</v>
      </c>
      <c r="B725" s="33" t="s">
        <v>3510</v>
      </c>
      <c r="C725" s="34" t="s">
        <v>4983</v>
      </c>
      <c r="D725" s="34" t="s">
        <v>4984</v>
      </c>
      <c r="E725" s="34" t="s">
        <v>4985</v>
      </c>
    </row>
    <row r="726" spans="1:5" ht="13.5" customHeight="1">
      <c r="A726" s="33" t="s">
        <v>4986</v>
      </c>
      <c r="B726" s="33" t="s">
        <v>3510</v>
      </c>
      <c r="C726" s="32">
        <v>19800</v>
      </c>
      <c r="D726" s="32">
        <v>0</v>
      </c>
      <c r="E726" s="32">
        <v>19800</v>
      </c>
    </row>
    <row r="727" spans="1:5" ht="13.5" customHeight="1">
      <c r="A727" s="33" t="s">
        <v>4987</v>
      </c>
      <c r="B727" s="33" t="s">
        <v>3510</v>
      </c>
      <c r="C727" s="34" t="s">
        <v>4988</v>
      </c>
      <c r="D727" s="32">
        <v>0</v>
      </c>
      <c r="E727" s="34" t="s">
        <v>4988</v>
      </c>
    </row>
    <row r="728" spans="1:5" ht="13.5" customHeight="1">
      <c r="A728" s="33" t="s">
        <v>4221</v>
      </c>
      <c r="B728" s="33" t="s">
        <v>3510</v>
      </c>
      <c r="C728" s="32">
        <v>84009</v>
      </c>
      <c r="D728" s="32">
        <v>7637</v>
      </c>
      <c r="E728" s="32">
        <v>91646</v>
      </c>
    </row>
    <row r="729" spans="1:5" ht="13.5" customHeight="1">
      <c r="A729" s="33" t="s">
        <v>4222</v>
      </c>
      <c r="B729" s="33" t="s">
        <v>3510</v>
      </c>
      <c r="C729" s="32">
        <v>84009</v>
      </c>
      <c r="D729" s="32">
        <v>7637</v>
      </c>
      <c r="E729" s="32">
        <v>91646</v>
      </c>
    </row>
    <row r="730" spans="1:5" ht="13.5" customHeight="1">
      <c r="A730" s="33" t="s">
        <v>4223</v>
      </c>
      <c r="B730" s="33" t="s">
        <v>3510</v>
      </c>
      <c r="C730" s="32">
        <v>2032095</v>
      </c>
      <c r="D730" s="32">
        <v>163541</v>
      </c>
      <c r="E730" s="32">
        <v>2195637</v>
      </c>
    </row>
    <row r="731" spans="1:5" ht="13.5" customHeight="1">
      <c r="A731" s="33" t="s">
        <v>4224</v>
      </c>
      <c r="B731" s="33" t="s">
        <v>3510</v>
      </c>
      <c r="C731" s="32">
        <v>2032095</v>
      </c>
      <c r="D731" s="32">
        <v>163541</v>
      </c>
      <c r="E731" s="32">
        <v>2195637</v>
      </c>
    </row>
    <row r="732" spans="1:5" ht="13.5" customHeight="1">
      <c r="A732" s="33" t="s">
        <v>4484</v>
      </c>
      <c r="B732" s="33" t="s">
        <v>3510</v>
      </c>
      <c r="C732" s="34" t="s">
        <v>4989</v>
      </c>
      <c r="D732" s="32">
        <v>0</v>
      </c>
      <c r="E732" s="34" t="s">
        <v>4989</v>
      </c>
    </row>
    <row r="733" spans="1:5" ht="13.5" customHeight="1">
      <c r="A733" s="33" t="s">
        <v>4990</v>
      </c>
      <c r="B733" s="33" t="s">
        <v>3510</v>
      </c>
      <c r="C733" s="34" t="s">
        <v>4991</v>
      </c>
      <c r="D733" s="32">
        <v>0</v>
      </c>
      <c r="E733" s="34" t="s">
        <v>4991</v>
      </c>
    </row>
    <row r="734" spans="1:5" ht="13.5" customHeight="1">
      <c r="A734" s="33" t="s">
        <v>4485</v>
      </c>
      <c r="B734" s="33" t="s">
        <v>3510</v>
      </c>
      <c r="C734" s="34" t="s">
        <v>4992</v>
      </c>
      <c r="D734" s="32">
        <v>0</v>
      </c>
      <c r="E734" s="34" t="s">
        <v>4992</v>
      </c>
    </row>
    <row r="735" spans="1:5" ht="13.5" customHeight="1">
      <c r="A735" s="33" t="s">
        <v>4486</v>
      </c>
      <c r="B735" s="33" t="s">
        <v>3510</v>
      </c>
      <c r="C735" s="34" t="s">
        <v>4993</v>
      </c>
      <c r="D735" s="32">
        <v>0</v>
      </c>
      <c r="E735" s="34" t="s">
        <v>4993</v>
      </c>
    </row>
    <row r="736" spans="1:5" ht="13.5" customHeight="1">
      <c r="A736" s="33" t="s">
        <v>4487</v>
      </c>
      <c r="B736" s="33" t="s">
        <v>3510</v>
      </c>
      <c r="C736" s="34" t="s">
        <v>4993</v>
      </c>
      <c r="D736" s="32">
        <v>0</v>
      </c>
      <c r="E736" s="34" t="s">
        <v>4993</v>
      </c>
    </row>
    <row r="737" spans="1:5" ht="13.5" customHeight="1">
      <c r="A737" s="33" t="s">
        <v>4225</v>
      </c>
      <c r="B737" s="33" t="s">
        <v>3510</v>
      </c>
      <c r="C737" s="32">
        <v>577443974</v>
      </c>
      <c r="D737" s="32">
        <v>29587297</v>
      </c>
      <c r="E737" s="32">
        <v>607031271</v>
      </c>
    </row>
    <row r="738" spans="1:5" ht="13.5" customHeight="1">
      <c r="A738" s="33" t="s">
        <v>4226</v>
      </c>
      <c r="B738" s="33" t="s">
        <v>3510</v>
      </c>
      <c r="C738" s="32">
        <v>5672739</v>
      </c>
      <c r="D738" s="32">
        <v>351269</v>
      </c>
      <c r="E738" s="32">
        <v>6024009</v>
      </c>
    </row>
    <row r="739" spans="1:5" ht="13.5" customHeight="1">
      <c r="A739" s="33" t="s">
        <v>4227</v>
      </c>
      <c r="B739" s="33" t="s">
        <v>3510</v>
      </c>
      <c r="C739" s="32">
        <v>16347384</v>
      </c>
      <c r="D739" s="32">
        <v>1415498</v>
      </c>
      <c r="E739" s="32">
        <v>17762882</v>
      </c>
    </row>
    <row r="740" spans="1:5" ht="13.5" customHeight="1">
      <c r="A740" s="33" t="s">
        <v>4228</v>
      </c>
      <c r="B740" s="33" t="s">
        <v>3510</v>
      </c>
      <c r="C740" s="32">
        <v>10077643</v>
      </c>
      <c r="D740" s="32">
        <v>698964</v>
      </c>
      <c r="E740" s="32">
        <v>10776607</v>
      </c>
    </row>
    <row r="741" spans="1:5" ht="13.5" customHeight="1">
      <c r="A741" s="33" t="s">
        <v>4229</v>
      </c>
      <c r="B741" s="33" t="s">
        <v>3510</v>
      </c>
      <c r="C741" s="32">
        <v>8985548</v>
      </c>
      <c r="D741" s="32">
        <v>703253</v>
      </c>
      <c r="E741" s="32">
        <v>9688800</v>
      </c>
    </row>
    <row r="742" spans="1:5" ht="13.5" customHeight="1">
      <c r="A742" s="33" t="s">
        <v>4230</v>
      </c>
      <c r="B742" s="33" t="s">
        <v>3510</v>
      </c>
      <c r="C742" s="32">
        <v>10190574</v>
      </c>
      <c r="D742" s="32">
        <v>1441629</v>
      </c>
      <c r="E742" s="32">
        <v>11632202</v>
      </c>
    </row>
    <row r="743" spans="1:5" ht="13.5" customHeight="1">
      <c r="A743" s="33" t="s">
        <v>4231</v>
      </c>
      <c r="B743" s="33" t="s">
        <v>3510</v>
      </c>
      <c r="C743" s="32">
        <v>1313518</v>
      </c>
      <c r="D743" s="32">
        <v>135560</v>
      </c>
      <c r="E743" s="32">
        <v>1449078</v>
      </c>
    </row>
    <row r="744" spans="1:5" ht="13.5" customHeight="1">
      <c r="A744" s="33" t="s">
        <v>4232</v>
      </c>
      <c r="B744" s="33" t="s">
        <v>3510</v>
      </c>
      <c r="C744" s="32">
        <v>1508034</v>
      </c>
      <c r="D744" s="34" t="s">
        <v>4994</v>
      </c>
      <c r="E744" s="32">
        <v>1409076</v>
      </c>
    </row>
    <row r="745" spans="1:5" ht="13.5" customHeight="1">
      <c r="A745" s="33" t="s">
        <v>4233</v>
      </c>
      <c r="B745" s="33" t="s">
        <v>3510</v>
      </c>
      <c r="C745" s="32">
        <v>8129745</v>
      </c>
      <c r="D745" s="32">
        <v>696870</v>
      </c>
      <c r="E745" s="32">
        <v>8826615</v>
      </c>
    </row>
    <row r="746" spans="1:5" ht="13.5" customHeight="1">
      <c r="A746" s="33" t="s">
        <v>4234</v>
      </c>
      <c r="B746" s="33" t="s">
        <v>3510</v>
      </c>
      <c r="C746" s="32">
        <v>222548</v>
      </c>
      <c r="D746" s="32">
        <v>35718</v>
      </c>
      <c r="E746" s="32">
        <v>258266</v>
      </c>
    </row>
    <row r="747" spans="1:5" ht="13.5" customHeight="1">
      <c r="A747" s="33" t="s">
        <v>4235</v>
      </c>
      <c r="B747" s="33" t="s">
        <v>3510</v>
      </c>
      <c r="C747" s="32">
        <v>3702760</v>
      </c>
      <c r="D747" s="32">
        <v>92484</v>
      </c>
      <c r="E747" s="32">
        <v>3795244</v>
      </c>
    </row>
    <row r="748" spans="1:5" ht="13.5" customHeight="1">
      <c r="A748" s="33" t="s">
        <v>4236</v>
      </c>
      <c r="B748" s="33" t="s">
        <v>3510</v>
      </c>
      <c r="C748" s="32">
        <v>66150493</v>
      </c>
      <c r="D748" s="32">
        <v>5472286</v>
      </c>
      <c r="E748" s="32">
        <v>71622779</v>
      </c>
    </row>
    <row r="749" spans="1:5" ht="13.5" customHeight="1">
      <c r="A749" s="33" t="s">
        <v>4237</v>
      </c>
      <c r="B749" s="33" t="s">
        <v>3510</v>
      </c>
      <c r="C749" s="32">
        <v>26405</v>
      </c>
      <c r="D749" s="32">
        <v>2256</v>
      </c>
      <c r="E749" s="32">
        <v>28661</v>
      </c>
    </row>
    <row r="750" spans="1:5" ht="13.5" customHeight="1">
      <c r="A750" s="33" t="s">
        <v>4238</v>
      </c>
      <c r="B750" s="33" t="s">
        <v>3510</v>
      </c>
      <c r="C750" s="32">
        <v>220477</v>
      </c>
      <c r="D750" s="32">
        <v>24565</v>
      </c>
      <c r="E750" s="32">
        <v>245043</v>
      </c>
    </row>
    <row r="751" spans="1:5" ht="13.5" customHeight="1">
      <c r="A751" s="33" t="s">
        <v>4995</v>
      </c>
      <c r="B751" s="33" t="s">
        <v>3510</v>
      </c>
      <c r="C751" s="32">
        <v>19</v>
      </c>
      <c r="D751" s="32">
        <v>0</v>
      </c>
      <c r="E751" s="32">
        <v>19</v>
      </c>
    </row>
    <row r="752" spans="1:5" ht="13.5" customHeight="1">
      <c r="A752" s="33" t="s">
        <v>4239</v>
      </c>
      <c r="B752" s="33" t="s">
        <v>3510</v>
      </c>
      <c r="C752" s="32">
        <v>1569362</v>
      </c>
      <c r="D752" s="32">
        <v>184414</v>
      </c>
      <c r="E752" s="32">
        <v>1753775</v>
      </c>
    </row>
    <row r="753" spans="1:5" ht="13.5" customHeight="1">
      <c r="A753" s="33" t="s">
        <v>4240</v>
      </c>
      <c r="B753" s="33" t="s">
        <v>3510</v>
      </c>
      <c r="C753" s="32">
        <v>536076</v>
      </c>
      <c r="D753" s="34" t="s">
        <v>4996</v>
      </c>
      <c r="E753" s="32">
        <v>510582</v>
      </c>
    </row>
    <row r="754" spans="1:5" ht="13.5" customHeight="1">
      <c r="A754" s="33" t="s">
        <v>4241</v>
      </c>
      <c r="B754" s="33" t="s">
        <v>3510</v>
      </c>
      <c r="C754" s="32">
        <v>4019273</v>
      </c>
      <c r="D754" s="32">
        <v>68729</v>
      </c>
      <c r="E754" s="32">
        <v>4088002</v>
      </c>
    </row>
    <row r="755" spans="1:5" ht="13.5" customHeight="1">
      <c r="A755" s="33" t="s">
        <v>4242</v>
      </c>
      <c r="B755" s="33" t="s">
        <v>3510</v>
      </c>
      <c r="C755" s="32">
        <v>10006890</v>
      </c>
      <c r="D755" s="32">
        <v>1579322</v>
      </c>
      <c r="E755" s="32">
        <v>11586212</v>
      </c>
    </row>
    <row r="756" spans="1:5" ht="13.5" customHeight="1">
      <c r="A756" s="33" t="s">
        <v>4243</v>
      </c>
      <c r="B756" s="33" t="s">
        <v>3510</v>
      </c>
      <c r="C756" s="34" t="s">
        <v>4997</v>
      </c>
      <c r="D756" s="34" t="s">
        <v>4998</v>
      </c>
      <c r="E756" s="34" t="s">
        <v>4999</v>
      </c>
    </row>
    <row r="757" spans="1:5" ht="13.5" customHeight="1">
      <c r="A757" s="33" t="s">
        <v>4245</v>
      </c>
      <c r="B757" s="33" t="s">
        <v>3510</v>
      </c>
      <c r="C757" s="32">
        <v>292036</v>
      </c>
      <c r="D757" s="32">
        <v>23582</v>
      </c>
      <c r="E757" s="32">
        <v>315618</v>
      </c>
    </row>
    <row r="758" spans="1:5" ht="13.5" customHeight="1">
      <c r="A758" s="33" t="s">
        <v>4246</v>
      </c>
      <c r="B758" s="33" t="s">
        <v>3510</v>
      </c>
      <c r="C758" s="32">
        <v>16161038</v>
      </c>
      <c r="D758" s="32">
        <v>861818</v>
      </c>
      <c r="E758" s="32">
        <v>17022856</v>
      </c>
    </row>
    <row r="759" spans="1:5" ht="13.5" customHeight="1">
      <c r="A759" s="33" t="s">
        <v>4247</v>
      </c>
      <c r="B759" s="33" t="s">
        <v>3510</v>
      </c>
      <c r="C759" s="32">
        <v>971546</v>
      </c>
      <c r="D759" s="32">
        <v>148493</v>
      </c>
      <c r="E759" s="32">
        <v>1120040</v>
      </c>
    </row>
    <row r="760" spans="1:5" ht="13.5" customHeight="1">
      <c r="A760" s="33" t="s">
        <v>4248</v>
      </c>
      <c r="B760" s="33" t="s">
        <v>3510</v>
      </c>
      <c r="C760" s="32">
        <v>295836</v>
      </c>
      <c r="D760" s="32">
        <v>14513</v>
      </c>
      <c r="E760" s="32">
        <v>310348</v>
      </c>
    </row>
    <row r="761" spans="1:5" ht="13.5" customHeight="1">
      <c r="A761" s="33" t="s">
        <v>4249</v>
      </c>
      <c r="B761" s="33" t="s">
        <v>3510</v>
      </c>
      <c r="C761" s="32">
        <v>1082035</v>
      </c>
      <c r="D761" s="32">
        <v>76038</v>
      </c>
      <c r="E761" s="32">
        <v>1158072</v>
      </c>
    </row>
    <row r="762" spans="1:5" ht="13.5" customHeight="1">
      <c r="A762" s="33" t="s">
        <v>4250</v>
      </c>
      <c r="B762" s="33" t="s">
        <v>3510</v>
      </c>
      <c r="C762" s="32">
        <v>26253998</v>
      </c>
      <c r="D762" s="32">
        <v>2134774</v>
      </c>
      <c r="E762" s="32">
        <v>28388772</v>
      </c>
    </row>
    <row r="763" spans="1:5" ht="13.5" customHeight="1">
      <c r="A763" s="33" t="s">
        <v>4251</v>
      </c>
      <c r="B763" s="33" t="s">
        <v>3510</v>
      </c>
      <c r="C763" s="32">
        <v>29771319</v>
      </c>
      <c r="D763" s="32">
        <v>4221524</v>
      </c>
      <c r="E763" s="32">
        <v>33992843</v>
      </c>
    </row>
    <row r="764" spans="1:5" ht="13.5" customHeight="1">
      <c r="A764" s="33" t="s">
        <v>4252</v>
      </c>
      <c r="B764" s="33" t="s">
        <v>3510</v>
      </c>
      <c r="C764" s="32">
        <v>8002537</v>
      </c>
      <c r="D764" s="32">
        <v>878145</v>
      </c>
      <c r="E764" s="32">
        <v>8880682</v>
      </c>
    </row>
    <row r="765" spans="1:5" ht="13.5" customHeight="1">
      <c r="A765" s="33" t="s">
        <v>4253</v>
      </c>
      <c r="B765" s="33" t="s">
        <v>3510</v>
      </c>
      <c r="C765" s="32">
        <v>2086484</v>
      </c>
      <c r="D765" s="32">
        <v>230677</v>
      </c>
      <c r="E765" s="32">
        <v>2317160</v>
      </c>
    </row>
    <row r="766" spans="1:5" ht="13.5" customHeight="1">
      <c r="A766" s="33" t="s">
        <v>4254</v>
      </c>
      <c r="B766" s="33" t="s">
        <v>3510</v>
      </c>
      <c r="C766" s="32">
        <v>26505</v>
      </c>
      <c r="D766" s="34" t="s">
        <v>5000</v>
      </c>
      <c r="E766" s="32">
        <v>24238</v>
      </c>
    </row>
    <row r="767" spans="1:5" ht="13.5" customHeight="1">
      <c r="A767" s="33" t="s">
        <v>4255</v>
      </c>
      <c r="B767" s="33" t="s">
        <v>3510</v>
      </c>
      <c r="C767" s="32">
        <v>10412595</v>
      </c>
      <c r="D767" s="32">
        <v>1833345</v>
      </c>
      <c r="E767" s="32">
        <v>12245941</v>
      </c>
    </row>
    <row r="768" spans="1:5" ht="13.5" customHeight="1">
      <c r="A768" s="33" t="s">
        <v>4256</v>
      </c>
      <c r="B768" s="33" t="s">
        <v>3510</v>
      </c>
      <c r="C768" s="32">
        <v>1560151</v>
      </c>
      <c r="D768" s="32">
        <v>131335</v>
      </c>
      <c r="E768" s="32">
        <v>1691486</v>
      </c>
    </row>
    <row r="769" spans="1:5" ht="13.5" customHeight="1">
      <c r="A769" s="33" t="s">
        <v>4257</v>
      </c>
      <c r="B769" s="33" t="s">
        <v>3510</v>
      </c>
      <c r="C769" s="32">
        <v>249749</v>
      </c>
      <c r="D769" s="32">
        <v>7712</v>
      </c>
      <c r="E769" s="32">
        <v>257461</v>
      </c>
    </row>
    <row r="770" spans="1:5" ht="13.5" customHeight="1">
      <c r="A770" s="33" t="s">
        <v>4488</v>
      </c>
      <c r="B770" s="33" t="s">
        <v>3510</v>
      </c>
      <c r="C770" s="32">
        <v>370695</v>
      </c>
      <c r="D770" s="32">
        <v>3147</v>
      </c>
      <c r="E770" s="32">
        <v>373841</v>
      </c>
    </row>
    <row r="771" spans="1:5" ht="13.5" customHeight="1">
      <c r="A771" s="33" t="s">
        <v>4258</v>
      </c>
      <c r="B771" s="33" t="s">
        <v>3510</v>
      </c>
      <c r="C771" s="32">
        <v>81083450</v>
      </c>
      <c r="D771" s="32">
        <v>9677435</v>
      </c>
      <c r="E771" s="32">
        <v>90760885</v>
      </c>
    </row>
    <row r="772" spans="1:5" ht="13.5" customHeight="1">
      <c r="A772" s="33" t="s">
        <v>4259</v>
      </c>
      <c r="B772" s="33" t="s">
        <v>3510</v>
      </c>
      <c r="C772" s="32">
        <v>3858118</v>
      </c>
      <c r="D772" s="32">
        <v>362648</v>
      </c>
      <c r="E772" s="32">
        <v>4220766</v>
      </c>
    </row>
    <row r="773" spans="1:5" ht="13.5" customHeight="1">
      <c r="A773" s="33" t="s">
        <v>4260</v>
      </c>
      <c r="B773" s="33" t="s">
        <v>3510</v>
      </c>
      <c r="C773" s="32">
        <v>2892352</v>
      </c>
      <c r="D773" s="32">
        <v>421884</v>
      </c>
      <c r="E773" s="32">
        <v>3314236</v>
      </c>
    </row>
    <row r="774" spans="1:5" ht="13.5" customHeight="1">
      <c r="A774" s="33" t="s">
        <v>4261</v>
      </c>
      <c r="B774" s="33" t="s">
        <v>3510</v>
      </c>
      <c r="C774" s="32">
        <v>26284905</v>
      </c>
      <c r="D774" s="32">
        <v>3000228</v>
      </c>
      <c r="E774" s="32">
        <v>29285133</v>
      </c>
    </row>
    <row r="775" spans="1:5" ht="13.5" customHeight="1">
      <c r="A775" s="33" t="s">
        <v>4262</v>
      </c>
      <c r="B775" s="33" t="s">
        <v>3510</v>
      </c>
      <c r="C775" s="32">
        <v>25539259</v>
      </c>
      <c r="D775" s="32">
        <v>4049050</v>
      </c>
      <c r="E775" s="32">
        <v>29588308</v>
      </c>
    </row>
    <row r="776" spans="1:5" ht="13.5" customHeight="1">
      <c r="A776" s="33" t="s">
        <v>5001</v>
      </c>
      <c r="B776" s="33" t="s">
        <v>3510</v>
      </c>
      <c r="C776" s="32">
        <v>103</v>
      </c>
      <c r="D776" s="32">
        <v>0</v>
      </c>
      <c r="E776" s="32">
        <v>103</v>
      </c>
    </row>
    <row r="777" spans="1:5" ht="13.5" customHeight="1">
      <c r="A777" s="33" t="s">
        <v>4263</v>
      </c>
      <c r="B777" s="33" t="s">
        <v>3510</v>
      </c>
      <c r="C777" s="32">
        <v>58574736</v>
      </c>
      <c r="D777" s="32">
        <v>7833810</v>
      </c>
      <c r="E777" s="32">
        <v>66408546</v>
      </c>
    </row>
    <row r="778" spans="1:5" ht="13.5" customHeight="1">
      <c r="A778" s="33" t="s">
        <v>4264</v>
      </c>
      <c r="B778" s="33" t="s">
        <v>3510</v>
      </c>
      <c r="C778" s="32">
        <v>594</v>
      </c>
      <c r="D778" s="32">
        <v>23</v>
      </c>
      <c r="E778" s="32">
        <v>617</v>
      </c>
    </row>
    <row r="779" spans="1:5" ht="13.5" customHeight="1">
      <c r="A779" s="33" t="s">
        <v>4265</v>
      </c>
      <c r="B779" s="33" t="s">
        <v>3510</v>
      </c>
      <c r="C779" s="32">
        <v>74455</v>
      </c>
      <c r="D779" s="32">
        <v>1259</v>
      </c>
      <c r="E779" s="32">
        <v>75714</v>
      </c>
    </row>
    <row r="780" spans="1:5" ht="13.5" customHeight="1">
      <c r="A780" s="33" t="s">
        <v>4548</v>
      </c>
      <c r="B780" s="33" t="s">
        <v>3510</v>
      </c>
      <c r="C780" s="32">
        <v>298068</v>
      </c>
      <c r="D780" s="32">
        <v>1260</v>
      </c>
      <c r="E780" s="32">
        <v>299328</v>
      </c>
    </row>
    <row r="781" spans="1:5" ht="13.5" customHeight="1">
      <c r="A781" s="33" t="s">
        <v>4549</v>
      </c>
      <c r="B781" s="33" t="s">
        <v>3510</v>
      </c>
      <c r="C781" s="32">
        <v>74455</v>
      </c>
      <c r="D781" s="32">
        <v>1260</v>
      </c>
      <c r="E781" s="32">
        <v>75715</v>
      </c>
    </row>
    <row r="782" spans="1:5" ht="13.5" customHeight="1">
      <c r="A782" s="33" t="s">
        <v>4550</v>
      </c>
      <c r="B782" s="33" t="s">
        <v>3510</v>
      </c>
      <c r="C782" s="32">
        <v>80283</v>
      </c>
      <c r="D782" s="32">
        <v>4370</v>
      </c>
      <c r="E782" s="32">
        <v>84653</v>
      </c>
    </row>
    <row r="783" spans="1:5" ht="13.5" customHeight="1">
      <c r="A783" s="33" t="s">
        <v>4266</v>
      </c>
      <c r="B783" s="33" t="s">
        <v>3510</v>
      </c>
      <c r="C783" s="32">
        <v>527855</v>
      </c>
      <c r="D783" s="32">
        <v>8171</v>
      </c>
      <c r="E783" s="32">
        <v>536026</v>
      </c>
    </row>
    <row r="784" spans="1:5" ht="13.5" customHeight="1">
      <c r="A784" s="33" t="s">
        <v>4267</v>
      </c>
      <c r="B784" s="33" t="s">
        <v>3510</v>
      </c>
      <c r="C784" s="32">
        <v>118898</v>
      </c>
      <c r="D784" s="32">
        <v>4493</v>
      </c>
      <c r="E784" s="32">
        <v>123391</v>
      </c>
    </row>
    <row r="785" spans="1:5" ht="13.5" customHeight="1">
      <c r="A785" s="33" t="s">
        <v>4268</v>
      </c>
      <c r="B785" s="33" t="s">
        <v>3510</v>
      </c>
      <c r="C785" s="32">
        <v>17078</v>
      </c>
      <c r="D785" s="32">
        <v>29327</v>
      </c>
      <c r="E785" s="32">
        <v>46405</v>
      </c>
    </row>
    <row r="786" spans="1:5" ht="13.5" customHeight="1">
      <c r="A786" s="33" t="s">
        <v>4551</v>
      </c>
      <c r="B786" s="33" t="s">
        <v>3510</v>
      </c>
      <c r="C786" s="32">
        <v>15</v>
      </c>
      <c r="D786" s="32">
        <v>0</v>
      </c>
      <c r="E786" s="32">
        <v>15</v>
      </c>
    </row>
    <row r="787" spans="1:5" ht="13.5" customHeight="1">
      <c r="A787" s="33" t="s">
        <v>4269</v>
      </c>
      <c r="B787" s="33" t="s">
        <v>3510</v>
      </c>
      <c r="C787" s="32">
        <v>135990</v>
      </c>
      <c r="D787" s="32">
        <v>33820</v>
      </c>
      <c r="E787" s="32">
        <v>169810</v>
      </c>
    </row>
    <row r="788" spans="1:5" ht="13.5" customHeight="1">
      <c r="A788" s="33" t="s">
        <v>5002</v>
      </c>
      <c r="B788" s="33" t="s">
        <v>3510</v>
      </c>
      <c r="C788" s="32">
        <v>2735</v>
      </c>
      <c r="D788" s="32">
        <v>1874</v>
      </c>
      <c r="E788" s="32">
        <v>4609</v>
      </c>
    </row>
    <row r="789" spans="1:5" ht="13.5" customHeight="1">
      <c r="A789" s="33" t="s">
        <v>4274</v>
      </c>
      <c r="B789" s="33" t="s">
        <v>3510</v>
      </c>
      <c r="C789" s="32">
        <v>2735</v>
      </c>
      <c r="D789" s="32">
        <v>1874</v>
      </c>
      <c r="E789" s="32">
        <v>4609</v>
      </c>
    </row>
    <row r="790" spans="1:5" ht="13.5" customHeight="1">
      <c r="A790" s="33" t="s">
        <v>4275</v>
      </c>
      <c r="B790" s="33" t="s">
        <v>3510</v>
      </c>
      <c r="C790" s="32">
        <v>222636297</v>
      </c>
      <c r="D790" s="32">
        <v>23889215</v>
      </c>
      <c r="E790" s="32">
        <v>246525512</v>
      </c>
    </row>
    <row r="791" spans="1:5" ht="13.5" customHeight="1">
      <c r="A791" s="33" t="s">
        <v>4277</v>
      </c>
      <c r="B791" s="33" t="s">
        <v>3510</v>
      </c>
      <c r="C791" s="32">
        <v>101405975</v>
      </c>
      <c r="D791" s="32">
        <v>8116443</v>
      </c>
      <c r="E791" s="32">
        <v>109522419</v>
      </c>
    </row>
    <row r="792" spans="1:5" ht="13.5" customHeight="1">
      <c r="A792" s="33" t="s">
        <v>4278</v>
      </c>
      <c r="B792" s="33" t="s">
        <v>3510</v>
      </c>
      <c r="C792" s="32">
        <v>193385</v>
      </c>
      <c r="D792" s="32">
        <v>620</v>
      </c>
      <c r="E792" s="32">
        <v>194005</v>
      </c>
    </row>
    <row r="793" spans="1:5" ht="13.5" customHeight="1">
      <c r="A793" s="33" t="s">
        <v>4279</v>
      </c>
      <c r="B793" s="33" t="s">
        <v>3510</v>
      </c>
      <c r="C793" s="32">
        <v>218007</v>
      </c>
      <c r="D793" s="32">
        <v>321257</v>
      </c>
      <c r="E793" s="32">
        <v>539264</v>
      </c>
    </row>
    <row r="794" spans="1:5" ht="13.5" customHeight="1">
      <c r="A794" s="33" t="s">
        <v>4280</v>
      </c>
      <c r="B794" s="33" t="s">
        <v>3510</v>
      </c>
      <c r="C794" s="32">
        <v>23517185</v>
      </c>
      <c r="D794" s="32">
        <v>1729584</v>
      </c>
      <c r="E794" s="32">
        <v>25246769</v>
      </c>
    </row>
    <row r="795" spans="1:5" ht="13.5" customHeight="1">
      <c r="A795" s="33" t="s">
        <v>4281</v>
      </c>
      <c r="B795" s="33" t="s">
        <v>3510</v>
      </c>
      <c r="C795" s="32">
        <v>103893489</v>
      </c>
      <c r="D795" s="32">
        <v>13426164</v>
      </c>
      <c r="E795" s="32">
        <v>117319653</v>
      </c>
    </row>
    <row r="796" spans="1:5" ht="13.5" customHeight="1">
      <c r="A796" s="33" t="s">
        <v>4282</v>
      </c>
      <c r="B796" s="33" t="s">
        <v>3510</v>
      </c>
      <c r="C796" s="32">
        <v>57932</v>
      </c>
      <c r="D796" s="32">
        <v>0</v>
      </c>
      <c r="E796" s="32">
        <v>57932</v>
      </c>
    </row>
    <row r="797" spans="1:5" ht="13.5" customHeight="1">
      <c r="A797" s="33" t="s">
        <v>4283</v>
      </c>
      <c r="B797" s="33" t="s">
        <v>3510</v>
      </c>
      <c r="C797" s="34" t="s">
        <v>5003</v>
      </c>
      <c r="D797" s="32">
        <v>1116722</v>
      </c>
      <c r="E797" s="34" t="s">
        <v>5004</v>
      </c>
    </row>
    <row r="798" spans="1:5" ht="13.5" customHeight="1">
      <c r="A798" s="33" t="s">
        <v>4284</v>
      </c>
      <c r="B798" s="33" t="s">
        <v>3510</v>
      </c>
      <c r="C798" s="32">
        <v>174</v>
      </c>
      <c r="D798" s="32">
        <v>0</v>
      </c>
      <c r="E798" s="32">
        <v>174</v>
      </c>
    </row>
    <row r="799" spans="1:5" ht="13.5" customHeight="1">
      <c r="A799" s="33" t="s">
        <v>4490</v>
      </c>
      <c r="B799" s="33" t="s">
        <v>3510</v>
      </c>
      <c r="C799" s="32">
        <v>11076</v>
      </c>
      <c r="D799" s="32">
        <v>0</v>
      </c>
      <c r="E799" s="32">
        <v>11076</v>
      </c>
    </row>
    <row r="800" spans="1:5" ht="13.5" customHeight="1">
      <c r="A800" s="33" t="s">
        <v>4285</v>
      </c>
      <c r="B800" s="33" t="s">
        <v>3510</v>
      </c>
      <c r="C800" s="34" t="s">
        <v>5005</v>
      </c>
      <c r="D800" s="34" t="s">
        <v>5006</v>
      </c>
      <c r="E800" s="34" t="s">
        <v>5007</v>
      </c>
    </row>
    <row r="801" spans="1:5" ht="13.5" customHeight="1">
      <c r="A801" s="33" t="s">
        <v>4286</v>
      </c>
      <c r="B801" s="33" t="s">
        <v>3510</v>
      </c>
      <c r="C801" s="32">
        <v>116702146</v>
      </c>
      <c r="D801" s="32">
        <v>11653445</v>
      </c>
      <c r="E801" s="32">
        <v>128355591</v>
      </c>
    </row>
    <row r="802" spans="1:5" ht="13.5" customHeight="1">
      <c r="A802" s="33" t="s">
        <v>4287</v>
      </c>
      <c r="B802" s="33" t="s">
        <v>3510</v>
      </c>
      <c r="C802" s="32">
        <v>288729</v>
      </c>
      <c r="D802" s="32">
        <v>26248</v>
      </c>
      <c r="E802" s="32">
        <v>314978</v>
      </c>
    </row>
    <row r="803" spans="1:5" ht="13.5" customHeight="1">
      <c r="A803" s="33" t="s">
        <v>4288</v>
      </c>
      <c r="B803" s="33" t="s">
        <v>3510</v>
      </c>
      <c r="C803" s="32">
        <v>335968297</v>
      </c>
      <c r="D803" s="32">
        <v>36390477</v>
      </c>
      <c r="E803" s="32">
        <v>372358774</v>
      </c>
    </row>
    <row r="804" spans="1:5" ht="13.5" customHeight="1">
      <c r="A804" s="33" t="s">
        <v>4289</v>
      </c>
      <c r="B804" s="33" t="s">
        <v>3510</v>
      </c>
      <c r="C804" s="32">
        <v>3640456344</v>
      </c>
      <c r="D804" s="32">
        <v>355021179</v>
      </c>
      <c r="E804" s="32">
        <v>3995477523</v>
      </c>
    </row>
    <row r="805" spans="1:5" ht="13.5" customHeight="1">
      <c r="A805" s="33" t="s">
        <v>4290</v>
      </c>
      <c r="B805" s="33" t="s">
        <v>3510</v>
      </c>
      <c r="C805" s="34" t="s">
        <v>5008</v>
      </c>
      <c r="D805" s="32">
        <v>4010678</v>
      </c>
      <c r="E805" s="34" t="s">
        <v>5009</v>
      </c>
    </row>
    <row r="806" spans="1:5" ht="13.5" customHeight="1">
      <c r="A806" s="33" t="s">
        <v>4291</v>
      </c>
      <c r="B806" s="33" t="s">
        <v>3510</v>
      </c>
      <c r="C806" s="34" t="s">
        <v>5008</v>
      </c>
      <c r="D806" s="32">
        <v>4010678</v>
      </c>
      <c r="E806" s="34" t="s">
        <v>5009</v>
      </c>
    </row>
    <row r="807" spans="1:5" ht="13.5" customHeight="1">
      <c r="A807" s="33" t="s">
        <v>4292</v>
      </c>
      <c r="B807" s="33" t="s">
        <v>3510</v>
      </c>
      <c r="C807" s="32">
        <v>64679676</v>
      </c>
      <c r="D807" s="32">
        <v>0</v>
      </c>
      <c r="E807" s="32">
        <v>64679676</v>
      </c>
    </row>
    <row r="808" spans="1:5" ht="13.5" customHeight="1">
      <c r="A808" s="33" t="s">
        <v>4293</v>
      </c>
      <c r="B808" s="33" t="s">
        <v>3510</v>
      </c>
      <c r="C808" s="32">
        <v>1699444</v>
      </c>
      <c r="D808" s="32">
        <v>0</v>
      </c>
      <c r="E808" s="32">
        <v>1699444</v>
      </c>
    </row>
    <row r="809" spans="1:5" ht="13.5" customHeight="1">
      <c r="A809" s="33" t="s">
        <v>4294</v>
      </c>
      <c r="B809" s="33" t="s">
        <v>3510</v>
      </c>
      <c r="C809" s="32">
        <v>66379119</v>
      </c>
      <c r="D809" s="32">
        <v>0</v>
      </c>
      <c r="E809" s="32">
        <v>66379119</v>
      </c>
    </row>
    <row r="810" spans="1:5" ht="13.5" customHeight="1">
      <c r="A810" s="33" t="s">
        <v>4295</v>
      </c>
      <c r="B810" s="33" t="s">
        <v>3510</v>
      </c>
      <c r="C810" s="34" t="s">
        <v>5010</v>
      </c>
      <c r="D810" s="32">
        <v>4010678</v>
      </c>
      <c r="E810" s="34" t="s">
        <v>5011</v>
      </c>
    </row>
    <row r="811" spans="1:5" ht="13.5" customHeight="1">
      <c r="A811" s="33" t="s">
        <v>4296</v>
      </c>
      <c r="B811" s="33" t="s">
        <v>3510</v>
      </c>
      <c r="C811" s="34" t="s">
        <v>5012</v>
      </c>
      <c r="D811" s="34" t="s">
        <v>5013</v>
      </c>
      <c r="E811" s="34" t="s">
        <v>5014</v>
      </c>
    </row>
    <row r="812" spans="1:5" ht="13.5" customHeight="1">
      <c r="A812" s="33" t="s">
        <v>4297</v>
      </c>
      <c r="B812" s="33" t="s">
        <v>3510</v>
      </c>
      <c r="C812" s="32">
        <v>912495</v>
      </c>
      <c r="D812" s="32">
        <v>0</v>
      </c>
      <c r="E812" s="32">
        <v>912495</v>
      </c>
    </row>
    <row r="813" spans="1:5" ht="13.5" customHeight="1">
      <c r="A813" s="33" t="s">
        <v>4298</v>
      </c>
      <c r="B813" s="33" t="s">
        <v>3510</v>
      </c>
      <c r="C813" s="34" t="s">
        <v>5015</v>
      </c>
      <c r="D813" s="34" t="s">
        <v>5013</v>
      </c>
      <c r="E813" s="34" t="s">
        <v>5016</v>
      </c>
    </row>
    <row r="814" spans="1:5" ht="13.5" customHeight="1">
      <c r="A814" s="33" t="s">
        <v>4299</v>
      </c>
      <c r="B814" s="33" t="s">
        <v>3510</v>
      </c>
      <c r="C814" s="32">
        <v>540704697</v>
      </c>
      <c r="D814" s="32">
        <v>172065001</v>
      </c>
      <c r="E814" s="32">
        <v>712769697</v>
      </c>
    </row>
    <row r="815" spans="1:5" ht="13.5" customHeight="1">
      <c r="A815" s="33" t="s">
        <v>4300</v>
      </c>
      <c r="B815" s="33" t="s">
        <v>3510</v>
      </c>
      <c r="C815" s="32">
        <v>143905304</v>
      </c>
      <c r="D815" s="32">
        <v>41654275</v>
      </c>
      <c r="E815" s="32">
        <v>185559579</v>
      </c>
    </row>
    <row r="816" spans="1:5" ht="13.5" customHeight="1">
      <c r="A816" s="33" t="s">
        <v>4301</v>
      </c>
      <c r="B816" s="33" t="s">
        <v>3510</v>
      </c>
      <c r="C816" s="32">
        <v>17867675</v>
      </c>
      <c r="D816" s="32">
        <v>0</v>
      </c>
      <c r="E816" s="32">
        <v>17867675</v>
      </c>
    </row>
    <row r="817" spans="1:5" ht="13.5" customHeight="1">
      <c r="A817" s="33" t="s">
        <v>4302</v>
      </c>
      <c r="B817" s="33" t="s">
        <v>3510</v>
      </c>
      <c r="C817" s="32">
        <v>6176445</v>
      </c>
      <c r="D817" s="32">
        <v>0</v>
      </c>
      <c r="E817" s="32">
        <v>6176445</v>
      </c>
    </row>
    <row r="818" spans="1:5" ht="13.5" customHeight="1">
      <c r="A818" s="33" t="s">
        <v>4304</v>
      </c>
      <c r="B818" s="33" t="s">
        <v>3510</v>
      </c>
      <c r="C818" s="32">
        <v>708654121</v>
      </c>
      <c r="D818" s="32">
        <v>213719276</v>
      </c>
      <c r="E818" s="32">
        <v>922373397</v>
      </c>
    </row>
    <row r="819" spans="1:5" ht="13.5" customHeight="1">
      <c r="A819" s="33" t="s">
        <v>4305</v>
      </c>
      <c r="B819" s="33" t="s">
        <v>3510</v>
      </c>
      <c r="C819" s="34" t="s">
        <v>5017</v>
      </c>
      <c r="D819" s="34" t="s">
        <v>5018</v>
      </c>
      <c r="E819" s="34" t="s">
        <v>5019</v>
      </c>
    </row>
    <row r="820" spans="1:5" ht="13.5" customHeight="1">
      <c r="A820" s="33" t="s">
        <v>4306</v>
      </c>
      <c r="B820" s="33" t="s">
        <v>3510</v>
      </c>
      <c r="C820" s="34" t="s">
        <v>5020</v>
      </c>
      <c r="D820" s="34" t="s">
        <v>5021</v>
      </c>
      <c r="E820" s="34" t="s">
        <v>5022</v>
      </c>
    </row>
    <row r="821" spans="1:5" ht="13.5" customHeight="1">
      <c r="A821" s="33" t="s">
        <v>4307</v>
      </c>
      <c r="B821" s="33" t="s">
        <v>3510</v>
      </c>
      <c r="C821" s="34" t="s">
        <v>5023</v>
      </c>
      <c r="D821" s="32">
        <v>0</v>
      </c>
      <c r="E821" s="34" t="s">
        <v>5023</v>
      </c>
    </row>
    <row r="822" spans="1:5" ht="13.5" customHeight="1">
      <c r="A822" s="33" t="s">
        <v>4308</v>
      </c>
      <c r="B822" s="33" t="s">
        <v>3510</v>
      </c>
      <c r="C822" s="34" t="s">
        <v>5024</v>
      </c>
      <c r="D822" s="32">
        <v>0</v>
      </c>
      <c r="E822" s="34" t="s">
        <v>5024</v>
      </c>
    </row>
    <row r="823" spans="1:5" ht="13.5" customHeight="1">
      <c r="A823" s="33" t="s">
        <v>4309</v>
      </c>
      <c r="B823" s="33" t="s">
        <v>3510</v>
      </c>
      <c r="C823" s="34" t="s">
        <v>5025</v>
      </c>
      <c r="D823" s="34" t="s">
        <v>5026</v>
      </c>
      <c r="E823" s="34" t="s">
        <v>5027</v>
      </c>
    </row>
    <row r="824" spans="1:5" ht="13.5" customHeight="1">
      <c r="A824" s="33" t="s">
        <v>4310</v>
      </c>
      <c r="B824" s="33" t="s">
        <v>3510</v>
      </c>
      <c r="C824" s="34" t="s">
        <v>5028</v>
      </c>
      <c r="D824" s="34" t="s">
        <v>5029</v>
      </c>
      <c r="E824" s="34" t="s">
        <v>5030</v>
      </c>
    </row>
    <row r="825" spans="1:5" ht="13.5" customHeight="1">
      <c r="A825" s="33" t="s">
        <v>4311</v>
      </c>
      <c r="B825" s="33" t="s">
        <v>3510</v>
      </c>
      <c r="C825" s="32">
        <v>171217856</v>
      </c>
      <c r="D825" s="34" t="s">
        <v>5031</v>
      </c>
      <c r="E825" s="32">
        <v>153734978</v>
      </c>
    </row>
    <row r="826" spans="1:5" ht="13.5" customHeight="1">
      <c r="A826" s="33" t="s">
        <v>5032</v>
      </c>
      <c r="B826" s="33" t="s">
        <v>3510</v>
      </c>
      <c r="C826" s="32">
        <v>0</v>
      </c>
      <c r="D826" s="34" t="s">
        <v>5033</v>
      </c>
      <c r="E826" s="34" t="s">
        <v>5033</v>
      </c>
    </row>
    <row r="827" spans="1:5" ht="13.5" customHeight="1">
      <c r="A827" s="76" t="s">
        <v>5034</v>
      </c>
      <c r="B827" s="76" t="s">
        <v>3510</v>
      </c>
      <c r="C827" s="78">
        <v>0</v>
      </c>
      <c r="D827" s="77" t="s">
        <v>5033</v>
      </c>
      <c r="E827" s="77" t="s">
        <v>5033</v>
      </c>
    </row>
    <row r="828" spans="1:5" ht="13.5" customHeight="1">
      <c r="A828" s="33" t="s">
        <v>4312</v>
      </c>
      <c r="B828" s="33" t="s">
        <v>3510</v>
      </c>
      <c r="C828" s="32">
        <v>116122687</v>
      </c>
      <c r="D828" s="34" t="s">
        <v>5035</v>
      </c>
      <c r="E828" s="32">
        <v>101289519</v>
      </c>
    </row>
    <row r="829" spans="1:5" ht="13.5" customHeight="1">
      <c r="A829" s="33" t="s">
        <v>4313</v>
      </c>
      <c r="B829" s="33" t="s">
        <v>3510</v>
      </c>
      <c r="C829" s="32">
        <v>3756579031</v>
      </c>
      <c r="D829" s="32">
        <v>340188011</v>
      </c>
      <c r="E829" s="32">
        <v>4096767042</v>
      </c>
    </row>
    <row r="830" spans="1:5" ht="13.5" customHeight="1">
      <c r="A830" s="33" t="s">
        <v>4314</v>
      </c>
      <c r="B830" s="33" t="s">
        <v>3510</v>
      </c>
      <c r="C830" s="32">
        <v>753421268</v>
      </c>
      <c r="D830" s="32">
        <v>37626035</v>
      </c>
      <c r="E830" s="32">
        <v>791047303</v>
      </c>
    </row>
    <row r="831" spans="1:5" ht="13.5" customHeight="1">
      <c r="A831" s="33" t="s">
        <v>4317</v>
      </c>
      <c r="B831" s="33" t="s">
        <v>3510</v>
      </c>
      <c r="C831" s="32">
        <v>247253</v>
      </c>
      <c r="D831" s="34" t="s">
        <v>4617</v>
      </c>
      <c r="E831" s="32">
        <v>243054</v>
      </c>
    </row>
    <row r="832" spans="1:5" ht="13.5" customHeight="1">
      <c r="A832" s="33" t="s">
        <v>4318</v>
      </c>
      <c r="B832" s="33" t="s">
        <v>3510</v>
      </c>
      <c r="C832" s="32">
        <v>247253</v>
      </c>
      <c r="D832" s="34" t="s">
        <v>4617</v>
      </c>
      <c r="E832" s="32">
        <v>243054</v>
      </c>
    </row>
    <row r="833" spans="1:5" ht="13.5" customHeight="1">
      <c r="A833" s="33" t="s">
        <v>4319</v>
      </c>
      <c r="B833" s="33" t="s">
        <v>3510</v>
      </c>
      <c r="C833" s="32">
        <v>1150024</v>
      </c>
      <c r="D833" s="32">
        <v>76752</v>
      </c>
      <c r="E833" s="32">
        <v>1226776</v>
      </c>
    </row>
    <row r="834" spans="1:5" ht="13.5" customHeight="1">
      <c r="A834" s="33" t="s">
        <v>4320</v>
      </c>
      <c r="B834" s="33" t="s">
        <v>3510</v>
      </c>
      <c r="C834" s="32">
        <v>5130402</v>
      </c>
      <c r="D834" s="32">
        <v>306009</v>
      </c>
      <c r="E834" s="32">
        <v>5436411</v>
      </c>
    </row>
    <row r="835" spans="1:5" ht="13.5" customHeight="1">
      <c r="A835" s="33" t="s">
        <v>4321</v>
      </c>
      <c r="B835" s="33" t="s">
        <v>3510</v>
      </c>
      <c r="C835" s="32">
        <v>1512400</v>
      </c>
      <c r="D835" s="32">
        <v>497523</v>
      </c>
      <c r="E835" s="32">
        <v>2009923</v>
      </c>
    </row>
    <row r="836" spans="1:5" ht="13.5" customHeight="1">
      <c r="A836" s="33" t="s">
        <v>4322</v>
      </c>
      <c r="B836" s="33" t="s">
        <v>3510</v>
      </c>
      <c r="C836" s="32">
        <v>184609</v>
      </c>
      <c r="D836" s="32">
        <v>16783</v>
      </c>
      <c r="E836" s="32">
        <v>201392</v>
      </c>
    </row>
    <row r="837" spans="1:5" ht="13.5" customHeight="1">
      <c r="A837" s="33" t="s">
        <v>4323</v>
      </c>
      <c r="B837" s="33" t="s">
        <v>3510</v>
      </c>
      <c r="C837" s="32">
        <v>7977435</v>
      </c>
      <c r="D837" s="32">
        <v>897067</v>
      </c>
      <c r="E837" s="32">
        <v>8874503</v>
      </c>
    </row>
    <row r="838" spans="1:5" ht="13.5" customHeight="1">
      <c r="A838" s="33" t="s">
        <v>4324</v>
      </c>
      <c r="B838" s="33" t="s">
        <v>3510</v>
      </c>
      <c r="C838" s="32">
        <v>46749603</v>
      </c>
      <c r="D838" s="32">
        <v>195148</v>
      </c>
      <c r="E838" s="32">
        <v>46944751</v>
      </c>
    </row>
    <row r="839" spans="1:5" ht="13.5" customHeight="1">
      <c r="A839" s="33" t="s">
        <v>4325</v>
      </c>
      <c r="B839" s="33" t="s">
        <v>3510</v>
      </c>
      <c r="C839" s="32">
        <v>46749603</v>
      </c>
      <c r="D839" s="32">
        <v>195148</v>
      </c>
      <c r="E839" s="32">
        <v>46944751</v>
      </c>
    </row>
    <row r="840" spans="1:5" ht="13.5" customHeight="1">
      <c r="A840" s="33" t="s">
        <v>4326</v>
      </c>
      <c r="B840" s="33" t="s">
        <v>3510</v>
      </c>
      <c r="C840" s="32">
        <v>397651</v>
      </c>
      <c r="D840" s="32">
        <v>36023</v>
      </c>
      <c r="E840" s="32">
        <v>433674</v>
      </c>
    </row>
    <row r="841" spans="1:5" ht="13.5" customHeight="1">
      <c r="A841" s="33" t="s">
        <v>4327</v>
      </c>
      <c r="B841" s="33" t="s">
        <v>3510</v>
      </c>
      <c r="C841" s="34" t="s">
        <v>5036</v>
      </c>
      <c r="D841" s="34" t="s">
        <v>5037</v>
      </c>
      <c r="E841" s="34" t="s">
        <v>5038</v>
      </c>
    </row>
    <row r="842" spans="1:5" ht="13.5" customHeight="1">
      <c r="A842" s="33" t="s">
        <v>4328</v>
      </c>
      <c r="B842" s="33" t="s">
        <v>3510</v>
      </c>
      <c r="C842" s="34" t="s">
        <v>5039</v>
      </c>
      <c r="D842" s="32">
        <v>0</v>
      </c>
      <c r="E842" s="34" t="s">
        <v>5039</v>
      </c>
    </row>
    <row r="843" spans="1:5" ht="13.5" customHeight="1">
      <c r="A843" s="33" t="s">
        <v>4329</v>
      </c>
      <c r="B843" s="33" t="s">
        <v>3510</v>
      </c>
      <c r="C843" s="32">
        <v>2385184</v>
      </c>
      <c r="D843" s="32">
        <v>216835</v>
      </c>
      <c r="E843" s="32">
        <v>2602018</v>
      </c>
    </row>
    <row r="844" spans="1:5" ht="13.5" customHeight="1">
      <c r="A844" s="33" t="s">
        <v>4330</v>
      </c>
      <c r="B844" s="33" t="s">
        <v>3510</v>
      </c>
      <c r="C844" s="32">
        <v>2901389</v>
      </c>
      <c r="D844" s="32">
        <v>187058</v>
      </c>
      <c r="E844" s="32">
        <v>3088447</v>
      </c>
    </row>
    <row r="845" spans="1:5" ht="13.5" customHeight="1">
      <c r="A845" s="33" t="s">
        <v>4331</v>
      </c>
      <c r="B845" s="33" t="s">
        <v>3510</v>
      </c>
      <c r="C845" s="34" t="s">
        <v>5040</v>
      </c>
      <c r="D845" s="34" t="s">
        <v>5041</v>
      </c>
      <c r="E845" s="34" t="s">
        <v>5042</v>
      </c>
    </row>
    <row r="846" spans="1:5" ht="13.5" customHeight="1">
      <c r="A846" s="33" t="s">
        <v>4332</v>
      </c>
      <c r="B846" s="33" t="s">
        <v>3510</v>
      </c>
      <c r="C846" s="32">
        <v>80579</v>
      </c>
      <c r="D846" s="32">
        <v>0</v>
      </c>
      <c r="E846" s="32">
        <v>80579</v>
      </c>
    </row>
    <row r="847" spans="1:5" ht="13.5" customHeight="1">
      <c r="A847" s="33" t="s">
        <v>4333</v>
      </c>
      <c r="B847" s="33" t="s">
        <v>3510</v>
      </c>
      <c r="C847" s="32">
        <v>8045170</v>
      </c>
      <c r="D847" s="32">
        <v>719280</v>
      </c>
      <c r="E847" s="32">
        <v>8764450</v>
      </c>
    </row>
    <row r="848" spans="1:5" ht="13.5" customHeight="1">
      <c r="A848" s="33" t="s">
        <v>4334</v>
      </c>
      <c r="B848" s="33" t="s">
        <v>3510</v>
      </c>
      <c r="C848" s="32">
        <v>199911</v>
      </c>
      <c r="D848" s="34" t="s">
        <v>5043</v>
      </c>
      <c r="E848" s="34" t="s">
        <v>5044</v>
      </c>
    </row>
    <row r="849" spans="1:5" ht="13.5" customHeight="1">
      <c r="A849" s="33" t="s">
        <v>4335</v>
      </c>
      <c r="B849" s="33" t="s">
        <v>3510</v>
      </c>
      <c r="C849" s="32">
        <v>13377205</v>
      </c>
      <c r="D849" s="34" t="s">
        <v>5045</v>
      </c>
      <c r="E849" s="32">
        <v>11827809</v>
      </c>
    </row>
    <row r="850" spans="1:5" ht="13.5" customHeight="1">
      <c r="A850" s="33" t="s">
        <v>4336</v>
      </c>
      <c r="B850" s="33" t="s">
        <v>3510</v>
      </c>
      <c r="C850" s="32">
        <v>297796</v>
      </c>
      <c r="D850" s="32">
        <v>24309</v>
      </c>
      <c r="E850" s="32">
        <v>322105</v>
      </c>
    </row>
    <row r="851" spans="1:5" ht="13.5" customHeight="1">
      <c r="A851" s="33" t="s">
        <v>4337</v>
      </c>
      <c r="B851" s="33" t="s">
        <v>3510</v>
      </c>
      <c r="C851" s="32">
        <v>297796</v>
      </c>
      <c r="D851" s="32">
        <v>24309</v>
      </c>
      <c r="E851" s="32">
        <v>322105</v>
      </c>
    </row>
    <row r="852" spans="1:5" ht="13.5" customHeight="1">
      <c r="A852" s="33" t="s">
        <v>4338</v>
      </c>
      <c r="B852" s="33" t="s">
        <v>3510</v>
      </c>
      <c r="C852" s="34" t="s">
        <v>5046</v>
      </c>
      <c r="D852" s="34" t="s">
        <v>5047</v>
      </c>
      <c r="E852" s="34" t="s">
        <v>5048</v>
      </c>
    </row>
    <row r="853" spans="1:5" ht="13.5" customHeight="1">
      <c r="A853" s="33" t="s">
        <v>4339</v>
      </c>
      <c r="B853" s="33" t="s">
        <v>3510</v>
      </c>
      <c r="C853" s="32">
        <v>124760</v>
      </c>
      <c r="D853" s="32">
        <v>33936</v>
      </c>
      <c r="E853" s="32">
        <v>158697</v>
      </c>
    </row>
    <row r="854" spans="1:5" ht="13.5" customHeight="1">
      <c r="A854" s="33" t="s">
        <v>4340</v>
      </c>
      <c r="B854" s="33" t="s">
        <v>3510</v>
      </c>
      <c r="C854" s="32">
        <v>71378</v>
      </c>
      <c r="D854" s="32">
        <v>1792</v>
      </c>
      <c r="E854" s="32">
        <v>73170</v>
      </c>
    </row>
    <row r="855" spans="1:5" ht="13.5" customHeight="1">
      <c r="A855" s="33" t="s">
        <v>4341</v>
      </c>
      <c r="B855" s="33" t="s">
        <v>3510</v>
      </c>
      <c r="C855" s="32">
        <v>68168</v>
      </c>
      <c r="D855" s="34" t="s">
        <v>5049</v>
      </c>
      <c r="E855" s="32">
        <v>66011</v>
      </c>
    </row>
    <row r="856" spans="1:5" ht="13.5" customHeight="1">
      <c r="A856" s="33" t="s">
        <v>4342</v>
      </c>
      <c r="B856" s="33" t="s">
        <v>3510</v>
      </c>
      <c r="C856" s="32">
        <v>46647431</v>
      </c>
      <c r="D856" s="32">
        <v>4494465</v>
      </c>
      <c r="E856" s="32">
        <v>51141896</v>
      </c>
    </row>
    <row r="857" spans="1:5" ht="13.5" customHeight="1">
      <c r="A857" s="33" t="s">
        <v>4343</v>
      </c>
      <c r="B857" s="33" t="s">
        <v>3510</v>
      </c>
      <c r="C857" s="32">
        <v>25274178</v>
      </c>
      <c r="D857" s="32">
        <v>2595417</v>
      </c>
      <c r="E857" s="32">
        <v>27869596</v>
      </c>
    </row>
    <row r="858" spans="1:5" ht="13.5" customHeight="1">
      <c r="A858" s="33" t="s">
        <v>5050</v>
      </c>
      <c r="B858" s="33" t="s">
        <v>3510</v>
      </c>
      <c r="C858" s="32">
        <v>55</v>
      </c>
      <c r="D858" s="32">
        <v>0</v>
      </c>
      <c r="E858" s="32">
        <v>55</v>
      </c>
    </row>
    <row r="859" spans="1:5" ht="13.5" customHeight="1">
      <c r="A859" s="33" t="s">
        <v>4344</v>
      </c>
      <c r="B859" s="33" t="s">
        <v>3510</v>
      </c>
      <c r="C859" s="32">
        <v>161450</v>
      </c>
      <c r="D859" s="32">
        <v>0</v>
      </c>
      <c r="E859" s="32">
        <v>161450</v>
      </c>
    </row>
    <row r="860" spans="1:5" ht="13.5" customHeight="1">
      <c r="A860" s="33" t="s">
        <v>4345</v>
      </c>
      <c r="B860" s="33" t="s">
        <v>3510</v>
      </c>
      <c r="C860" s="32">
        <v>25435684</v>
      </c>
      <c r="D860" s="32">
        <v>2595417</v>
      </c>
      <c r="E860" s="32">
        <v>28031101</v>
      </c>
    </row>
    <row r="861" spans="1:5" ht="13.5" customHeight="1">
      <c r="A861" s="33" t="s">
        <v>4346</v>
      </c>
      <c r="B861" s="33" t="s">
        <v>3510</v>
      </c>
      <c r="C861" s="34" t="s">
        <v>5051</v>
      </c>
      <c r="D861" s="34" t="s">
        <v>5052</v>
      </c>
      <c r="E861" s="34" t="s">
        <v>5053</v>
      </c>
    </row>
    <row r="862" spans="1:5" ht="13.5" customHeight="1">
      <c r="A862" s="33" t="s">
        <v>4347</v>
      </c>
      <c r="B862" s="33" t="s">
        <v>3510</v>
      </c>
      <c r="C862" s="32">
        <v>34489097</v>
      </c>
      <c r="D862" s="32">
        <v>337938</v>
      </c>
      <c r="E862" s="32">
        <v>34827035</v>
      </c>
    </row>
    <row r="863" spans="1:5" ht="13.5" customHeight="1">
      <c r="A863" s="33" t="s">
        <v>4348</v>
      </c>
      <c r="B863" s="33" t="s">
        <v>3510</v>
      </c>
      <c r="C863" s="34" t="s">
        <v>5054</v>
      </c>
      <c r="D863" s="32">
        <v>940660</v>
      </c>
      <c r="E863" s="34" t="s">
        <v>5055</v>
      </c>
    </row>
    <row r="864" spans="1:5" ht="13.5" customHeight="1">
      <c r="A864" s="33" t="s">
        <v>4349</v>
      </c>
      <c r="B864" s="33" t="s">
        <v>3510</v>
      </c>
      <c r="C864" s="34" t="s">
        <v>5054</v>
      </c>
      <c r="D864" s="32">
        <v>940660</v>
      </c>
      <c r="E864" s="34" t="s">
        <v>5055</v>
      </c>
    </row>
    <row r="865" spans="1:5" ht="13.5" customHeight="1">
      <c r="A865" s="33" t="s">
        <v>4350</v>
      </c>
      <c r="B865" s="33" t="s">
        <v>3510</v>
      </c>
      <c r="C865" s="32">
        <v>86521153</v>
      </c>
      <c r="D865" s="32">
        <v>2366615</v>
      </c>
      <c r="E865" s="32">
        <v>88887768</v>
      </c>
    </row>
    <row r="866" spans="1:5" ht="13.5" customHeight="1">
      <c r="A866" s="33" t="s">
        <v>4351</v>
      </c>
      <c r="B866" s="33" t="s">
        <v>3510</v>
      </c>
      <c r="C866" s="34" t="s">
        <v>5056</v>
      </c>
      <c r="D866" s="34" t="s">
        <v>5057</v>
      </c>
      <c r="E866" s="34" t="s">
        <v>5058</v>
      </c>
    </row>
    <row r="867" spans="1:5" ht="13.5" customHeight="1">
      <c r="A867" s="33" t="s">
        <v>4352</v>
      </c>
      <c r="B867" s="33" t="s">
        <v>3510</v>
      </c>
      <c r="C867" s="32">
        <v>26590</v>
      </c>
      <c r="D867" s="32">
        <v>2417</v>
      </c>
      <c r="E867" s="32">
        <v>29007</v>
      </c>
    </row>
    <row r="868" spans="1:5" ht="13.5" customHeight="1">
      <c r="A868" s="33" t="s">
        <v>4353</v>
      </c>
      <c r="B868" s="33" t="s">
        <v>3510</v>
      </c>
      <c r="C868" s="32">
        <v>9152</v>
      </c>
      <c r="D868" s="32">
        <v>832</v>
      </c>
      <c r="E868" s="32">
        <v>9984</v>
      </c>
    </row>
    <row r="869" spans="1:5" ht="13.5" customHeight="1">
      <c r="A869" s="33" t="s">
        <v>4354</v>
      </c>
      <c r="B869" s="33" t="s">
        <v>3510</v>
      </c>
      <c r="C869" s="32">
        <v>713815</v>
      </c>
      <c r="D869" s="32">
        <v>64892</v>
      </c>
      <c r="E869" s="32">
        <v>778707</v>
      </c>
    </row>
    <row r="870" spans="1:5" ht="13.5" customHeight="1">
      <c r="A870" s="33" t="s">
        <v>4355</v>
      </c>
      <c r="B870" s="33" t="s">
        <v>3510</v>
      </c>
      <c r="C870" s="32">
        <v>722967</v>
      </c>
      <c r="D870" s="32">
        <v>65724</v>
      </c>
      <c r="E870" s="32">
        <v>788692</v>
      </c>
    </row>
    <row r="871" spans="1:5" ht="13.5" customHeight="1">
      <c r="A871" s="33" t="s">
        <v>4356</v>
      </c>
      <c r="B871" s="33" t="s">
        <v>3510</v>
      </c>
      <c r="C871" s="32">
        <v>2326168</v>
      </c>
      <c r="D871" s="32">
        <v>719904</v>
      </c>
      <c r="E871" s="32">
        <v>3046072</v>
      </c>
    </row>
    <row r="872" spans="1:5" ht="13.5" customHeight="1">
      <c r="A872" s="33" t="s">
        <v>4357</v>
      </c>
      <c r="B872" s="33" t="s">
        <v>3510</v>
      </c>
      <c r="C872" s="32">
        <v>2326168</v>
      </c>
      <c r="D872" s="32">
        <v>719904</v>
      </c>
      <c r="E872" s="32">
        <v>3046072</v>
      </c>
    </row>
    <row r="873" spans="1:5" ht="13.5" customHeight="1">
      <c r="A873" s="33" t="s">
        <v>4358</v>
      </c>
      <c r="B873" s="33" t="s">
        <v>3510</v>
      </c>
      <c r="C873" s="32">
        <v>1786557</v>
      </c>
      <c r="D873" s="34" t="s">
        <v>5059</v>
      </c>
      <c r="E873" s="32">
        <v>1528614</v>
      </c>
    </row>
    <row r="874" spans="1:5" ht="13.5" customHeight="1">
      <c r="A874" s="33" t="s">
        <v>4359</v>
      </c>
      <c r="B874" s="33" t="s">
        <v>3510</v>
      </c>
      <c r="C874" s="32">
        <v>1786557</v>
      </c>
      <c r="D874" s="34" t="s">
        <v>5059</v>
      </c>
      <c r="E874" s="32">
        <v>1528614</v>
      </c>
    </row>
    <row r="875" spans="1:5" ht="13.5" customHeight="1">
      <c r="A875" s="33" t="s">
        <v>4360</v>
      </c>
      <c r="B875" s="33" t="s">
        <v>3510</v>
      </c>
      <c r="C875" s="32">
        <v>1590419</v>
      </c>
      <c r="D875" s="32">
        <v>0</v>
      </c>
      <c r="E875" s="32">
        <v>1590419</v>
      </c>
    </row>
    <row r="876" spans="1:5" ht="13.5" customHeight="1">
      <c r="A876" s="33" t="s">
        <v>4361</v>
      </c>
      <c r="B876" s="33" t="s">
        <v>3510</v>
      </c>
      <c r="C876" s="32">
        <v>1590419</v>
      </c>
      <c r="D876" s="32">
        <v>0</v>
      </c>
      <c r="E876" s="32">
        <v>1590419</v>
      </c>
    </row>
    <row r="877" spans="1:5" ht="13.5" customHeight="1">
      <c r="A877" s="33" t="s">
        <v>4362</v>
      </c>
      <c r="B877" s="33" t="s">
        <v>3510</v>
      </c>
      <c r="C877" s="32">
        <v>3791355</v>
      </c>
      <c r="D877" s="32">
        <v>225444</v>
      </c>
      <c r="E877" s="32">
        <v>4016799</v>
      </c>
    </row>
    <row r="878" spans="1:5" ht="13.5" customHeight="1">
      <c r="A878" s="33" t="s">
        <v>4363</v>
      </c>
      <c r="B878" s="33" t="s">
        <v>3510</v>
      </c>
      <c r="C878" s="32">
        <v>3791355</v>
      </c>
      <c r="D878" s="32">
        <v>225444</v>
      </c>
      <c r="E878" s="32">
        <v>4016799</v>
      </c>
    </row>
    <row r="879" spans="1:5" ht="13.5" customHeight="1">
      <c r="A879" s="33" t="s">
        <v>4364</v>
      </c>
      <c r="B879" s="33" t="s">
        <v>3510</v>
      </c>
      <c r="C879" s="32">
        <v>3966773</v>
      </c>
      <c r="D879" s="32">
        <v>279954</v>
      </c>
      <c r="E879" s="32">
        <v>4246727</v>
      </c>
    </row>
    <row r="880" spans="1:5" ht="13.5" customHeight="1">
      <c r="A880" s="33" t="s">
        <v>4366</v>
      </c>
      <c r="B880" s="33" t="s">
        <v>3510</v>
      </c>
      <c r="C880" s="32">
        <v>3966773</v>
      </c>
      <c r="D880" s="32">
        <v>279954</v>
      </c>
      <c r="E880" s="32">
        <v>4246727</v>
      </c>
    </row>
    <row r="881" spans="1:5" ht="13.5" customHeight="1">
      <c r="A881" s="33" t="s">
        <v>4367</v>
      </c>
      <c r="B881" s="33" t="s">
        <v>3510</v>
      </c>
      <c r="C881" s="32">
        <v>282</v>
      </c>
      <c r="D881" s="32">
        <v>78</v>
      </c>
      <c r="E881" s="32">
        <v>360</v>
      </c>
    </row>
    <row r="882" spans="1:5" ht="13.5" customHeight="1">
      <c r="A882" s="33" t="s">
        <v>4368</v>
      </c>
      <c r="B882" s="33" t="s">
        <v>3510</v>
      </c>
      <c r="C882" s="32">
        <v>282</v>
      </c>
      <c r="D882" s="32">
        <v>78</v>
      </c>
      <c r="E882" s="32">
        <v>360</v>
      </c>
    </row>
    <row r="883" spans="1:5" ht="13.5" customHeight="1">
      <c r="A883" s="33" t="s">
        <v>4491</v>
      </c>
      <c r="B883" s="33" t="s">
        <v>3510</v>
      </c>
      <c r="C883" s="34" t="s">
        <v>5060</v>
      </c>
      <c r="D883" s="32">
        <v>2454675</v>
      </c>
      <c r="E883" s="34" t="s">
        <v>5061</v>
      </c>
    </row>
    <row r="884" spans="1:5" ht="13.5" customHeight="1">
      <c r="A884" s="33" t="s">
        <v>4371</v>
      </c>
      <c r="B884" s="33" t="s">
        <v>3510</v>
      </c>
      <c r="C884" s="34" t="s">
        <v>5062</v>
      </c>
      <c r="D884" s="32">
        <v>59316983</v>
      </c>
      <c r="E884" s="32">
        <v>59169077</v>
      </c>
    </row>
    <row r="885" spans="1:5" ht="13.5" customHeight="1">
      <c r="A885" s="33" t="s">
        <v>4372</v>
      </c>
      <c r="B885" s="33" t="s">
        <v>3510</v>
      </c>
      <c r="C885" s="34" t="s">
        <v>5063</v>
      </c>
      <c r="D885" s="32">
        <v>62051689</v>
      </c>
      <c r="E885" s="32">
        <v>58042719</v>
      </c>
    </row>
    <row r="886" spans="1:5" ht="13.5" customHeight="1">
      <c r="A886" s="33" t="s">
        <v>4373</v>
      </c>
      <c r="B886" s="33" t="s">
        <v>3510</v>
      </c>
      <c r="C886" s="32">
        <v>6208496</v>
      </c>
      <c r="D886" s="32">
        <v>62804818</v>
      </c>
      <c r="E886" s="32">
        <v>69013315</v>
      </c>
    </row>
    <row r="887" spans="1:5" ht="13.5" customHeight="1">
      <c r="A887" s="33" t="s">
        <v>4374</v>
      </c>
      <c r="B887" s="33" t="s">
        <v>3510</v>
      </c>
      <c r="C887" s="32">
        <v>6235087</v>
      </c>
      <c r="D887" s="32">
        <v>62807235</v>
      </c>
      <c r="E887" s="32">
        <v>69042322</v>
      </c>
    </row>
    <row r="888" spans="1:5" ht="13.5" customHeight="1">
      <c r="A888" s="33" t="s">
        <v>4492</v>
      </c>
      <c r="B888" s="33" t="s">
        <v>3510</v>
      </c>
      <c r="C888" s="32">
        <v>1182803</v>
      </c>
      <c r="D888" s="32">
        <v>53327</v>
      </c>
      <c r="E888" s="32">
        <v>1236130</v>
      </c>
    </row>
    <row r="889" spans="1:5" ht="13.5" customHeight="1">
      <c r="A889" s="33" t="s">
        <v>4554</v>
      </c>
      <c r="B889" s="33" t="s">
        <v>3510</v>
      </c>
      <c r="C889" s="32">
        <v>46</v>
      </c>
      <c r="D889" s="32">
        <v>0</v>
      </c>
      <c r="E889" s="32">
        <v>46</v>
      </c>
    </row>
    <row r="890" spans="1:5" ht="13.5" customHeight="1">
      <c r="A890" s="33" t="s">
        <v>4375</v>
      </c>
      <c r="B890" s="33" t="s">
        <v>3510</v>
      </c>
      <c r="C890" s="32">
        <v>189211</v>
      </c>
      <c r="D890" s="32">
        <v>17201</v>
      </c>
      <c r="E890" s="32">
        <v>206412</v>
      </c>
    </row>
    <row r="891" spans="1:5" ht="13.5" customHeight="1">
      <c r="A891" s="33" t="s">
        <v>4376</v>
      </c>
      <c r="B891" s="33" t="s">
        <v>3510</v>
      </c>
      <c r="C891" s="32">
        <v>1372060</v>
      </c>
      <c r="D891" s="32">
        <v>70528</v>
      </c>
      <c r="E891" s="32">
        <v>1442588</v>
      </c>
    </row>
    <row r="892" spans="1:5" ht="13.5" customHeight="1">
      <c r="A892" s="33" t="s">
        <v>4377</v>
      </c>
      <c r="B892" s="33" t="s">
        <v>3510</v>
      </c>
      <c r="C892" s="32">
        <v>3473392</v>
      </c>
      <c r="D892" s="34" t="s">
        <v>5064</v>
      </c>
      <c r="E892" s="34" t="s">
        <v>5065</v>
      </c>
    </row>
    <row r="893" spans="1:5" ht="13.5" customHeight="1">
      <c r="A893" s="33" t="s">
        <v>4378</v>
      </c>
      <c r="B893" s="33" t="s">
        <v>3510</v>
      </c>
      <c r="C893" s="34" t="s">
        <v>5066</v>
      </c>
      <c r="D893" s="32">
        <v>0</v>
      </c>
      <c r="E893" s="34" t="s">
        <v>5066</v>
      </c>
    </row>
    <row r="894" spans="1:5" ht="13.5" customHeight="1">
      <c r="A894" s="33" t="s">
        <v>4379</v>
      </c>
      <c r="B894" s="33" t="s">
        <v>3510</v>
      </c>
      <c r="C894" s="32">
        <v>2751586</v>
      </c>
      <c r="D894" s="34" t="s">
        <v>5064</v>
      </c>
      <c r="E894" s="34" t="s">
        <v>5067</v>
      </c>
    </row>
    <row r="895" spans="1:5" ht="13.5" customHeight="1">
      <c r="A895" s="33" t="s">
        <v>4380</v>
      </c>
      <c r="B895" s="33" t="s">
        <v>3510</v>
      </c>
      <c r="C895" s="34" t="s">
        <v>5068</v>
      </c>
      <c r="D895" s="32">
        <v>0</v>
      </c>
      <c r="E895" s="34" t="s">
        <v>5068</v>
      </c>
    </row>
    <row r="896" spans="1:5" ht="13.5" customHeight="1">
      <c r="A896" s="33" t="s">
        <v>4381</v>
      </c>
      <c r="B896" s="33" t="s">
        <v>3510</v>
      </c>
      <c r="C896" s="34" t="s">
        <v>5068</v>
      </c>
      <c r="D896" s="32">
        <v>0</v>
      </c>
      <c r="E896" s="34" t="s">
        <v>5068</v>
      </c>
    </row>
    <row r="897" spans="1:5" ht="13.5" customHeight="1">
      <c r="A897" s="33" t="s">
        <v>4382</v>
      </c>
      <c r="B897" s="33" t="s">
        <v>3510</v>
      </c>
      <c r="C897" s="32">
        <v>956042</v>
      </c>
      <c r="D897" s="34" t="s">
        <v>5069</v>
      </c>
      <c r="E897" s="34" t="s">
        <v>5070</v>
      </c>
    </row>
    <row r="898" spans="1:5" ht="13.5" customHeight="1">
      <c r="A898" s="33" t="s">
        <v>4383</v>
      </c>
      <c r="B898" s="33" t="s">
        <v>3510</v>
      </c>
      <c r="C898" s="32">
        <v>956042</v>
      </c>
      <c r="D898" s="34" t="s">
        <v>5069</v>
      </c>
      <c r="E898" s="34" t="s">
        <v>5070</v>
      </c>
    </row>
    <row r="899" spans="1:5" ht="13.5" customHeight="1">
      <c r="A899" s="33" t="s">
        <v>4384</v>
      </c>
      <c r="B899" s="33" t="s">
        <v>3510</v>
      </c>
      <c r="C899" s="32">
        <v>842615</v>
      </c>
      <c r="D899" s="34" t="s">
        <v>5069</v>
      </c>
      <c r="E899" s="34" t="s">
        <v>5071</v>
      </c>
    </row>
    <row r="900" spans="1:5" ht="13.5" customHeight="1">
      <c r="A900" s="33" t="s">
        <v>4385</v>
      </c>
      <c r="B900" s="33" t="s">
        <v>3510</v>
      </c>
      <c r="C900" s="32">
        <v>3594200</v>
      </c>
      <c r="D900" s="34" t="s">
        <v>5072</v>
      </c>
      <c r="E900" s="34" t="s">
        <v>5073</v>
      </c>
    </row>
    <row r="901" spans="1:5" ht="13.5" customHeight="1">
      <c r="A901" s="33" t="s">
        <v>4386</v>
      </c>
      <c r="B901" s="33" t="s">
        <v>3510</v>
      </c>
      <c r="C901" s="32">
        <v>5089289</v>
      </c>
      <c r="D901" s="32">
        <v>25457</v>
      </c>
      <c r="E901" s="32">
        <v>5114745</v>
      </c>
    </row>
    <row r="902" spans="1:5" ht="13.5" customHeight="1">
      <c r="A902" s="33" t="s">
        <v>4388</v>
      </c>
      <c r="B902" s="33" t="s">
        <v>3510</v>
      </c>
      <c r="C902" s="32">
        <v>1410486</v>
      </c>
      <c r="D902" s="32">
        <v>7055</v>
      </c>
      <c r="E902" s="32">
        <v>1417541</v>
      </c>
    </row>
    <row r="903" spans="1:5" ht="13.5" customHeight="1">
      <c r="A903" s="33" t="s">
        <v>4390</v>
      </c>
      <c r="B903" s="33" t="s">
        <v>3510</v>
      </c>
      <c r="C903" s="32">
        <v>6499774</v>
      </c>
      <c r="D903" s="32">
        <v>32512</v>
      </c>
      <c r="E903" s="32">
        <v>6532286</v>
      </c>
    </row>
    <row r="904" spans="1:5" ht="13.5" customHeight="1">
      <c r="A904" s="33" t="s">
        <v>4391</v>
      </c>
      <c r="B904" s="33" t="s">
        <v>3510</v>
      </c>
      <c r="C904" s="34" t="s">
        <v>5074</v>
      </c>
      <c r="D904" s="34" t="s">
        <v>5075</v>
      </c>
      <c r="E904" s="34" t="s">
        <v>5076</v>
      </c>
    </row>
    <row r="905" spans="1:5" ht="13.5" customHeight="1">
      <c r="A905" s="33" t="s">
        <v>4392</v>
      </c>
      <c r="B905" s="33" t="s">
        <v>3510</v>
      </c>
      <c r="C905" s="34" t="s">
        <v>5077</v>
      </c>
      <c r="D905" s="32">
        <v>0</v>
      </c>
      <c r="E905" s="34" t="s">
        <v>5077</v>
      </c>
    </row>
    <row r="906" spans="1:5" ht="13.5" customHeight="1">
      <c r="A906" s="33" t="s">
        <v>4393</v>
      </c>
      <c r="B906" s="33" t="s">
        <v>3510</v>
      </c>
      <c r="C906" s="34" t="s">
        <v>5078</v>
      </c>
      <c r="D906" s="34" t="s">
        <v>5079</v>
      </c>
      <c r="E906" s="34" t="s">
        <v>5080</v>
      </c>
    </row>
    <row r="907" spans="1:5" ht="13.5" customHeight="1">
      <c r="A907" s="33" t="s">
        <v>4394</v>
      </c>
      <c r="B907" s="33" t="s">
        <v>3510</v>
      </c>
      <c r="C907" s="34" t="s">
        <v>5081</v>
      </c>
      <c r="D907" s="32">
        <v>0</v>
      </c>
      <c r="E907" s="34" t="s">
        <v>5081</v>
      </c>
    </row>
    <row r="908" spans="1:5" ht="13.5" customHeight="1">
      <c r="A908" s="33" t="s">
        <v>4395</v>
      </c>
      <c r="B908" s="33" t="s">
        <v>3510</v>
      </c>
      <c r="C908" s="34" t="s">
        <v>5082</v>
      </c>
      <c r="D908" s="34" t="s">
        <v>5083</v>
      </c>
      <c r="E908" s="34" t="s">
        <v>5084</v>
      </c>
    </row>
    <row r="909" spans="1:5" ht="13.5" customHeight="1">
      <c r="A909" s="33" t="s">
        <v>4396</v>
      </c>
      <c r="B909" s="33" t="s">
        <v>3510</v>
      </c>
      <c r="C909" s="32">
        <v>6245513</v>
      </c>
      <c r="D909" s="34" t="s">
        <v>5085</v>
      </c>
      <c r="E909" s="32">
        <v>5199963</v>
      </c>
    </row>
    <row r="910" spans="1:5" ht="13.5" customHeight="1">
      <c r="A910" s="33" t="s">
        <v>4397</v>
      </c>
      <c r="B910" s="33" t="s">
        <v>3510</v>
      </c>
      <c r="C910" s="32">
        <v>11211773</v>
      </c>
      <c r="D910" s="34" t="s">
        <v>5086</v>
      </c>
      <c r="E910" s="32">
        <v>1109324</v>
      </c>
    </row>
    <row r="911" spans="1:5" ht="13.5" customHeight="1">
      <c r="A911" s="33" t="s">
        <v>4398</v>
      </c>
      <c r="B911" s="33" t="s">
        <v>3510</v>
      </c>
      <c r="C911" s="32">
        <v>69074293</v>
      </c>
      <c r="D911" s="34" t="s">
        <v>5087</v>
      </c>
      <c r="E911" s="32">
        <v>18736122</v>
      </c>
    </row>
    <row r="912" spans="1:5" ht="13.5" customHeight="1">
      <c r="A912" s="33" t="s">
        <v>4399</v>
      </c>
      <c r="B912" s="33" t="s">
        <v>3510</v>
      </c>
      <c r="C912" s="32">
        <v>822495562</v>
      </c>
      <c r="D912" s="34" t="s">
        <v>5088</v>
      </c>
      <c r="E912" s="32">
        <v>809783425</v>
      </c>
    </row>
    <row r="913" spans="1:5" ht="13.5" customHeight="1">
      <c r="A913" s="33" t="s">
        <v>4400</v>
      </c>
      <c r="B913" s="33" t="s">
        <v>3510</v>
      </c>
      <c r="C913" s="32">
        <v>696826</v>
      </c>
      <c r="D913" s="32">
        <v>61392</v>
      </c>
      <c r="E913" s="32">
        <v>758218</v>
      </c>
    </row>
    <row r="914" spans="1:5" ht="13.5" customHeight="1">
      <c r="A914" s="33" t="s">
        <v>4401</v>
      </c>
      <c r="B914" s="33" t="s">
        <v>3510</v>
      </c>
      <c r="C914" s="32">
        <v>4367269</v>
      </c>
      <c r="D914" s="32">
        <v>403564</v>
      </c>
      <c r="E914" s="32">
        <v>4770833</v>
      </c>
    </row>
    <row r="915" spans="1:5" ht="13.5" customHeight="1">
      <c r="A915" s="33" t="s">
        <v>4402</v>
      </c>
      <c r="B915" s="33" t="s">
        <v>3510</v>
      </c>
      <c r="C915" s="32">
        <v>543862</v>
      </c>
      <c r="D915" s="32">
        <v>49232</v>
      </c>
      <c r="E915" s="32">
        <v>593094</v>
      </c>
    </row>
    <row r="916" spans="1:5" ht="13.5" customHeight="1">
      <c r="A916" s="33" t="s">
        <v>4403</v>
      </c>
      <c r="B916" s="33" t="s">
        <v>3510</v>
      </c>
      <c r="C916" s="32">
        <v>5607956</v>
      </c>
      <c r="D916" s="32">
        <v>514189</v>
      </c>
      <c r="E916" s="32">
        <v>6122145</v>
      </c>
    </row>
    <row r="917" spans="1:5" ht="13.5" customHeight="1">
      <c r="A917" s="33" t="s">
        <v>4404</v>
      </c>
      <c r="B917" s="33" t="s">
        <v>3510</v>
      </c>
      <c r="C917" s="32">
        <v>1106091</v>
      </c>
      <c r="D917" s="32">
        <v>99085</v>
      </c>
      <c r="E917" s="32">
        <v>1205177</v>
      </c>
    </row>
    <row r="918" spans="1:5" ht="13.5" customHeight="1">
      <c r="A918" s="33" t="s">
        <v>4405</v>
      </c>
      <c r="B918" s="33" t="s">
        <v>3510</v>
      </c>
      <c r="C918" s="32">
        <v>1106091</v>
      </c>
      <c r="D918" s="32">
        <v>99085</v>
      </c>
      <c r="E918" s="32">
        <v>1205177</v>
      </c>
    </row>
    <row r="919" spans="1:5" ht="13.5" customHeight="1">
      <c r="A919" s="33" t="s">
        <v>4406</v>
      </c>
      <c r="B919" s="33" t="s">
        <v>3510</v>
      </c>
      <c r="C919" s="32">
        <v>6714048</v>
      </c>
      <c r="D919" s="32">
        <v>613274</v>
      </c>
      <c r="E919" s="32">
        <v>7327322</v>
      </c>
    </row>
    <row r="920" spans="1:5" ht="13.5" customHeight="1">
      <c r="A920" s="33" t="s">
        <v>4407</v>
      </c>
      <c r="B920" s="33" t="s">
        <v>3510</v>
      </c>
      <c r="C920" s="32">
        <v>156274</v>
      </c>
      <c r="D920" s="32">
        <v>25481</v>
      </c>
      <c r="E920" s="32">
        <v>181755</v>
      </c>
    </row>
    <row r="921" spans="1:5" ht="13.5" customHeight="1">
      <c r="A921" s="33" t="s">
        <v>4408</v>
      </c>
      <c r="B921" s="33" t="s">
        <v>3510</v>
      </c>
      <c r="C921" s="32">
        <v>156274</v>
      </c>
      <c r="D921" s="32">
        <v>25481</v>
      </c>
      <c r="E921" s="32">
        <v>181755</v>
      </c>
    </row>
    <row r="922" spans="1:5" ht="13.5" customHeight="1">
      <c r="A922" s="33" t="s">
        <v>4409</v>
      </c>
      <c r="B922" s="33" t="s">
        <v>3510</v>
      </c>
      <c r="C922" s="32">
        <v>56656</v>
      </c>
      <c r="D922" s="32">
        <v>4695</v>
      </c>
      <c r="E922" s="32">
        <v>61350</v>
      </c>
    </row>
    <row r="923" spans="1:5" ht="13.5" customHeight="1">
      <c r="A923" s="33" t="s">
        <v>4410</v>
      </c>
      <c r="B923" s="33" t="s">
        <v>3510</v>
      </c>
      <c r="C923" s="34" t="s">
        <v>5089</v>
      </c>
      <c r="D923" s="32">
        <v>174135</v>
      </c>
      <c r="E923" s="34" t="s">
        <v>5090</v>
      </c>
    </row>
    <row r="924" spans="1:5" ht="13.5" customHeight="1">
      <c r="A924" s="33" t="s">
        <v>4411</v>
      </c>
      <c r="B924" s="33" t="s">
        <v>3510</v>
      </c>
      <c r="C924" s="32">
        <v>1162620</v>
      </c>
      <c r="D924" s="32">
        <v>104968</v>
      </c>
      <c r="E924" s="32">
        <v>1267588</v>
      </c>
    </row>
    <row r="925" spans="1:5" ht="13.5" customHeight="1">
      <c r="A925" s="33" t="s">
        <v>4557</v>
      </c>
      <c r="B925" s="33" t="s">
        <v>3510</v>
      </c>
      <c r="C925" s="32">
        <v>649565</v>
      </c>
      <c r="D925" s="32">
        <v>408204</v>
      </c>
      <c r="E925" s="32">
        <v>1057769</v>
      </c>
    </row>
    <row r="926" spans="1:5" ht="13.5" customHeight="1">
      <c r="A926" s="33" t="s">
        <v>4412</v>
      </c>
      <c r="B926" s="33" t="s">
        <v>3510</v>
      </c>
      <c r="C926" s="32">
        <v>1446</v>
      </c>
      <c r="D926" s="32">
        <v>20</v>
      </c>
      <c r="E926" s="32">
        <v>1466</v>
      </c>
    </row>
    <row r="927" spans="1:5" ht="13.5" customHeight="1">
      <c r="A927" s="33" t="s">
        <v>4413</v>
      </c>
      <c r="B927" s="33" t="s">
        <v>3510</v>
      </c>
      <c r="C927" s="32">
        <v>4231200</v>
      </c>
      <c r="D927" s="32">
        <v>420657</v>
      </c>
      <c r="E927" s="32">
        <v>4651857</v>
      </c>
    </row>
    <row r="928" spans="1:5" ht="13.5" customHeight="1">
      <c r="A928" s="33" t="s">
        <v>4493</v>
      </c>
      <c r="B928" s="33" t="s">
        <v>3510</v>
      </c>
      <c r="C928" s="34" t="s">
        <v>5091</v>
      </c>
      <c r="D928" s="34" t="s">
        <v>5092</v>
      </c>
      <c r="E928" s="34" t="s">
        <v>5093</v>
      </c>
    </row>
    <row r="929" spans="1:5" ht="13.5" customHeight="1">
      <c r="A929" s="33" t="s">
        <v>4414</v>
      </c>
      <c r="B929" s="33" t="s">
        <v>3510</v>
      </c>
      <c r="C929" s="32">
        <v>830817</v>
      </c>
      <c r="D929" s="32">
        <v>1112548</v>
      </c>
      <c r="E929" s="32">
        <v>1943365</v>
      </c>
    </row>
    <row r="930" spans="1:5" ht="13.5" customHeight="1">
      <c r="A930" s="33" t="s">
        <v>4415</v>
      </c>
      <c r="B930" s="33" t="s">
        <v>3510</v>
      </c>
      <c r="C930" s="32">
        <v>987091</v>
      </c>
      <c r="D930" s="32">
        <v>1138029</v>
      </c>
      <c r="E930" s="32">
        <v>2125120</v>
      </c>
    </row>
    <row r="931" spans="1:5" ht="13.5" customHeight="1">
      <c r="A931" s="33" t="s">
        <v>4416</v>
      </c>
      <c r="B931" s="33" t="s">
        <v>3510</v>
      </c>
      <c r="C931" s="34" t="s">
        <v>5094</v>
      </c>
      <c r="D931" s="34" t="s">
        <v>5095</v>
      </c>
      <c r="E931" s="34" t="s">
        <v>5096</v>
      </c>
    </row>
    <row r="932" spans="1:5" ht="13.5" customHeight="1">
      <c r="A932" s="33" t="s">
        <v>4417</v>
      </c>
      <c r="B932" s="33" t="s">
        <v>3510</v>
      </c>
      <c r="C932" s="34" t="s">
        <v>5094</v>
      </c>
      <c r="D932" s="34" t="s">
        <v>5095</v>
      </c>
      <c r="E932" s="34" t="s">
        <v>5096</v>
      </c>
    </row>
    <row r="933" spans="1:5" ht="13.5" customHeight="1">
      <c r="A933" s="33" t="s">
        <v>4418</v>
      </c>
      <c r="B933" s="33" t="s">
        <v>3510</v>
      </c>
      <c r="C933" s="32">
        <v>6005294</v>
      </c>
      <c r="D933" s="32">
        <v>671516</v>
      </c>
      <c r="E933" s="32">
        <v>6676809</v>
      </c>
    </row>
    <row r="934" spans="1:5" ht="13.5" customHeight="1">
      <c r="A934" s="33" t="s">
        <v>4419</v>
      </c>
      <c r="B934" s="33" t="s">
        <v>3510</v>
      </c>
      <c r="C934" s="32">
        <v>243074906</v>
      </c>
      <c r="D934" s="32">
        <v>22460524</v>
      </c>
      <c r="E934" s="32">
        <v>265535430</v>
      </c>
    </row>
    <row r="935" spans="1:5" ht="13.5" customHeight="1">
      <c r="A935" s="33" t="s">
        <v>4420</v>
      </c>
      <c r="B935" s="33" t="s">
        <v>3510</v>
      </c>
      <c r="C935" s="32">
        <v>249080199</v>
      </c>
      <c r="D935" s="32">
        <v>23132040</v>
      </c>
      <c r="E935" s="32">
        <v>272212239</v>
      </c>
    </row>
    <row r="936" spans="1:5" ht="13.5" customHeight="1">
      <c r="A936" s="33" t="s">
        <v>4421</v>
      </c>
      <c r="B936" s="33" t="s">
        <v>3510</v>
      </c>
      <c r="C936" s="32">
        <v>249080199</v>
      </c>
      <c r="D936" s="32">
        <v>23132040</v>
      </c>
      <c r="E936" s="32">
        <v>272212239</v>
      </c>
    </row>
    <row r="937" spans="1:5" ht="13.5" customHeight="1">
      <c r="A937" s="33" t="s">
        <v>4422</v>
      </c>
      <c r="B937" s="33" t="s">
        <v>3510</v>
      </c>
      <c r="C937" s="32">
        <v>231409326</v>
      </c>
      <c r="D937" s="32">
        <v>24777429</v>
      </c>
      <c r="E937" s="32">
        <v>256186755</v>
      </c>
    </row>
    <row r="938" spans="1:5" ht="13.5" customHeight="1">
      <c r="A938" s="33" t="s">
        <v>4423</v>
      </c>
      <c r="B938" s="33" t="s">
        <v>3510</v>
      </c>
      <c r="C938" s="32">
        <v>591086235</v>
      </c>
      <c r="D938" s="34" t="s">
        <v>5097</v>
      </c>
      <c r="E938" s="32">
        <v>553596670</v>
      </c>
    </row>
    <row r="939" spans="1:5" ht="13.5" customHeight="1">
      <c r="A939" s="33" t="s">
        <v>5098</v>
      </c>
      <c r="B939" s="33" t="s">
        <v>3510</v>
      </c>
      <c r="C939" s="32">
        <v>3867</v>
      </c>
      <c r="D939" s="34" t="s">
        <v>5099</v>
      </c>
      <c r="E939" s="32">
        <v>0</v>
      </c>
    </row>
    <row r="940" spans="1:5" ht="13.5" customHeight="1">
      <c r="A940" s="33" t="s">
        <v>5100</v>
      </c>
      <c r="B940" s="33" t="s">
        <v>3510</v>
      </c>
      <c r="C940" s="32">
        <v>76</v>
      </c>
      <c r="D940" s="34" t="s">
        <v>5101</v>
      </c>
      <c r="E940" s="32">
        <v>0</v>
      </c>
    </row>
    <row r="941" spans="1:5" ht="13.5" customHeight="1">
      <c r="A941" s="33" t="s">
        <v>4425</v>
      </c>
      <c r="B941" s="33" t="s">
        <v>3510</v>
      </c>
      <c r="C941" s="32">
        <v>3943</v>
      </c>
      <c r="D941" s="34" t="s">
        <v>5102</v>
      </c>
      <c r="E941" s="32">
        <v>0</v>
      </c>
    </row>
    <row r="942" spans="1:5" ht="13.5" customHeight="1" thickBot="1">
      <c r="A942" s="33" t="s">
        <v>4427</v>
      </c>
      <c r="B942" s="33" t="s">
        <v>3510</v>
      </c>
      <c r="C942" s="32">
        <v>3943</v>
      </c>
      <c r="D942" s="34" t="s">
        <v>5102</v>
      </c>
      <c r="E942" s="32">
        <v>0</v>
      </c>
    </row>
    <row r="943" spans="1:5" ht="22.5" customHeight="1" thickBot="1">
      <c r="A943" s="38" t="s">
        <v>4428</v>
      </c>
      <c r="B943" s="38" t="s">
        <v>3770</v>
      </c>
      <c r="C943" s="39">
        <v>591082292</v>
      </c>
      <c r="D943" s="41" t="s">
        <v>4777</v>
      </c>
      <c r="E943" s="39">
        <v>553596670</v>
      </c>
    </row>
    <row r="944" spans="1:5" ht="15" thickTop="1">
      <c r="A944" s="42"/>
      <c r="B944" s="43"/>
      <c r="C944" s="43"/>
      <c r="D944" s="43"/>
      <c r="E944" s="43"/>
    </row>
    <row r="945" spans="1:5">
      <c r="A945" s="217"/>
      <c r="B945" s="217"/>
      <c r="C945" s="217"/>
      <c r="D945" s="217"/>
      <c r="E945" s="217"/>
    </row>
    <row r="946" spans="1:5">
      <c r="A946" s="216"/>
      <c r="B946" s="216"/>
      <c r="C946" s="216"/>
      <c r="D946" s="216"/>
      <c r="E946" s="216"/>
    </row>
    <row r="947" spans="1:5">
      <c r="A947" s="216"/>
      <c r="B947" s="216"/>
      <c r="C947" s="216"/>
      <c r="D947" s="216"/>
      <c r="E947" s="216"/>
    </row>
    <row r="948" spans="1:5">
      <c r="A948" s="216"/>
      <c r="B948" s="216"/>
      <c r="C948" s="216"/>
      <c r="D948" s="216"/>
      <c r="E948" s="216"/>
    </row>
    <row r="949" spans="1:5">
      <c r="A949" s="217"/>
      <c r="B949" s="217"/>
      <c r="C949" s="217"/>
      <c r="D949" s="217"/>
      <c r="E949" s="217"/>
    </row>
    <row r="950" spans="1:5">
      <c r="A950" s="218"/>
      <c r="B950" s="218"/>
      <c r="C950" s="218"/>
      <c r="D950" s="218"/>
      <c r="E950" s="218"/>
    </row>
    <row r="951" spans="1:5">
      <c r="A951" s="217"/>
      <c r="B951" s="217"/>
      <c r="C951" s="217"/>
      <c r="D951" s="217"/>
      <c r="E951" s="217"/>
    </row>
    <row r="952" spans="1:5">
      <c r="A952" s="44"/>
    </row>
  </sheetData>
  <mergeCells count="10">
    <mergeCell ref="A946:E948"/>
    <mergeCell ref="A949:E949"/>
    <mergeCell ref="A950:E950"/>
    <mergeCell ref="A951:E951"/>
    <mergeCell ref="A2:E6"/>
    <mergeCell ref="A7:E7"/>
    <mergeCell ref="A8:E8"/>
    <mergeCell ref="A9:E9"/>
    <mergeCell ref="D10:D11"/>
    <mergeCell ref="A945:E945"/>
  </mergeCells>
  <pageMargins left="0.7" right="0.7" top="0.75" bottom="0.75" header="0.3" footer="0.3"/>
  <pageSetup fitToHeight="0" orientation="portrait" horizontalDpi="1200" verticalDpi="1200" r:id="rId1"/>
  <headerFooter>
    <oddHeader xml:space="preserve">&amp;RDEF’s Response to OPC POD 1 (1-26)
Q7
Page &amp;P of &amp;N
</oddHeader>
    <oddFooter xml:space="preserve">&amp;R20240025-OPCPOD1-00004233
</oddFooter>
  </headerFooter>
  <rowBreaks count="1" manualBreakCount="1">
    <brk id="514" max="4" man="1"/>
  </rowBreaks>
  <drawing r:id="rId2"/>
  <legacyDrawing r:id="rId3"/>
  <controls>
    <mc:AlternateContent xmlns:mc="http://schemas.openxmlformats.org/markup-compatibility/2006">
      <mc:Choice Requires="x14">
        <control shapeId="2050" r:id="rId4" name="Control 2">
          <controlPr defaultSize="0" r:id="rId5">
            <anchor moveWithCells="1">
              <from>
                <xdr:col>0</xdr:col>
                <xdr:colOff>632460</xdr:colOff>
                <xdr:row>0</xdr:row>
                <xdr:rowOff>0</xdr:rowOff>
              </from>
              <to>
                <xdr:col>0</xdr:col>
                <xdr:colOff>1546860</xdr:colOff>
                <xdr:row>1</xdr:row>
                <xdr:rowOff>45720</xdr:rowOff>
              </to>
            </anchor>
          </controlPr>
        </control>
      </mc:Choice>
      <mc:Fallback>
        <control shapeId="2050" r:id="rId4" name="Control 2"/>
      </mc:Fallback>
    </mc:AlternateContent>
    <mc:AlternateContent xmlns:mc="http://schemas.openxmlformats.org/markup-compatibility/2006">
      <mc:Choice Requires="x14">
        <control shapeId="2049" r:id="rId6" name="Control 1">
          <controlPr defaultSize="0" r:id="rId7">
            <anchor moveWithCells="1">
              <from>
                <xdr:col>0</xdr:col>
                <xdr:colOff>0</xdr:colOff>
                <xdr:row>0</xdr:row>
                <xdr:rowOff>0</xdr:rowOff>
              </from>
              <to>
                <xdr:col>0</xdr:col>
                <xdr:colOff>914400</xdr:colOff>
                <xdr:row>1</xdr:row>
                <xdr:rowOff>45720</xdr:rowOff>
              </to>
            </anchor>
          </controlPr>
        </control>
      </mc:Choice>
      <mc:Fallback>
        <control shapeId="2049" r:id="rId6" name="Control 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B64A5-03CC-4A6D-A04D-31560920507A}">
  <dimension ref="A1:U49"/>
  <sheetViews>
    <sheetView tabSelected="1" workbookViewId="0">
      <selection activeCell="F29" sqref="F29"/>
    </sheetView>
  </sheetViews>
  <sheetFormatPr defaultColWidth="9.109375" defaultRowHeight="13.8" outlineLevelCol="1"/>
  <cols>
    <col min="1" max="1" width="4.77734375" style="1" customWidth="1"/>
    <col min="2" max="2" width="23.44140625" style="1" customWidth="1"/>
    <col min="3" max="5" width="20.109375" style="1" hidden="1" customWidth="1" outlineLevel="1"/>
    <col min="6" max="6" width="17.33203125" style="1" hidden="1" customWidth="1" outlineLevel="1"/>
    <col min="7" max="7" width="23" style="1" customWidth="1" collapsed="1"/>
    <col min="8" max="8" width="3.77734375" style="1" customWidth="1"/>
    <col min="9" max="9" width="22.33203125" style="1" customWidth="1"/>
    <col min="10" max="10" width="3.77734375" style="1" customWidth="1"/>
    <col min="11" max="11" width="24.44140625" style="1" customWidth="1"/>
    <col min="12" max="12" width="3.77734375" style="1" customWidth="1"/>
    <col min="13" max="13" width="22.6640625" style="1" customWidth="1"/>
    <col min="14" max="14" width="9.77734375" style="1" customWidth="1"/>
    <col min="15" max="15" width="15.44140625" style="1" customWidth="1"/>
    <col min="16" max="16" width="12.109375" style="1" bestFit="1" customWidth="1"/>
    <col min="17" max="17" width="4.109375" style="1" customWidth="1"/>
    <col min="18" max="16384" width="9.109375" style="1"/>
  </cols>
  <sheetData>
    <row r="1" spans="1:19" ht="12.75" customHeight="1">
      <c r="A1" s="4" t="s">
        <v>24</v>
      </c>
      <c r="B1" s="187"/>
      <c r="C1" s="187"/>
      <c r="D1" s="187"/>
      <c r="E1" s="187"/>
      <c r="F1" s="187"/>
      <c r="G1" s="192" t="s">
        <v>25</v>
      </c>
      <c r="H1" s="192"/>
      <c r="I1" s="192"/>
      <c r="J1" s="192"/>
      <c r="K1" s="192"/>
      <c r="L1" s="192"/>
      <c r="M1" s="192"/>
      <c r="N1" s="4"/>
      <c r="P1" s="4" t="s">
        <v>26</v>
      </c>
    </row>
    <row r="2" spans="1:19" ht="12.75" customHeight="1">
      <c r="A2" s="18"/>
      <c r="B2" s="18"/>
      <c r="C2" s="18"/>
      <c r="D2" s="18"/>
      <c r="E2" s="18"/>
      <c r="F2" s="18"/>
      <c r="G2" s="18"/>
      <c r="H2" s="18"/>
      <c r="I2" s="185"/>
      <c r="J2" s="185"/>
      <c r="K2" s="185"/>
      <c r="L2" s="185"/>
      <c r="M2" s="185"/>
      <c r="N2" s="185"/>
      <c r="O2" s="185"/>
      <c r="P2" s="185"/>
      <c r="Q2" s="186"/>
      <c r="R2" s="186"/>
    </row>
    <row r="3" spans="1:19" ht="12.75" customHeight="1">
      <c r="A3" s="1" t="s">
        <v>27</v>
      </c>
      <c r="B3" s="68"/>
      <c r="C3" s="68"/>
      <c r="D3" s="68"/>
      <c r="E3" s="68"/>
      <c r="F3" s="68"/>
      <c r="G3" s="66" t="s">
        <v>28</v>
      </c>
      <c r="H3" s="193" t="s">
        <v>29</v>
      </c>
      <c r="I3" s="193"/>
      <c r="J3" s="193"/>
      <c r="K3" s="193"/>
      <c r="L3" s="193"/>
      <c r="N3" s="67" t="s">
        <v>30</v>
      </c>
      <c r="O3" s="68"/>
      <c r="P3" s="68"/>
      <c r="R3" s="68"/>
    </row>
    <row r="4" spans="1:19">
      <c r="B4" s="68"/>
      <c r="C4" s="68"/>
      <c r="D4" s="68"/>
      <c r="E4" s="68"/>
      <c r="F4" s="68"/>
      <c r="G4" s="69"/>
      <c r="H4" s="194"/>
      <c r="I4" s="194"/>
      <c r="J4" s="194"/>
      <c r="K4" s="194"/>
      <c r="L4" s="194"/>
      <c r="M4" s="6" t="s">
        <v>31</v>
      </c>
      <c r="N4" s="5" t="str">
        <f>+'Procedures &amp; Inputs'!B9</f>
        <v>Projected Test Year 3 Ended</v>
      </c>
      <c r="O4" s="70"/>
      <c r="P4" s="71">
        <f>+'Procedures &amp; Inputs'!E9</f>
        <v>46752</v>
      </c>
      <c r="R4" s="68"/>
    </row>
    <row r="5" spans="1:19" ht="12.75" customHeight="1">
      <c r="A5" s="1" t="s">
        <v>32</v>
      </c>
      <c r="B5" s="188"/>
      <c r="C5" s="188"/>
      <c r="D5" s="188"/>
      <c r="E5" s="188"/>
      <c r="F5" s="188"/>
      <c r="G5" s="188"/>
      <c r="H5" s="194"/>
      <c r="I5" s="194"/>
      <c r="J5" s="194"/>
      <c r="K5" s="194"/>
      <c r="L5" s="194"/>
      <c r="M5" s="6" t="s">
        <v>31</v>
      </c>
      <c r="N5" s="5" t="str">
        <f>+'Procedures &amp; Inputs'!B10</f>
        <v>Projected Test Year 2 Ended</v>
      </c>
      <c r="P5" s="71">
        <f>+'Procedures &amp; Inputs'!E10</f>
        <v>46387</v>
      </c>
      <c r="R5" s="70"/>
    </row>
    <row r="6" spans="1:19">
      <c r="A6" s="72"/>
      <c r="H6" s="194"/>
      <c r="I6" s="194"/>
      <c r="J6" s="194"/>
      <c r="K6" s="194"/>
      <c r="L6" s="194"/>
      <c r="M6" s="6" t="s">
        <v>31</v>
      </c>
      <c r="N6" s="5" t="str">
        <f>+'Procedures &amp; Inputs'!B11</f>
        <v>Projected Test Year 1 Ended</v>
      </c>
      <c r="P6" s="71">
        <f>+'Procedures &amp; Inputs'!E11</f>
        <v>46022</v>
      </c>
    </row>
    <row r="7" spans="1:19" ht="12.75" customHeight="1">
      <c r="A7" s="71" t="str">
        <f>+'Procedures &amp; Inputs'!B6</f>
        <v>DOCKET NO.: 20240025-EI</v>
      </c>
      <c r="M7" s="6" t="s">
        <v>31</v>
      </c>
      <c r="N7" s="5" t="str">
        <f>+'Procedures &amp; Inputs'!B12</f>
        <v>Prior Year Ended</v>
      </c>
      <c r="P7" s="71">
        <f>+'Procedures &amp; Inputs'!E12</f>
        <v>45657</v>
      </c>
    </row>
    <row r="8" spans="1:19" ht="12.75" customHeight="1">
      <c r="M8" s="6" t="s">
        <v>31</v>
      </c>
      <c r="N8" s="5" t="str">
        <f>+'Procedures &amp; Inputs'!B13</f>
        <v>Historical Year Ended</v>
      </c>
      <c r="P8" s="71">
        <f>+'Procedures &amp; Inputs'!E13</f>
        <v>45291</v>
      </c>
    </row>
    <row r="9" spans="1:19" ht="12.75" customHeight="1">
      <c r="K9" s="20"/>
    </row>
    <row r="10" spans="1:19" ht="12.75" customHeight="1">
      <c r="K10" s="20" t="s">
        <v>33</v>
      </c>
      <c r="M10" s="6"/>
      <c r="N10" s="5"/>
      <c r="P10" s="71"/>
    </row>
    <row r="11" spans="1:19" s="2" customFormat="1">
      <c r="A11" s="7"/>
      <c r="B11" s="7"/>
      <c r="C11" s="7"/>
      <c r="D11" s="7"/>
      <c r="E11" s="7"/>
      <c r="F11" s="7"/>
      <c r="G11" s="7"/>
      <c r="H11" s="7"/>
      <c r="I11" s="7"/>
      <c r="J11" s="7"/>
      <c r="K11" s="7"/>
      <c r="L11" s="7"/>
      <c r="M11" s="7"/>
      <c r="N11" s="116" t="str">
        <f>+'Procedures &amp; Inputs'!B16</f>
        <v>Witness:  Panizza</v>
      </c>
      <c r="O11" s="7"/>
      <c r="P11" s="7"/>
      <c r="Q11" s="73"/>
      <c r="R11" s="73"/>
    </row>
    <row r="12" spans="1:19" s="2" customFormat="1">
      <c r="A12" s="8"/>
      <c r="B12" s="174">
        <v>-1</v>
      </c>
      <c r="C12" s="19"/>
      <c r="D12" s="19"/>
      <c r="E12" s="19"/>
      <c r="F12" s="19"/>
      <c r="G12" s="174">
        <f>+B12-2</f>
        <v>-3</v>
      </c>
      <c r="H12" s="19"/>
      <c r="I12" s="174">
        <f>+G12-1</f>
        <v>-4</v>
      </c>
      <c r="J12" s="9"/>
      <c r="K12" s="174">
        <f>+I12-1</f>
        <v>-5</v>
      </c>
      <c r="L12" s="19"/>
      <c r="M12" s="174">
        <f>+K12-1</f>
        <v>-6</v>
      </c>
      <c r="N12" s="9"/>
      <c r="O12" s="19"/>
      <c r="P12" s="9"/>
      <c r="Q12" s="74"/>
      <c r="R12" s="10"/>
    </row>
    <row r="13" spans="1:19" s="2" customFormat="1">
      <c r="A13" s="10" t="s">
        <v>34</v>
      </c>
      <c r="B13" s="10"/>
      <c r="C13" s="10"/>
      <c r="D13" s="10"/>
      <c r="E13" s="10"/>
      <c r="F13" s="10"/>
      <c r="G13" s="10"/>
      <c r="H13" s="10"/>
      <c r="I13" s="10"/>
      <c r="J13" s="10"/>
      <c r="K13" s="10"/>
      <c r="L13" s="10"/>
      <c r="M13" s="10"/>
      <c r="N13" s="10"/>
      <c r="O13" s="10"/>
      <c r="P13" s="10"/>
      <c r="Q13" s="10"/>
      <c r="R13" s="10"/>
    </row>
    <row r="14" spans="1:19" s="2" customFormat="1" ht="15">
      <c r="A14" s="11" t="s">
        <v>35</v>
      </c>
      <c r="B14" s="11" t="s">
        <v>36</v>
      </c>
      <c r="C14" s="11"/>
      <c r="D14" s="11"/>
      <c r="E14" s="11"/>
      <c r="F14" s="11"/>
      <c r="G14" s="11" t="s">
        <v>37</v>
      </c>
      <c r="H14" s="11"/>
      <c r="I14" s="11" t="s">
        <v>38</v>
      </c>
      <c r="J14" s="11"/>
      <c r="K14" s="11" t="s">
        <v>39</v>
      </c>
      <c r="L14" s="11"/>
      <c r="M14" s="11" t="s">
        <v>40</v>
      </c>
      <c r="N14" s="11"/>
      <c r="O14" s="11"/>
      <c r="P14" s="11"/>
      <c r="Q14" s="10"/>
      <c r="R14" s="10" t="s">
        <v>41</v>
      </c>
    </row>
    <row r="15" spans="1:19" s="2" customFormat="1">
      <c r="A15" s="12">
        <v>1</v>
      </c>
      <c r="B15" s="21">
        <v>2019</v>
      </c>
      <c r="C15" s="21"/>
      <c r="D15" s="21"/>
      <c r="E15" s="21"/>
      <c r="F15" s="13"/>
      <c r="G15" s="24">
        <f>'2018 WKTB_REG'!E468/1000</f>
        <v>42013.177000000003</v>
      </c>
      <c r="H15" s="24"/>
      <c r="I15" s="24">
        <v>0</v>
      </c>
      <c r="J15" s="24"/>
      <c r="K15" s="16">
        <f>-'ITC generation summary'!B18/1000</f>
        <v>44854.392</v>
      </c>
      <c r="L15" s="24"/>
      <c r="M15" s="14">
        <f>G15-I15+K15</f>
        <v>86867.569000000003</v>
      </c>
      <c r="N15" s="24"/>
      <c r="O15" s="16"/>
      <c r="R15" s="118">
        <f t="shared" ref="R15:R23" si="0">+G15-I15+K15-M15</f>
        <v>0</v>
      </c>
      <c r="S15" s="13"/>
    </row>
    <row r="16" spans="1:19" s="2" customFormat="1">
      <c r="A16" s="12">
        <f t="shared" ref="A16:A48" si="1">A15+1</f>
        <v>2</v>
      </c>
      <c r="B16" s="21">
        <v>2020</v>
      </c>
      <c r="C16" s="1"/>
      <c r="D16" s="21"/>
      <c r="E16" s="21"/>
      <c r="F16" s="1"/>
      <c r="G16" s="23">
        <f>M15</f>
        <v>86867.569000000003</v>
      </c>
      <c r="H16" s="23"/>
      <c r="I16" s="23">
        <v>0</v>
      </c>
      <c r="J16" s="23"/>
      <c r="K16" s="16">
        <f>+M16+I16-G16</f>
        <v>58961.447999999989</v>
      </c>
      <c r="L16" s="23"/>
      <c r="M16" s="14">
        <f>+'2020 WKTB_REG'!E478/1000</f>
        <v>145829.01699999999</v>
      </c>
      <c r="N16" s="24"/>
      <c r="O16" s="16"/>
      <c r="P16" s="3"/>
      <c r="Q16" s="3"/>
      <c r="R16" s="118">
        <f t="shared" si="0"/>
        <v>0</v>
      </c>
      <c r="S16" s="13"/>
    </row>
    <row r="17" spans="1:21" s="2" customFormat="1">
      <c r="A17" s="12">
        <f t="shared" si="1"/>
        <v>3</v>
      </c>
      <c r="B17" s="21">
        <v>2021</v>
      </c>
      <c r="C17" s="1"/>
      <c r="D17" s="21"/>
      <c r="E17" s="21"/>
      <c r="F17" s="1"/>
      <c r="G17" s="23">
        <f>M16</f>
        <v>145829.01699999999</v>
      </c>
      <c r="H17" s="23"/>
      <c r="I17" s="115">
        <v>0</v>
      </c>
      <c r="J17" s="23"/>
      <c r="K17" s="16">
        <f>+M17+I17-G17</f>
        <v>89937.488000000012</v>
      </c>
      <c r="L17" s="23"/>
      <c r="M17" s="14">
        <f>+'2021 WKTB_REG'!E469/1000</f>
        <v>235766.505</v>
      </c>
      <c r="N17" s="24"/>
      <c r="O17" s="16"/>
      <c r="P17" s="3"/>
      <c r="Q17" s="14"/>
      <c r="R17" s="118">
        <f t="shared" si="0"/>
        <v>0</v>
      </c>
      <c r="S17" s="13"/>
    </row>
    <row r="18" spans="1:21" s="2" customFormat="1">
      <c r="A18" s="12">
        <f t="shared" si="1"/>
        <v>4</v>
      </c>
      <c r="B18" s="21">
        <v>2022</v>
      </c>
      <c r="C18" s="1"/>
      <c r="D18" s="21"/>
      <c r="E18" s="21"/>
      <c r="F18" s="1"/>
      <c r="G18" s="23">
        <f>+M17</f>
        <v>235766.505</v>
      </c>
      <c r="H18" s="23"/>
      <c r="I18" s="115">
        <f>-'2022 WKTB_REG'!D901/1000</f>
        <v>441.29500000000007</v>
      </c>
      <c r="J18" s="23"/>
      <c r="K18" s="16">
        <f>+M18+I18-G18</f>
        <v>-1770.8733199999842</v>
      </c>
      <c r="L18" s="23"/>
      <c r="M18" s="14">
        <f>+'2022 WKTB_REG'!D527/1000</f>
        <v>233554.33668000001</v>
      </c>
      <c r="N18" s="24"/>
      <c r="O18" s="16"/>
      <c r="P18" s="3"/>
      <c r="Q18" s="14"/>
      <c r="R18" s="118">
        <f t="shared" si="0"/>
        <v>0</v>
      </c>
      <c r="S18" s="13"/>
      <c r="T18" s="13"/>
      <c r="U18" s="13"/>
    </row>
    <row r="19" spans="1:21" s="2" customFormat="1">
      <c r="A19" s="12">
        <f t="shared" si="1"/>
        <v>5</v>
      </c>
      <c r="B19" s="21">
        <v>2023</v>
      </c>
      <c r="C19" s="1" t="str">
        <f>+'Procedures &amp; Inputs'!F13</f>
        <v>Year 2023</v>
      </c>
      <c r="D19" s="189" t="s">
        <v>42</v>
      </c>
      <c r="E19" s="190" t="s">
        <v>43</v>
      </c>
      <c r="F19" s="191" t="s">
        <v>44</v>
      </c>
      <c r="G19" s="115">
        <f>+M18</f>
        <v>233554.33668000001</v>
      </c>
      <c r="H19" s="16"/>
      <c r="I19" s="115">
        <f>-'2023 WKTB_REG'!D929/1000</f>
        <v>441.29500000000007</v>
      </c>
      <c r="J19" s="16"/>
      <c r="K19" s="16">
        <f>+M19+I19-G19</f>
        <v>8821.5743000000075</v>
      </c>
      <c r="L19" s="16"/>
      <c r="M19" s="115">
        <f>+'2023 WKTB_REG'!D549/1000</f>
        <v>241934.61598</v>
      </c>
      <c r="N19" s="16"/>
      <c r="O19" s="16"/>
      <c r="P19" s="3"/>
      <c r="Q19" s="14"/>
      <c r="R19" s="118">
        <f t="shared" si="0"/>
        <v>0</v>
      </c>
      <c r="S19" s="13"/>
      <c r="T19" s="13"/>
      <c r="U19" s="13"/>
    </row>
    <row r="20" spans="1:21" s="2" customFormat="1" ht="15">
      <c r="A20" s="12">
        <f t="shared" si="1"/>
        <v>6</v>
      </c>
      <c r="B20" s="21" t="s">
        <v>45</v>
      </c>
      <c r="C20" s="1" t="str">
        <f>+'Procedures &amp; Inputs'!F12</f>
        <v>Year 2024</v>
      </c>
      <c r="D20" s="189" t="s">
        <v>42</v>
      </c>
      <c r="E20" s="190" t="s">
        <v>43</v>
      </c>
      <c r="F20" s="191" t="s">
        <v>44</v>
      </c>
      <c r="G20" s="115">
        <f>-VLOOKUP($D20,'REG FL  BS - 4 Results'!$A:$BN,MATCH(+$C19,'REG FL  BS - 4 Results'!$2:$2,0),FALSE)/1000-VLOOKUP($E20,'REG FL  BS - 4 Results'!$A:$BN,MATCH(+$C19,'REG FL  BS - 4 Results'!$2:$2,0),FALSE)/1000</f>
        <v>235565.72017232297</v>
      </c>
      <c r="H20" s="16"/>
      <c r="I20" s="115">
        <f>-VLOOKUP($F20,'REG FL  FERC IS - 3 Adjusted'!$A:$BN,MATCH(+$C20,'REG FL  FERC IS - 3 Adjusted'!$2:$2,0),FALSE)/1000</f>
        <v>523.05093621061599</v>
      </c>
      <c r="J20" s="16"/>
      <c r="K20" s="16">
        <f t="shared" ref="K20:K23" si="2">+M20+I20-G20</f>
        <v>12211.613409647631</v>
      </c>
      <c r="L20" s="16"/>
      <c r="M20" s="115">
        <f>-VLOOKUP($D20,'REG FL  BS - 4 Results'!$A:$BN,MATCH(+$C20,'REG FL  BS - 4 Results'!$2:$2,0),FALSE)/1000-VLOOKUP($E20,'REG FL  BS - 4 Results'!$A:$BN,MATCH(+$C20,'REG FL  BS - 4 Results'!$2:$2,0),FALSE)/1000</f>
        <v>247254.28264575999</v>
      </c>
      <c r="N20" s="16"/>
      <c r="O20" s="16"/>
      <c r="P20" s="3"/>
      <c r="Q20" s="14"/>
      <c r="R20" s="118">
        <f t="shared" si="0"/>
        <v>0</v>
      </c>
      <c r="S20" s="13"/>
      <c r="T20" s="13"/>
      <c r="U20" s="13"/>
    </row>
    <row r="21" spans="1:21" s="2" customFormat="1">
      <c r="A21" s="12">
        <f t="shared" si="1"/>
        <v>7</v>
      </c>
      <c r="B21" s="21">
        <v>2025</v>
      </c>
      <c r="C21" s="15" t="str">
        <f>+'Procedures &amp; Inputs'!F11</f>
        <v>Year 2025</v>
      </c>
      <c r="D21" s="189" t="s">
        <v>42</v>
      </c>
      <c r="E21" s="190" t="s">
        <v>43</v>
      </c>
      <c r="F21" s="191" t="s">
        <v>44</v>
      </c>
      <c r="G21" s="115">
        <f t="shared" ref="G21:G23" si="3">+M20</f>
        <v>247254.28264575999</v>
      </c>
      <c r="H21" s="16"/>
      <c r="I21" s="115">
        <f>-VLOOKUP($F21,'REG FL  FERC IS - 3 Adjusted'!$A:$BN,MATCH(+$C21,'REG FL  FERC IS - 3 Adjusted'!$2:$2,0),FALSE)/1000</f>
        <v>1011.86063840729</v>
      </c>
      <c r="J21" s="22"/>
      <c r="K21" s="16">
        <f t="shared" si="2"/>
        <v>1032.0809579542838</v>
      </c>
      <c r="L21" s="16"/>
      <c r="M21" s="115">
        <f>-VLOOKUP($D21,'REG FL  BS - 4 Results'!$A:$BN,MATCH(+$C21,'REG FL  BS - 4 Results'!$2:$2,0),FALSE)/1000-VLOOKUP($E21,'REG FL  BS - 4 Results'!$A:$BN,MATCH(+$C21,'REG FL  BS - 4 Results'!$2:$2,0),FALSE)/1000</f>
        <v>247274.50296530698</v>
      </c>
      <c r="N21" s="16"/>
      <c r="O21" s="16"/>
      <c r="P21" s="3"/>
      <c r="Q21" s="14"/>
      <c r="R21" s="118">
        <f t="shared" si="0"/>
        <v>0</v>
      </c>
      <c r="S21" s="13"/>
      <c r="T21" s="13"/>
      <c r="U21" s="13"/>
    </row>
    <row r="22" spans="1:21" s="2" customFormat="1">
      <c r="A22" s="12">
        <f t="shared" si="1"/>
        <v>8</v>
      </c>
      <c r="B22" s="21">
        <v>2026</v>
      </c>
      <c r="C22" s="15" t="str">
        <f>+'Procedures &amp; Inputs'!F10</f>
        <v>Year 2026</v>
      </c>
      <c r="D22" s="189" t="s">
        <v>42</v>
      </c>
      <c r="E22" s="190" t="s">
        <v>43</v>
      </c>
      <c r="F22" s="191" t="s">
        <v>44</v>
      </c>
      <c r="G22" s="115">
        <f t="shared" si="3"/>
        <v>247274.50296530698</v>
      </c>
      <c r="H22" s="16"/>
      <c r="I22" s="115">
        <f>-VLOOKUP($F22,'REG FL  FERC IS - 3 Adjusted'!$A:$BN,MATCH(+$C22,'REG FL  FERC IS - 3 Adjusted'!$2:$2,0),FALSE)/1000</f>
        <v>1458.30486823412</v>
      </c>
      <c r="J22" s="22"/>
      <c r="K22" s="16">
        <f t="shared" si="2"/>
        <v>0</v>
      </c>
      <c r="L22" s="16"/>
      <c r="M22" s="115">
        <f>-VLOOKUP($D22,'REG FL  BS - 4 Results'!$A:$BN,MATCH(+$C22,'REG FL  BS - 4 Results'!$2:$2,0),FALSE)/1000-VLOOKUP($E22,'REG FL  BS - 4 Results'!$A:$BN,MATCH(+$C22,'REG FL  BS - 4 Results'!$2:$2,0),FALSE)/1000</f>
        <v>245816.19809707298</v>
      </c>
      <c r="N22" s="16"/>
      <c r="O22" s="14"/>
      <c r="P22" s="14"/>
      <c r="Q22" s="14"/>
      <c r="R22" s="118">
        <f t="shared" si="0"/>
        <v>0</v>
      </c>
      <c r="S22" s="13"/>
      <c r="T22" s="13"/>
      <c r="U22" s="13"/>
    </row>
    <row r="23" spans="1:21" s="2" customFormat="1">
      <c r="A23" s="12">
        <f t="shared" si="1"/>
        <v>9</v>
      </c>
      <c r="B23" s="21">
        <v>2027</v>
      </c>
      <c r="C23" s="17" t="str">
        <f>+'Procedures &amp; Inputs'!F9</f>
        <v>Year 2027</v>
      </c>
      <c r="D23" s="189" t="s">
        <v>42</v>
      </c>
      <c r="E23" s="190" t="s">
        <v>43</v>
      </c>
      <c r="F23" s="191" t="s">
        <v>44</v>
      </c>
      <c r="G23" s="115">
        <f t="shared" si="3"/>
        <v>245816.19809707298</v>
      </c>
      <c r="H23" s="16"/>
      <c r="I23" s="115">
        <f>-VLOOKUP($F23,'REG FL  FERC IS - 3 Adjusted'!$A:$BN,MATCH(+$C23,'REG FL  FERC IS - 3 Adjusted'!$2:$2,0),FALSE)/1000</f>
        <v>2497.18688210247</v>
      </c>
      <c r="J23" s="16"/>
      <c r="K23" s="16">
        <f t="shared" si="2"/>
        <v>55635.37203019546</v>
      </c>
      <c r="L23" s="16"/>
      <c r="M23" s="115">
        <f>-VLOOKUP($D23,'REG FL  BS - 4 Results'!$A:$BN,MATCH(+$C23,'REG FL  BS - 4 Results'!$2:$2,0),FALSE)/1000-VLOOKUP($E23,'REG FL  BS - 4 Results'!$A:$BN,MATCH(+$C23,'REG FL  BS - 4 Results'!$2:$2,0),FALSE)/1000</f>
        <v>298954.38324516598</v>
      </c>
      <c r="N23" s="14"/>
      <c r="O23" s="14"/>
      <c r="P23" s="14"/>
      <c r="Q23" s="14"/>
      <c r="R23" s="118">
        <f t="shared" si="0"/>
        <v>0</v>
      </c>
      <c r="S23" s="13"/>
      <c r="T23" s="13"/>
      <c r="U23" s="13"/>
    </row>
    <row r="24" spans="1:21" s="2" customFormat="1">
      <c r="A24" s="12">
        <f t="shared" si="1"/>
        <v>10</v>
      </c>
      <c r="B24" s="13"/>
      <c r="C24" s="13"/>
      <c r="D24" s="13"/>
      <c r="E24" s="13"/>
      <c r="F24" s="13"/>
      <c r="G24" s="13"/>
      <c r="H24" s="13"/>
      <c r="I24" s="13"/>
      <c r="J24" s="13"/>
      <c r="K24" s="13"/>
      <c r="L24" s="13"/>
      <c r="M24" s="13"/>
      <c r="N24" s="13"/>
      <c r="O24" s="13"/>
      <c r="P24" s="13"/>
      <c r="Q24" s="13"/>
      <c r="R24" s="13"/>
      <c r="S24" s="13"/>
      <c r="T24" s="13"/>
      <c r="U24" s="13"/>
    </row>
    <row r="25" spans="1:21" s="2" customFormat="1">
      <c r="A25" s="12">
        <f t="shared" si="1"/>
        <v>11</v>
      </c>
      <c r="B25" s="13"/>
      <c r="C25" s="13"/>
      <c r="D25" s="13"/>
      <c r="E25" s="13"/>
      <c r="F25" s="13"/>
      <c r="G25" s="13"/>
      <c r="H25" s="13"/>
      <c r="I25" s="13"/>
      <c r="J25" s="13"/>
      <c r="K25" s="13"/>
      <c r="L25" s="13"/>
      <c r="M25" s="13"/>
      <c r="N25" s="13"/>
      <c r="O25" s="13"/>
      <c r="P25" s="13"/>
      <c r="Q25" s="13"/>
      <c r="R25" s="13"/>
      <c r="S25" s="13"/>
      <c r="T25" s="13"/>
      <c r="U25" s="13"/>
    </row>
    <row r="26" spans="1:21">
      <c r="A26" s="12">
        <f t="shared" si="1"/>
        <v>12</v>
      </c>
      <c r="S26" s="13"/>
      <c r="T26" s="13"/>
      <c r="U26" s="13"/>
    </row>
    <row r="27" spans="1:21">
      <c r="A27" s="12">
        <f t="shared" si="1"/>
        <v>13</v>
      </c>
    </row>
    <row r="28" spans="1:21">
      <c r="A28" s="12">
        <f t="shared" si="1"/>
        <v>14</v>
      </c>
    </row>
    <row r="29" spans="1:21">
      <c r="A29" s="12">
        <f t="shared" si="1"/>
        <v>15</v>
      </c>
    </row>
    <row r="30" spans="1:21">
      <c r="A30" s="12">
        <f t="shared" si="1"/>
        <v>16</v>
      </c>
    </row>
    <row r="31" spans="1:21" ht="15">
      <c r="A31" s="12">
        <f t="shared" si="1"/>
        <v>17</v>
      </c>
      <c r="B31" s="1" t="s">
        <v>46</v>
      </c>
    </row>
    <row r="32" spans="1:21">
      <c r="A32" s="12">
        <f t="shared" si="1"/>
        <v>18</v>
      </c>
      <c r="B32" s="184" t="s">
        <v>47</v>
      </c>
    </row>
    <row r="33" spans="1:17">
      <c r="A33" s="12">
        <f t="shared" si="1"/>
        <v>19</v>
      </c>
      <c r="C33" s="17"/>
      <c r="D33" s="189"/>
      <c r="E33" s="189"/>
      <c r="F33" s="191"/>
      <c r="G33" s="4"/>
      <c r="H33" s="16"/>
      <c r="I33" s="115"/>
      <c r="J33" s="16"/>
      <c r="K33" s="16"/>
      <c r="L33" s="16"/>
      <c r="M33" s="115"/>
      <c r="N33" s="14"/>
      <c r="O33" s="14"/>
      <c r="P33" s="14"/>
      <c r="Q33" s="14"/>
    </row>
    <row r="34" spans="1:17" ht="15">
      <c r="A34" s="12">
        <f t="shared" si="1"/>
        <v>20</v>
      </c>
      <c r="B34" s="4" t="s">
        <v>48</v>
      </c>
      <c r="C34" s="12"/>
      <c r="D34" s="12"/>
      <c r="E34" s="12"/>
      <c r="F34" s="17"/>
      <c r="G34" s="16"/>
      <c r="H34" s="16"/>
      <c r="I34" s="14"/>
      <c r="J34" s="14"/>
      <c r="K34" s="14"/>
      <c r="L34" s="14"/>
      <c r="M34" s="14"/>
      <c r="N34" s="14"/>
      <c r="O34" s="14"/>
      <c r="P34" s="14"/>
      <c r="Q34" s="14"/>
    </row>
    <row r="35" spans="1:17">
      <c r="A35" s="12">
        <f t="shared" si="1"/>
        <v>21</v>
      </c>
      <c r="B35" s="12"/>
      <c r="C35" s="12"/>
      <c r="D35" s="12"/>
      <c r="E35" s="12"/>
      <c r="F35" s="17"/>
      <c r="G35" s="16"/>
      <c r="H35" s="16"/>
      <c r="I35" s="14"/>
      <c r="J35" s="14"/>
      <c r="K35" s="14"/>
      <c r="L35" s="14"/>
      <c r="M35" s="14"/>
      <c r="N35" s="14"/>
      <c r="O35" s="14"/>
      <c r="P35" s="14"/>
      <c r="Q35" s="14"/>
    </row>
    <row r="36" spans="1:17">
      <c r="A36" s="12">
        <f t="shared" si="1"/>
        <v>22</v>
      </c>
      <c r="B36" s="12"/>
      <c r="C36" s="12"/>
      <c r="D36" s="12"/>
      <c r="E36" s="12"/>
      <c r="F36" s="17"/>
      <c r="G36" s="16"/>
      <c r="H36" s="16"/>
      <c r="I36" s="14"/>
      <c r="J36" s="14"/>
      <c r="K36" s="14"/>
      <c r="L36" s="14"/>
      <c r="M36" s="14"/>
      <c r="N36" s="14"/>
      <c r="O36" s="14"/>
      <c r="P36" s="14"/>
      <c r="Q36" s="14"/>
    </row>
    <row r="37" spans="1:17">
      <c r="A37" s="12">
        <f t="shared" si="1"/>
        <v>23</v>
      </c>
      <c r="B37" s="12"/>
      <c r="C37" s="12"/>
      <c r="D37" s="12"/>
      <c r="E37" s="12"/>
      <c r="F37" s="17"/>
      <c r="G37" s="16"/>
      <c r="H37" s="16"/>
      <c r="I37" s="14"/>
      <c r="J37" s="14"/>
      <c r="K37" s="14"/>
      <c r="L37" s="14"/>
      <c r="M37" s="14"/>
      <c r="N37" s="14"/>
      <c r="O37" s="14"/>
      <c r="P37" s="14"/>
      <c r="Q37" s="14"/>
    </row>
    <row r="38" spans="1:17">
      <c r="A38" s="12">
        <f t="shared" si="1"/>
        <v>24</v>
      </c>
      <c r="B38" s="12"/>
      <c r="C38" s="12"/>
      <c r="D38" s="12"/>
      <c r="E38" s="12"/>
      <c r="F38" s="17"/>
      <c r="G38" s="16"/>
      <c r="H38" s="16"/>
      <c r="I38" s="14"/>
      <c r="J38" s="14"/>
      <c r="K38" s="14"/>
      <c r="L38" s="14"/>
      <c r="M38" s="14"/>
      <c r="N38" s="14"/>
      <c r="O38" s="14"/>
      <c r="P38" s="14"/>
      <c r="Q38" s="14"/>
    </row>
    <row r="39" spans="1:17">
      <c r="A39" s="12">
        <f t="shared" si="1"/>
        <v>25</v>
      </c>
      <c r="B39" s="12"/>
      <c r="C39" s="12"/>
      <c r="D39" s="12"/>
      <c r="E39" s="12"/>
      <c r="F39" s="17"/>
      <c r="G39" s="16"/>
      <c r="H39" s="16"/>
      <c r="I39" s="14"/>
      <c r="J39" s="14"/>
      <c r="K39" s="14"/>
      <c r="L39" s="14"/>
      <c r="M39" s="14"/>
      <c r="N39" s="14"/>
      <c r="O39" s="14"/>
      <c r="P39" s="14"/>
      <c r="Q39" s="14"/>
    </row>
    <row r="40" spans="1:17">
      <c r="A40" s="12">
        <f t="shared" si="1"/>
        <v>26</v>
      </c>
      <c r="B40" s="12"/>
      <c r="C40" s="12"/>
      <c r="D40" s="12"/>
      <c r="E40" s="12"/>
      <c r="F40" s="17"/>
      <c r="G40" s="16"/>
      <c r="H40" s="16"/>
      <c r="I40" s="14"/>
      <c r="J40" s="14"/>
      <c r="K40" s="14"/>
      <c r="L40" s="14"/>
      <c r="M40" s="14"/>
      <c r="N40" s="14"/>
      <c r="O40" s="14"/>
      <c r="P40" s="14"/>
      <c r="Q40" s="14"/>
    </row>
    <row r="41" spans="1:17">
      <c r="A41" s="12">
        <f t="shared" si="1"/>
        <v>27</v>
      </c>
      <c r="B41" s="12"/>
      <c r="C41" s="12"/>
      <c r="D41" s="12"/>
      <c r="E41" s="12"/>
      <c r="F41" s="17"/>
      <c r="G41" s="16"/>
      <c r="H41" s="16"/>
      <c r="I41" s="14"/>
      <c r="J41" s="14"/>
      <c r="K41" s="14"/>
      <c r="L41" s="14"/>
      <c r="M41" s="14"/>
      <c r="N41" s="14"/>
      <c r="O41" s="14"/>
      <c r="P41" s="14"/>
      <c r="Q41" s="14"/>
    </row>
    <row r="42" spans="1:17">
      <c r="A42" s="12">
        <f t="shared" si="1"/>
        <v>28</v>
      </c>
      <c r="B42" s="12"/>
      <c r="C42" s="12"/>
      <c r="D42" s="12"/>
      <c r="E42" s="12"/>
      <c r="F42" s="17"/>
      <c r="G42" s="16"/>
      <c r="H42" s="16"/>
      <c r="I42" s="14"/>
      <c r="J42" s="14"/>
      <c r="K42" s="14"/>
      <c r="L42" s="14"/>
      <c r="M42" s="14"/>
      <c r="N42" s="14"/>
      <c r="O42" s="14"/>
      <c r="P42" s="14"/>
      <c r="Q42" s="14"/>
    </row>
    <row r="43" spans="1:17">
      <c r="A43" s="12">
        <f t="shared" si="1"/>
        <v>29</v>
      </c>
      <c r="B43" s="12"/>
      <c r="C43" s="12"/>
      <c r="D43" s="12"/>
      <c r="E43" s="12"/>
      <c r="F43" s="17"/>
      <c r="G43" s="16"/>
      <c r="H43" s="16"/>
      <c r="I43" s="14"/>
      <c r="J43" s="14"/>
      <c r="K43" s="14"/>
      <c r="L43" s="14"/>
      <c r="M43" s="14"/>
      <c r="N43" s="14"/>
      <c r="O43" s="14"/>
      <c r="P43" s="14"/>
      <c r="Q43" s="14"/>
    </row>
    <row r="44" spans="1:17">
      <c r="A44" s="12">
        <f t="shared" si="1"/>
        <v>30</v>
      </c>
      <c r="B44" s="12"/>
      <c r="C44" s="12"/>
      <c r="D44" s="12"/>
      <c r="E44" s="12"/>
      <c r="F44" s="17"/>
      <c r="G44" s="16"/>
      <c r="H44" s="16"/>
      <c r="I44" s="14"/>
      <c r="J44" s="14"/>
      <c r="K44" s="14"/>
      <c r="L44" s="14"/>
      <c r="M44" s="14"/>
      <c r="N44" s="14"/>
      <c r="O44" s="14"/>
      <c r="P44" s="14"/>
      <c r="Q44" s="14"/>
    </row>
    <row r="45" spans="1:17">
      <c r="A45" s="12">
        <f t="shared" si="1"/>
        <v>31</v>
      </c>
      <c r="B45" s="12"/>
      <c r="C45" s="12"/>
      <c r="D45" s="12"/>
      <c r="E45" s="12"/>
      <c r="F45" s="17"/>
      <c r="G45" s="16"/>
      <c r="H45" s="16"/>
      <c r="I45" s="14"/>
      <c r="J45" s="14"/>
      <c r="K45" s="14"/>
      <c r="L45" s="14"/>
      <c r="M45" s="14"/>
      <c r="N45" s="14"/>
      <c r="O45" s="14"/>
      <c r="P45" s="14"/>
      <c r="Q45" s="14"/>
    </row>
    <row r="46" spans="1:17">
      <c r="A46" s="12">
        <f t="shared" si="1"/>
        <v>32</v>
      </c>
      <c r="B46" s="12"/>
      <c r="C46" s="12"/>
      <c r="D46" s="12"/>
      <c r="E46" s="12"/>
      <c r="F46" s="17"/>
      <c r="G46" s="16"/>
      <c r="H46" s="16"/>
      <c r="I46" s="14"/>
      <c r="J46" s="14"/>
      <c r="K46" s="14"/>
      <c r="L46" s="14"/>
      <c r="M46" s="14"/>
      <c r="N46" s="14"/>
      <c r="O46" s="14"/>
      <c r="P46" s="14"/>
      <c r="Q46" s="14"/>
    </row>
    <row r="47" spans="1:17">
      <c r="A47" s="12">
        <f t="shared" si="1"/>
        <v>33</v>
      </c>
      <c r="B47" s="12"/>
      <c r="C47" s="12"/>
      <c r="D47" s="12"/>
      <c r="E47" s="12"/>
      <c r="F47" s="17"/>
      <c r="G47" s="16"/>
      <c r="H47" s="16"/>
      <c r="I47" s="14"/>
      <c r="J47" s="14"/>
      <c r="K47" s="14"/>
      <c r="L47" s="14"/>
      <c r="M47" s="14"/>
      <c r="N47" s="14"/>
      <c r="O47" s="14"/>
      <c r="P47" s="14"/>
      <c r="Q47" s="14"/>
    </row>
    <row r="48" spans="1:17">
      <c r="A48" s="12">
        <f t="shared" si="1"/>
        <v>34</v>
      </c>
      <c r="B48" s="12"/>
      <c r="C48" s="12"/>
      <c r="D48" s="12"/>
      <c r="E48" s="12"/>
      <c r="F48" s="17"/>
      <c r="G48" s="16"/>
      <c r="H48" s="16"/>
      <c r="I48" s="14"/>
      <c r="J48" s="14"/>
      <c r="K48" s="14"/>
      <c r="L48" s="14"/>
      <c r="M48" s="14"/>
      <c r="N48" s="14"/>
      <c r="O48" s="14"/>
      <c r="P48" s="14"/>
      <c r="Q48" s="14"/>
    </row>
    <row r="49" spans="1:17" ht="11.25" customHeight="1">
      <c r="A49" s="175" t="s">
        <v>49</v>
      </c>
      <c r="B49" s="175"/>
      <c r="C49" s="175"/>
      <c r="D49" s="175"/>
      <c r="E49" s="175"/>
      <c r="F49" s="175"/>
      <c r="G49" s="176"/>
      <c r="H49" s="176"/>
      <c r="I49" s="177"/>
      <c r="J49" s="177"/>
      <c r="K49" s="177"/>
      <c r="L49" s="177"/>
      <c r="M49" s="177"/>
      <c r="N49" s="177"/>
      <c r="O49" s="177" t="s">
        <v>50</v>
      </c>
      <c r="P49" s="177"/>
      <c r="Q49" s="14"/>
    </row>
  </sheetData>
  <mergeCells count="2">
    <mergeCell ref="G1:M1"/>
    <mergeCell ref="H3:L6"/>
  </mergeCells>
  <phoneticPr fontId="31" type="noConversion"/>
  <pageMargins left="0.7" right="0.7" top="0.75" bottom="0.75" header="0.3" footer="0.3"/>
  <pageSetup fitToWidth="4" fitToHeight="4" orientation="portrait" horizontalDpi="1200" verticalDpi="1200" r:id="rId1"/>
  <headerFooter>
    <oddHeader xml:space="preserve">&amp;RDEF’s Response to OPC POD 1 (1-26)
Q7
Page &amp;P of &amp;N
</oddHeader>
    <oddFooter xml:space="preserve">&amp;R20240025-OPCPOD1-00004233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F5DC8-9386-4F3C-82A5-861F376D0709}">
  <sheetPr>
    <tabColor rgb="FF002060"/>
  </sheetPr>
  <dimension ref="A1"/>
  <sheetViews>
    <sheetView tabSelected="1" workbookViewId="0">
      <selection activeCell="F29" sqref="F29"/>
    </sheetView>
  </sheetViews>
  <sheetFormatPr defaultRowHeight="13.2"/>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F0115-DC9A-4AE4-A4CE-A93D518EFD4C}">
  <sheetPr>
    <tabColor rgb="FF7030A0"/>
  </sheetPr>
  <dimension ref="A1:BB1226"/>
  <sheetViews>
    <sheetView tabSelected="1" workbookViewId="0">
      <selection activeCell="F29" sqref="F29"/>
    </sheetView>
  </sheetViews>
  <sheetFormatPr defaultColWidth="8.77734375" defaultRowHeight="10.199999999999999" outlineLevelCol="1"/>
  <cols>
    <col min="1" max="1" width="47.33203125" style="140" customWidth="1"/>
    <col min="2" max="2" width="12" style="139" bestFit="1" customWidth="1" collapsed="1"/>
    <col min="3" max="14" width="10.77734375" style="139" hidden="1" customWidth="1" outlineLevel="1"/>
    <col min="15" max="15" width="10.77734375" style="139" customWidth="1" collapsed="1"/>
    <col min="16" max="27" width="10.77734375" style="139" hidden="1" customWidth="1" outlineLevel="1"/>
    <col min="28" max="28" width="10.77734375" style="139" customWidth="1" collapsed="1"/>
    <col min="29" max="40" width="10.77734375" style="139" hidden="1" customWidth="1" outlineLevel="1"/>
    <col min="41" max="41" width="10.77734375" style="139" customWidth="1" collapsed="1"/>
    <col min="42" max="53" width="10.77734375" style="139" hidden="1" customWidth="1" outlineLevel="1"/>
    <col min="54" max="54" width="10.77734375" style="139" customWidth="1" collapsed="1"/>
    <col min="55" max="16384" width="8.77734375" style="139"/>
  </cols>
  <sheetData>
    <row r="1" spans="1:54" s="136" customFormat="1">
      <c r="A1" s="137"/>
      <c r="B1" s="180"/>
    </row>
    <row r="2" spans="1:54" s="136" customFormat="1">
      <c r="A2" s="137" t="s">
        <v>51</v>
      </c>
      <c r="B2" s="136" t="s">
        <v>20</v>
      </c>
      <c r="C2" s="136" t="s">
        <v>52</v>
      </c>
      <c r="D2" s="136" t="s">
        <v>53</v>
      </c>
      <c r="E2" s="136" t="s">
        <v>54</v>
      </c>
      <c r="F2" s="136" t="s">
        <v>55</v>
      </c>
      <c r="G2" s="136" t="s">
        <v>56</v>
      </c>
      <c r="H2" s="136" t="s">
        <v>57</v>
      </c>
      <c r="I2" s="136" t="s">
        <v>58</v>
      </c>
      <c r="J2" s="136" t="s">
        <v>59</v>
      </c>
      <c r="K2" s="136" t="s">
        <v>60</v>
      </c>
      <c r="L2" s="136" t="s">
        <v>61</v>
      </c>
      <c r="M2" s="136" t="s">
        <v>62</v>
      </c>
      <c r="N2" s="136" t="s">
        <v>63</v>
      </c>
      <c r="O2" s="136" t="s">
        <v>17</v>
      </c>
      <c r="P2" s="136" t="s">
        <v>64</v>
      </c>
      <c r="Q2" s="136" t="s">
        <v>65</v>
      </c>
      <c r="R2" s="136" t="s">
        <v>66</v>
      </c>
      <c r="S2" s="136" t="s">
        <v>67</v>
      </c>
      <c r="T2" s="136" t="s">
        <v>68</v>
      </c>
      <c r="U2" s="136" t="s">
        <v>69</v>
      </c>
      <c r="V2" s="136" t="s">
        <v>70</v>
      </c>
      <c r="W2" s="136" t="s">
        <v>71</v>
      </c>
      <c r="X2" s="136" t="s">
        <v>72</v>
      </c>
      <c r="Y2" s="136" t="s">
        <v>73</v>
      </c>
      <c r="Z2" s="136" t="s">
        <v>74</v>
      </c>
      <c r="AA2" s="136" t="s">
        <v>75</v>
      </c>
      <c r="AB2" s="136" t="s">
        <v>14</v>
      </c>
      <c r="AC2" s="136" t="s">
        <v>76</v>
      </c>
      <c r="AD2" s="136" t="s">
        <v>77</v>
      </c>
      <c r="AE2" s="136" t="s">
        <v>78</v>
      </c>
      <c r="AF2" s="136" t="s">
        <v>79</v>
      </c>
      <c r="AG2" s="136" t="s">
        <v>80</v>
      </c>
      <c r="AH2" s="136" t="s">
        <v>81</v>
      </c>
      <c r="AI2" s="136" t="s">
        <v>82</v>
      </c>
      <c r="AJ2" s="136" t="s">
        <v>83</v>
      </c>
      <c r="AK2" s="136" t="s">
        <v>84</v>
      </c>
      <c r="AL2" s="136" t="s">
        <v>85</v>
      </c>
      <c r="AM2" s="136" t="s">
        <v>86</v>
      </c>
      <c r="AN2" s="136" t="s">
        <v>87</v>
      </c>
      <c r="AO2" s="136" t="s">
        <v>11</v>
      </c>
      <c r="AP2" s="136" t="s">
        <v>88</v>
      </c>
      <c r="AQ2" s="136" t="s">
        <v>89</v>
      </c>
      <c r="AR2" s="136" t="s">
        <v>90</v>
      </c>
      <c r="AS2" s="136" t="s">
        <v>91</v>
      </c>
      <c r="AT2" s="136" t="s">
        <v>92</v>
      </c>
      <c r="AU2" s="136" t="s">
        <v>93</v>
      </c>
      <c r="AV2" s="136" t="s">
        <v>94</v>
      </c>
      <c r="AW2" s="136" t="s">
        <v>95</v>
      </c>
      <c r="AX2" s="136" t="s">
        <v>96</v>
      </c>
      <c r="AY2" s="136" t="s">
        <v>97</v>
      </c>
      <c r="AZ2" s="136" t="s">
        <v>98</v>
      </c>
      <c r="BA2" s="136" t="s">
        <v>99</v>
      </c>
      <c r="BB2" s="136" t="s">
        <v>8</v>
      </c>
    </row>
    <row r="3" spans="1:54" s="136" customFormat="1">
      <c r="A3" s="137"/>
    </row>
    <row r="4" spans="1:54">
      <c r="A4" s="138" t="s">
        <v>100</v>
      </c>
    </row>
    <row r="5" spans="1:54">
      <c r="A5" s="140" t="s">
        <v>101</v>
      </c>
    </row>
    <row r="6" spans="1:54">
      <c r="A6" s="140" t="s">
        <v>102</v>
      </c>
    </row>
    <row r="7" spans="1:54">
      <c r="A7" s="140" t="s">
        <v>103</v>
      </c>
    </row>
    <row r="8" spans="1:54">
      <c r="A8" s="140" t="s">
        <v>104</v>
      </c>
    </row>
    <row r="9" spans="1:54">
      <c r="A9" s="140" t="s">
        <v>105</v>
      </c>
    </row>
    <row r="10" spans="1:54">
      <c r="A10" s="140" t="s">
        <v>106</v>
      </c>
      <c r="B10" s="139">
        <v>1493412000</v>
      </c>
      <c r="C10" s="139">
        <v>1493412000</v>
      </c>
      <c r="D10" s="139">
        <v>1493412000</v>
      </c>
      <c r="E10" s="139">
        <v>1493412000</v>
      </c>
      <c r="F10" s="139">
        <v>1493412000</v>
      </c>
      <c r="G10" s="139">
        <v>1493412000</v>
      </c>
      <c r="H10" s="139">
        <v>1493412000</v>
      </c>
      <c r="I10" s="139">
        <v>1493412000</v>
      </c>
      <c r="J10" s="139">
        <v>1493412000</v>
      </c>
      <c r="K10" s="139">
        <v>1493412000</v>
      </c>
      <c r="L10" s="139">
        <v>1493412000</v>
      </c>
      <c r="M10" s="139">
        <v>1493412000</v>
      </c>
      <c r="N10" s="139">
        <v>1493412000</v>
      </c>
      <c r="O10" s="139">
        <v>1493412000</v>
      </c>
      <c r="P10" s="139">
        <v>1493412000</v>
      </c>
      <c r="Q10" s="139">
        <v>1493412000</v>
      </c>
      <c r="R10" s="139">
        <v>1493412000</v>
      </c>
      <c r="S10" s="139">
        <v>1493412000</v>
      </c>
      <c r="T10" s="139">
        <v>1493412000</v>
      </c>
      <c r="U10" s="139">
        <v>1493412000</v>
      </c>
      <c r="V10" s="139">
        <v>1493412000</v>
      </c>
      <c r="W10" s="139">
        <v>1493412000</v>
      </c>
      <c r="X10" s="139">
        <v>1493412000</v>
      </c>
      <c r="Y10" s="139">
        <v>1493412000</v>
      </c>
      <c r="Z10" s="139">
        <v>1493412000</v>
      </c>
      <c r="AA10" s="139">
        <v>1493412000</v>
      </c>
      <c r="AB10" s="139">
        <v>1493412000</v>
      </c>
      <c r="AC10" s="139">
        <v>1493412000</v>
      </c>
      <c r="AD10" s="139">
        <v>1493412000</v>
      </c>
      <c r="AE10" s="139">
        <v>1493412000</v>
      </c>
      <c r="AF10" s="139">
        <v>1493412000</v>
      </c>
      <c r="AG10" s="139">
        <v>1493412000</v>
      </c>
      <c r="AH10" s="139">
        <v>1493412000</v>
      </c>
      <c r="AI10" s="139">
        <v>1493412000</v>
      </c>
      <c r="AJ10" s="139">
        <v>1493412000</v>
      </c>
      <c r="AK10" s="139">
        <v>1493412000</v>
      </c>
      <c r="AL10" s="139">
        <v>1493412000</v>
      </c>
      <c r="AM10" s="139">
        <v>1493412000</v>
      </c>
      <c r="AN10" s="139">
        <v>1493412000</v>
      </c>
      <c r="AO10" s="139">
        <v>1493412000</v>
      </c>
      <c r="AP10" s="139">
        <v>1493412000</v>
      </c>
      <c r="AQ10" s="139">
        <v>1493412000</v>
      </c>
      <c r="AR10" s="139">
        <v>1493412000</v>
      </c>
      <c r="AS10" s="139">
        <v>1493412000</v>
      </c>
      <c r="AT10" s="139">
        <v>1493412000</v>
      </c>
      <c r="AU10" s="139">
        <v>1493412000</v>
      </c>
      <c r="AV10" s="139">
        <v>1493412000</v>
      </c>
      <c r="AW10" s="139">
        <v>1493412000</v>
      </c>
      <c r="AX10" s="139">
        <v>1493412000</v>
      </c>
      <c r="AY10" s="139">
        <v>1493412000</v>
      </c>
      <c r="AZ10" s="139">
        <v>1493412000</v>
      </c>
      <c r="BA10" s="139">
        <v>1493412000</v>
      </c>
      <c r="BB10" s="139">
        <v>1493412000</v>
      </c>
    </row>
    <row r="11" spans="1:54">
      <c r="A11" s="140" t="s">
        <v>107</v>
      </c>
      <c r="B11" s="139">
        <v>1493412000</v>
      </c>
      <c r="C11" s="139">
        <v>1493412000</v>
      </c>
      <c r="D11" s="139">
        <v>1493412000</v>
      </c>
      <c r="E11" s="139">
        <v>1493412000</v>
      </c>
      <c r="F11" s="139">
        <v>1493412000</v>
      </c>
      <c r="G11" s="139">
        <v>1493412000</v>
      </c>
      <c r="H11" s="139">
        <v>1493412000</v>
      </c>
      <c r="I11" s="139">
        <v>1493412000</v>
      </c>
      <c r="J11" s="139">
        <v>1493412000</v>
      </c>
      <c r="K11" s="139">
        <v>1493412000</v>
      </c>
      <c r="L11" s="139">
        <v>1493412000</v>
      </c>
      <c r="M11" s="139">
        <v>1493412000</v>
      </c>
      <c r="N11" s="139">
        <v>1493412000</v>
      </c>
      <c r="O11" s="139">
        <v>1493412000</v>
      </c>
      <c r="P11" s="139">
        <v>1493412000</v>
      </c>
      <c r="Q11" s="139">
        <v>1493412000</v>
      </c>
      <c r="R11" s="139">
        <v>1493412000</v>
      </c>
      <c r="S11" s="139">
        <v>1493412000</v>
      </c>
      <c r="T11" s="139">
        <v>1493412000</v>
      </c>
      <c r="U11" s="139">
        <v>1493412000</v>
      </c>
      <c r="V11" s="139">
        <v>1493412000</v>
      </c>
      <c r="W11" s="139">
        <v>1493412000</v>
      </c>
      <c r="X11" s="139">
        <v>1493412000</v>
      </c>
      <c r="Y11" s="139">
        <v>1493412000</v>
      </c>
      <c r="Z11" s="139">
        <v>1493412000</v>
      </c>
      <c r="AA11" s="139">
        <v>1493412000</v>
      </c>
      <c r="AB11" s="139">
        <v>1493412000</v>
      </c>
      <c r="AC11" s="139">
        <v>1493412000</v>
      </c>
      <c r="AD11" s="139">
        <v>1493412000</v>
      </c>
      <c r="AE11" s="139">
        <v>1493412000</v>
      </c>
      <c r="AF11" s="139">
        <v>1493412000</v>
      </c>
      <c r="AG11" s="139">
        <v>1493412000</v>
      </c>
      <c r="AH11" s="139">
        <v>1493412000</v>
      </c>
      <c r="AI11" s="139">
        <v>1493412000</v>
      </c>
      <c r="AJ11" s="139">
        <v>1493412000</v>
      </c>
      <c r="AK11" s="139">
        <v>1493412000</v>
      </c>
      <c r="AL11" s="139">
        <v>1493412000</v>
      </c>
      <c r="AM11" s="139">
        <v>1493412000</v>
      </c>
      <c r="AN11" s="139">
        <v>1493412000</v>
      </c>
      <c r="AO11" s="139">
        <v>1493412000</v>
      </c>
      <c r="AP11" s="139">
        <v>1493412000</v>
      </c>
      <c r="AQ11" s="139">
        <v>1493412000</v>
      </c>
      <c r="AR11" s="139">
        <v>1493412000</v>
      </c>
      <c r="AS11" s="139">
        <v>1493412000</v>
      </c>
      <c r="AT11" s="139">
        <v>1493412000</v>
      </c>
      <c r="AU11" s="139">
        <v>1493412000</v>
      </c>
      <c r="AV11" s="139">
        <v>1493412000</v>
      </c>
      <c r="AW11" s="139">
        <v>1493412000</v>
      </c>
      <c r="AX11" s="139">
        <v>1493412000</v>
      </c>
      <c r="AY11" s="139">
        <v>1493412000</v>
      </c>
      <c r="AZ11" s="139">
        <v>1493412000</v>
      </c>
      <c r="BA11" s="139">
        <v>1493412000</v>
      </c>
      <c r="BB11" s="139">
        <v>1493412000</v>
      </c>
    </row>
    <row r="12" spans="1:54">
      <c r="A12" s="140" t="s">
        <v>108</v>
      </c>
      <c r="B12" s="139">
        <v>1670012000</v>
      </c>
      <c r="C12" s="139">
        <v>1670012000</v>
      </c>
      <c r="D12" s="139">
        <v>1670012000</v>
      </c>
      <c r="E12" s="139">
        <v>1670012000</v>
      </c>
      <c r="F12" s="139">
        <v>1670012000</v>
      </c>
      <c r="G12" s="139">
        <v>1670012000</v>
      </c>
      <c r="H12" s="139">
        <v>1670012000</v>
      </c>
      <c r="I12" s="139">
        <v>1670012000</v>
      </c>
      <c r="J12" s="139">
        <v>1670012000</v>
      </c>
      <c r="K12" s="139">
        <v>1670012000</v>
      </c>
      <c r="L12" s="139">
        <v>1670012000</v>
      </c>
      <c r="M12" s="139">
        <v>1670012000</v>
      </c>
      <c r="N12" s="139">
        <v>1670012000</v>
      </c>
      <c r="O12" s="139">
        <v>1670012000</v>
      </c>
      <c r="P12" s="139">
        <v>1670012000</v>
      </c>
      <c r="Q12" s="139">
        <v>1670012000</v>
      </c>
      <c r="R12" s="139">
        <v>1670012000</v>
      </c>
      <c r="S12" s="139">
        <v>1670012000</v>
      </c>
      <c r="T12" s="139">
        <v>1670012000</v>
      </c>
      <c r="U12" s="139">
        <v>1670012000</v>
      </c>
      <c r="V12" s="139">
        <v>1670012000</v>
      </c>
      <c r="W12" s="139">
        <v>1670012000</v>
      </c>
      <c r="X12" s="139">
        <v>1670012000</v>
      </c>
      <c r="Y12" s="139">
        <v>1670012000</v>
      </c>
      <c r="Z12" s="139">
        <v>1670012000</v>
      </c>
      <c r="AA12" s="139">
        <v>1670012000</v>
      </c>
      <c r="AB12" s="139">
        <v>1670012000</v>
      </c>
      <c r="AC12" s="139">
        <v>1670012000</v>
      </c>
      <c r="AD12" s="139">
        <v>1670012000</v>
      </c>
      <c r="AE12" s="139">
        <v>1670012000</v>
      </c>
      <c r="AF12" s="139">
        <v>1670012000</v>
      </c>
      <c r="AG12" s="139">
        <v>1670012000</v>
      </c>
      <c r="AH12" s="139">
        <v>1670012000</v>
      </c>
      <c r="AI12" s="139">
        <v>1670012000</v>
      </c>
      <c r="AJ12" s="139">
        <v>1670012000</v>
      </c>
      <c r="AK12" s="139">
        <v>1670012000</v>
      </c>
      <c r="AL12" s="139">
        <v>1670012000</v>
      </c>
      <c r="AM12" s="139">
        <v>1670012000</v>
      </c>
      <c r="AN12" s="139">
        <v>1670012000</v>
      </c>
      <c r="AO12" s="139">
        <v>1670012000</v>
      </c>
      <c r="AP12" s="139">
        <v>1670012000</v>
      </c>
      <c r="AQ12" s="139">
        <v>1670012000</v>
      </c>
      <c r="AR12" s="139">
        <v>1670012000</v>
      </c>
      <c r="AS12" s="139">
        <v>1670012000</v>
      </c>
      <c r="AT12" s="139">
        <v>1670012000</v>
      </c>
      <c r="AU12" s="139">
        <v>1670012000</v>
      </c>
      <c r="AV12" s="139">
        <v>1670012000</v>
      </c>
      <c r="AW12" s="139">
        <v>1670012000</v>
      </c>
      <c r="AX12" s="139">
        <v>1670012000</v>
      </c>
      <c r="AY12" s="139">
        <v>1670012000</v>
      </c>
      <c r="AZ12" s="139">
        <v>1670012000</v>
      </c>
      <c r="BA12" s="139">
        <v>1670012000</v>
      </c>
      <c r="BB12" s="139">
        <v>1670012000</v>
      </c>
    </row>
    <row r="13" spans="1:54">
      <c r="A13" s="140" t="s">
        <v>109</v>
      </c>
      <c r="B13" s="139">
        <v>1670013000</v>
      </c>
      <c r="C13" s="139">
        <v>1670013000</v>
      </c>
      <c r="D13" s="139">
        <v>1670013000</v>
      </c>
      <c r="E13" s="139">
        <v>1670013000</v>
      </c>
      <c r="F13" s="139">
        <v>1670013000</v>
      </c>
      <c r="G13" s="139">
        <v>1670013000</v>
      </c>
      <c r="H13" s="139">
        <v>1670013000</v>
      </c>
      <c r="I13" s="139">
        <v>1670013000</v>
      </c>
      <c r="J13" s="139">
        <v>1670013000</v>
      </c>
      <c r="K13" s="139">
        <v>1670013000</v>
      </c>
      <c r="L13" s="139">
        <v>1670013000</v>
      </c>
      <c r="M13" s="139">
        <v>1670013000</v>
      </c>
      <c r="N13" s="139">
        <v>1670013000</v>
      </c>
      <c r="O13" s="139">
        <v>1670013000</v>
      </c>
      <c r="P13" s="139">
        <v>1670013000</v>
      </c>
      <c r="Q13" s="139">
        <v>1670013000</v>
      </c>
      <c r="R13" s="139">
        <v>1670013000</v>
      </c>
      <c r="S13" s="139">
        <v>1670013000</v>
      </c>
      <c r="T13" s="139">
        <v>1670013000</v>
      </c>
      <c r="U13" s="139">
        <v>1670013000</v>
      </c>
      <c r="V13" s="139">
        <v>1670013000</v>
      </c>
      <c r="W13" s="139">
        <v>1670013000</v>
      </c>
      <c r="X13" s="139">
        <v>1670013000</v>
      </c>
      <c r="Y13" s="139">
        <v>1670013000</v>
      </c>
      <c r="Z13" s="139">
        <v>1670013000</v>
      </c>
      <c r="AA13" s="139">
        <v>1670013000</v>
      </c>
      <c r="AB13" s="139">
        <v>1670013000</v>
      </c>
      <c r="AC13" s="139">
        <v>1670013000</v>
      </c>
      <c r="AD13" s="139">
        <v>1670013000</v>
      </c>
      <c r="AE13" s="139">
        <v>1670013000</v>
      </c>
      <c r="AF13" s="139">
        <v>1670013000</v>
      </c>
      <c r="AG13" s="139">
        <v>1670013000</v>
      </c>
      <c r="AH13" s="139">
        <v>1670013000</v>
      </c>
      <c r="AI13" s="139">
        <v>1670013000</v>
      </c>
      <c r="AJ13" s="139">
        <v>1670013000</v>
      </c>
      <c r="AK13" s="139">
        <v>1670013000</v>
      </c>
      <c r="AL13" s="139">
        <v>1670013000</v>
      </c>
      <c r="AM13" s="139">
        <v>1670013000</v>
      </c>
      <c r="AN13" s="139">
        <v>1670013000</v>
      </c>
      <c r="AO13" s="139">
        <v>1670013000</v>
      </c>
      <c r="AP13" s="139">
        <v>1670013000</v>
      </c>
      <c r="AQ13" s="139">
        <v>1670013000</v>
      </c>
      <c r="AR13" s="139">
        <v>1670013000</v>
      </c>
      <c r="AS13" s="139">
        <v>1670013000</v>
      </c>
      <c r="AT13" s="139">
        <v>1670013000</v>
      </c>
      <c r="AU13" s="139">
        <v>1670013000</v>
      </c>
      <c r="AV13" s="139">
        <v>1670013000</v>
      </c>
      <c r="AW13" s="139">
        <v>1670013000</v>
      </c>
      <c r="AX13" s="139">
        <v>1670013000</v>
      </c>
      <c r="AY13" s="139">
        <v>1670013000</v>
      </c>
      <c r="AZ13" s="139">
        <v>1670013000</v>
      </c>
      <c r="BA13" s="139">
        <v>1670013000</v>
      </c>
      <c r="BB13" s="139">
        <v>1670013000</v>
      </c>
    </row>
    <row r="14" spans="1:54">
      <c r="A14" s="140" t="s">
        <v>110</v>
      </c>
      <c r="B14" s="139">
        <v>1000</v>
      </c>
      <c r="C14" s="139">
        <v>1000</v>
      </c>
      <c r="D14" s="139">
        <v>1000</v>
      </c>
      <c r="E14" s="139">
        <v>1000</v>
      </c>
      <c r="F14" s="139">
        <v>1000</v>
      </c>
      <c r="G14" s="139">
        <v>1000</v>
      </c>
      <c r="H14" s="139">
        <v>1000</v>
      </c>
      <c r="I14" s="139">
        <v>1000</v>
      </c>
      <c r="J14" s="139">
        <v>1000</v>
      </c>
      <c r="K14" s="139">
        <v>1000</v>
      </c>
      <c r="L14" s="139">
        <v>1000</v>
      </c>
      <c r="M14" s="139">
        <v>1000</v>
      </c>
      <c r="N14" s="139">
        <v>1000</v>
      </c>
      <c r="O14" s="139">
        <v>1000</v>
      </c>
      <c r="P14" s="139">
        <v>1000</v>
      </c>
      <c r="Q14" s="139">
        <v>1000</v>
      </c>
      <c r="R14" s="139">
        <v>1000</v>
      </c>
      <c r="S14" s="139">
        <v>1000</v>
      </c>
      <c r="T14" s="139">
        <v>1000</v>
      </c>
      <c r="U14" s="139">
        <v>1000</v>
      </c>
      <c r="V14" s="139">
        <v>1000</v>
      </c>
      <c r="W14" s="139">
        <v>1000</v>
      </c>
      <c r="X14" s="139">
        <v>1000</v>
      </c>
      <c r="Y14" s="139">
        <v>1000</v>
      </c>
      <c r="Z14" s="139">
        <v>1000</v>
      </c>
      <c r="AA14" s="139">
        <v>1000</v>
      </c>
      <c r="AB14" s="139">
        <v>1000</v>
      </c>
      <c r="AC14" s="139">
        <v>1000</v>
      </c>
      <c r="AD14" s="139">
        <v>1000</v>
      </c>
      <c r="AE14" s="139">
        <v>1000</v>
      </c>
      <c r="AF14" s="139">
        <v>1000</v>
      </c>
      <c r="AG14" s="139">
        <v>1000</v>
      </c>
      <c r="AH14" s="139">
        <v>1000</v>
      </c>
      <c r="AI14" s="139">
        <v>1000</v>
      </c>
      <c r="AJ14" s="139">
        <v>1000</v>
      </c>
      <c r="AK14" s="139">
        <v>1000</v>
      </c>
      <c r="AL14" s="139">
        <v>1000</v>
      </c>
      <c r="AM14" s="139">
        <v>1000</v>
      </c>
      <c r="AN14" s="139">
        <v>1000</v>
      </c>
      <c r="AO14" s="139">
        <v>1000</v>
      </c>
      <c r="AP14" s="139">
        <v>1000</v>
      </c>
      <c r="AQ14" s="139">
        <v>1000</v>
      </c>
      <c r="AR14" s="139">
        <v>1000</v>
      </c>
      <c r="AS14" s="139">
        <v>1000</v>
      </c>
      <c r="AT14" s="139">
        <v>1000</v>
      </c>
      <c r="AU14" s="139">
        <v>1000</v>
      </c>
      <c r="AV14" s="139">
        <v>1000</v>
      </c>
      <c r="AW14" s="139">
        <v>1000</v>
      </c>
      <c r="AX14" s="139">
        <v>1000</v>
      </c>
      <c r="AY14" s="139">
        <v>1000</v>
      </c>
      <c r="AZ14" s="139">
        <v>1000</v>
      </c>
      <c r="BA14" s="139">
        <v>1000</v>
      </c>
      <c r="BB14" s="139">
        <v>1000</v>
      </c>
    </row>
    <row r="15" spans="1:54">
      <c r="A15" s="140" t="s">
        <v>111</v>
      </c>
    </row>
    <row r="16" spans="1:54">
      <c r="A16" s="140" t="s">
        <v>112</v>
      </c>
    </row>
    <row r="17" spans="1:54">
      <c r="A17" s="140" t="s">
        <v>113</v>
      </c>
      <c r="B17" s="139">
        <v>1000</v>
      </c>
      <c r="C17" s="139">
        <v>1000</v>
      </c>
      <c r="D17" s="139">
        <v>1000</v>
      </c>
      <c r="E17" s="139">
        <v>1000</v>
      </c>
      <c r="F17" s="139">
        <v>1000</v>
      </c>
      <c r="G17" s="139">
        <v>1000</v>
      </c>
      <c r="H17" s="139">
        <v>1000</v>
      </c>
      <c r="I17" s="139">
        <v>1000</v>
      </c>
      <c r="J17" s="139">
        <v>1000</v>
      </c>
      <c r="K17" s="139">
        <v>1000</v>
      </c>
      <c r="L17" s="139">
        <v>1000</v>
      </c>
      <c r="M17" s="139">
        <v>1000</v>
      </c>
      <c r="N17" s="139">
        <v>1000</v>
      </c>
      <c r="O17" s="139">
        <v>1000</v>
      </c>
      <c r="P17" s="139">
        <v>1000</v>
      </c>
      <c r="Q17" s="139">
        <v>1000</v>
      </c>
      <c r="R17" s="139">
        <v>1000</v>
      </c>
      <c r="S17" s="139">
        <v>1000</v>
      </c>
      <c r="T17" s="139">
        <v>1000</v>
      </c>
      <c r="U17" s="139">
        <v>1000</v>
      </c>
      <c r="V17" s="139">
        <v>1000</v>
      </c>
      <c r="W17" s="139">
        <v>1000</v>
      </c>
      <c r="X17" s="139">
        <v>1000</v>
      </c>
      <c r="Y17" s="139">
        <v>1000</v>
      </c>
      <c r="Z17" s="139">
        <v>1000</v>
      </c>
      <c r="AA17" s="139">
        <v>1000</v>
      </c>
      <c r="AB17" s="139">
        <v>1000</v>
      </c>
      <c r="AC17" s="139">
        <v>1000</v>
      </c>
      <c r="AD17" s="139">
        <v>1000</v>
      </c>
      <c r="AE17" s="139">
        <v>1000</v>
      </c>
      <c r="AF17" s="139">
        <v>1000</v>
      </c>
      <c r="AG17" s="139">
        <v>1000</v>
      </c>
      <c r="AH17" s="139">
        <v>1000</v>
      </c>
      <c r="AI17" s="139">
        <v>1000</v>
      </c>
      <c r="AJ17" s="139">
        <v>1000</v>
      </c>
      <c r="AK17" s="139">
        <v>1000</v>
      </c>
      <c r="AL17" s="139">
        <v>1000</v>
      </c>
      <c r="AM17" s="139">
        <v>1000</v>
      </c>
      <c r="AN17" s="139">
        <v>1000</v>
      </c>
      <c r="AO17" s="139">
        <v>1000</v>
      </c>
      <c r="AP17" s="139">
        <v>1000</v>
      </c>
      <c r="AQ17" s="139">
        <v>1000</v>
      </c>
      <c r="AR17" s="139">
        <v>1000</v>
      </c>
      <c r="AS17" s="139">
        <v>1000</v>
      </c>
      <c r="AT17" s="139">
        <v>1000</v>
      </c>
      <c r="AU17" s="139">
        <v>1000</v>
      </c>
      <c r="AV17" s="139">
        <v>1000</v>
      </c>
      <c r="AW17" s="139">
        <v>1000</v>
      </c>
      <c r="AX17" s="139">
        <v>1000</v>
      </c>
      <c r="AY17" s="139">
        <v>1000</v>
      </c>
      <c r="AZ17" s="139">
        <v>1000</v>
      </c>
      <c r="BA17" s="139">
        <v>1000</v>
      </c>
      <c r="BB17" s="139">
        <v>1000</v>
      </c>
    </row>
    <row r="18" spans="1:54">
      <c r="A18" s="140" t="s">
        <v>114</v>
      </c>
      <c r="B18" s="139">
        <v>0</v>
      </c>
      <c r="C18" s="139">
        <v>0</v>
      </c>
      <c r="D18" s="139">
        <v>0</v>
      </c>
      <c r="E18" s="139">
        <v>0</v>
      </c>
      <c r="F18" s="139">
        <v>0</v>
      </c>
      <c r="G18" s="139">
        <v>0</v>
      </c>
      <c r="H18" s="139">
        <v>0</v>
      </c>
      <c r="I18" s="139">
        <v>0</v>
      </c>
      <c r="J18" s="139">
        <v>0</v>
      </c>
      <c r="K18" s="139">
        <v>0</v>
      </c>
      <c r="L18" s="139">
        <v>0</v>
      </c>
      <c r="M18" s="139">
        <v>0</v>
      </c>
      <c r="N18" s="139">
        <v>0</v>
      </c>
      <c r="O18" s="139">
        <v>0</v>
      </c>
      <c r="P18" s="139">
        <v>0</v>
      </c>
      <c r="Q18" s="139">
        <v>0</v>
      </c>
      <c r="R18" s="139">
        <v>0</v>
      </c>
      <c r="S18" s="139">
        <v>0</v>
      </c>
      <c r="T18" s="139">
        <v>0</v>
      </c>
      <c r="U18" s="139">
        <v>0</v>
      </c>
      <c r="V18" s="139">
        <v>0</v>
      </c>
      <c r="W18" s="139">
        <v>0</v>
      </c>
      <c r="X18" s="139">
        <v>0</v>
      </c>
      <c r="Y18" s="139">
        <v>0</v>
      </c>
      <c r="Z18" s="139">
        <v>0</v>
      </c>
      <c r="AA18" s="139">
        <v>0</v>
      </c>
      <c r="AB18" s="139">
        <v>0</v>
      </c>
      <c r="AC18" s="139">
        <v>0</v>
      </c>
      <c r="AD18" s="139">
        <v>0</v>
      </c>
      <c r="AE18" s="139">
        <v>0</v>
      </c>
      <c r="AF18" s="139">
        <v>0</v>
      </c>
      <c r="AG18" s="139">
        <v>0</v>
      </c>
      <c r="AH18" s="139">
        <v>0</v>
      </c>
      <c r="AI18" s="139">
        <v>0</v>
      </c>
      <c r="AJ18" s="139">
        <v>0</v>
      </c>
      <c r="AK18" s="139">
        <v>0</v>
      </c>
      <c r="AL18" s="139">
        <v>0</v>
      </c>
      <c r="AM18" s="139">
        <v>0</v>
      </c>
      <c r="AN18" s="139">
        <v>0</v>
      </c>
      <c r="AO18" s="139">
        <v>0</v>
      </c>
      <c r="AP18" s="139">
        <v>0</v>
      </c>
      <c r="AQ18" s="139">
        <v>0</v>
      </c>
      <c r="AR18" s="139">
        <v>0</v>
      </c>
      <c r="AS18" s="139">
        <v>0</v>
      </c>
      <c r="AT18" s="139">
        <v>0</v>
      </c>
      <c r="AU18" s="139">
        <v>0</v>
      </c>
      <c r="AV18" s="139">
        <v>0</v>
      </c>
      <c r="AW18" s="139">
        <v>0</v>
      </c>
      <c r="AX18" s="139">
        <v>0</v>
      </c>
      <c r="AY18" s="139">
        <v>0</v>
      </c>
      <c r="AZ18" s="139">
        <v>0</v>
      </c>
      <c r="BA18" s="139">
        <v>0</v>
      </c>
      <c r="BB18" s="139">
        <v>0</v>
      </c>
    </row>
    <row r="19" spans="1:54">
      <c r="A19" s="140" t="s">
        <v>115</v>
      </c>
      <c r="B19" s="139">
        <v>36000</v>
      </c>
      <c r="C19" s="139">
        <v>36000</v>
      </c>
      <c r="D19" s="139">
        <v>36000</v>
      </c>
      <c r="E19" s="139">
        <v>36000</v>
      </c>
      <c r="F19" s="139">
        <v>36000</v>
      </c>
      <c r="G19" s="139">
        <v>36000</v>
      </c>
      <c r="H19" s="139">
        <v>36000</v>
      </c>
      <c r="I19" s="139">
        <v>36000</v>
      </c>
      <c r="J19" s="139">
        <v>36000</v>
      </c>
      <c r="K19" s="139">
        <v>36000</v>
      </c>
      <c r="L19" s="139">
        <v>36000</v>
      </c>
      <c r="M19" s="139">
        <v>36000</v>
      </c>
      <c r="N19" s="139">
        <v>36000</v>
      </c>
      <c r="O19" s="139">
        <v>36000</v>
      </c>
      <c r="P19" s="139">
        <v>36000</v>
      </c>
      <c r="Q19" s="139">
        <v>36000</v>
      </c>
      <c r="R19" s="139">
        <v>36000</v>
      </c>
      <c r="S19" s="139">
        <v>36000</v>
      </c>
      <c r="T19" s="139">
        <v>36000</v>
      </c>
      <c r="U19" s="139">
        <v>36000</v>
      </c>
      <c r="V19" s="139">
        <v>36000</v>
      </c>
      <c r="W19" s="139">
        <v>36000</v>
      </c>
      <c r="X19" s="139">
        <v>36000</v>
      </c>
      <c r="Y19" s="139">
        <v>36000</v>
      </c>
      <c r="Z19" s="139">
        <v>36000</v>
      </c>
      <c r="AA19" s="139">
        <v>36000</v>
      </c>
      <c r="AB19" s="139">
        <v>36000</v>
      </c>
      <c r="AC19" s="139">
        <v>36000</v>
      </c>
      <c r="AD19" s="139">
        <v>36000</v>
      </c>
      <c r="AE19" s="139">
        <v>36000</v>
      </c>
      <c r="AF19" s="139">
        <v>36000</v>
      </c>
      <c r="AG19" s="139">
        <v>36000</v>
      </c>
      <c r="AH19" s="139">
        <v>36000</v>
      </c>
      <c r="AI19" s="139">
        <v>36000</v>
      </c>
      <c r="AJ19" s="139">
        <v>36000</v>
      </c>
      <c r="AK19" s="139">
        <v>36000</v>
      </c>
      <c r="AL19" s="139">
        <v>36000</v>
      </c>
      <c r="AM19" s="139">
        <v>36000</v>
      </c>
      <c r="AN19" s="139">
        <v>36000</v>
      </c>
      <c r="AO19" s="139">
        <v>36000</v>
      </c>
      <c r="AP19" s="139">
        <v>36000</v>
      </c>
      <c r="AQ19" s="139">
        <v>36000</v>
      </c>
      <c r="AR19" s="139">
        <v>36000</v>
      </c>
      <c r="AS19" s="139">
        <v>36000</v>
      </c>
      <c r="AT19" s="139">
        <v>36000</v>
      </c>
      <c r="AU19" s="139">
        <v>36000</v>
      </c>
      <c r="AV19" s="139">
        <v>36000</v>
      </c>
      <c r="AW19" s="139">
        <v>36000</v>
      </c>
      <c r="AX19" s="139">
        <v>36000</v>
      </c>
      <c r="AY19" s="139">
        <v>36000</v>
      </c>
      <c r="AZ19" s="139">
        <v>36000</v>
      </c>
      <c r="BA19" s="139">
        <v>36000</v>
      </c>
      <c r="BB19" s="139">
        <v>36000</v>
      </c>
    </row>
    <row r="20" spans="1:54">
      <c r="A20" s="140" t="s">
        <v>116</v>
      </c>
      <c r="B20" s="139">
        <v>202212000</v>
      </c>
      <c r="C20" s="139">
        <v>202212000</v>
      </c>
      <c r="D20" s="139">
        <v>202212000</v>
      </c>
      <c r="E20" s="139">
        <v>202212000</v>
      </c>
      <c r="F20" s="139">
        <v>202212000</v>
      </c>
      <c r="G20" s="139">
        <v>202212000</v>
      </c>
      <c r="H20" s="139">
        <v>202212000</v>
      </c>
      <c r="I20" s="139">
        <v>202212000</v>
      </c>
      <c r="J20" s="139">
        <v>202212000</v>
      </c>
      <c r="K20" s="139">
        <v>202212000</v>
      </c>
      <c r="L20" s="139">
        <v>202212000</v>
      </c>
      <c r="M20" s="139">
        <v>202212000</v>
      </c>
      <c r="N20" s="139">
        <v>202212000</v>
      </c>
      <c r="O20" s="139">
        <v>202212000</v>
      </c>
      <c r="P20" s="139">
        <v>202212000</v>
      </c>
      <c r="Q20" s="139">
        <v>202212000</v>
      </c>
      <c r="R20" s="139">
        <v>202212000</v>
      </c>
      <c r="S20" s="139">
        <v>202212000</v>
      </c>
      <c r="T20" s="139">
        <v>202212000</v>
      </c>
      <c r="U20" s="139">
        <v>202212000</v>
      </c>
      <c r="V20" s="139">
        <v>202212000</v>
      </c>
      <c r="W20" s="139">
        <v>202212000</v>
      </c>
      <c r="X20" s="139">
        <v>202212000</v>
      </c>
      <c r="Y20" s="139">
        <v>202212000</v>
      </c>
      <c r="Z20" s="139">
        <v>202212000</v>
      </c>
      <c r="AA20" s="139">
        <v>202212000</v>
      </c>
      <c r="AB20" s="139">
        <v>202212000</v>
      </c>
      <c r="AC20" s="139">
        <v>202212000</v>
      </c>
      <c r="AD20" s="139">
        <v>202212000</v>
      </c>
      <c r="AE20" s="139">
        <v>202212000</v>
      </c>
      <c r="AF20" s="139">
        <v>202212000</v>
      </c>
      <c r="AG20" s="139">
        <v>202212000</v>
      </c>
      <c r="AH20" s="139">
        <v>202212000</v>
      </c>
      <c r="AI20" s="139">
        <v>202212000</v>
      </c>
      <c r="AJ20" s="139">
        <v>202212000</v>
      </c>
      <c r="AK20" s="139">
        <v>202212000</v>
      </c>
      <c r="AL20" s="139">
        <v>202212000</v>
      </c>
      <c r="AM20" s="139">
        <v>202212000</v>
      </c>
      <c r="AN20" s="139">
        <v>202212000</v>
      </c>
      <c r="AO20" s="139">
        <v>202212000</v>
      </c>
      <c r="AP20" s="139">
        <v>202212000</v>
      </c>
      <c r="AQ20" s="139">
        <v>202212000</v>
      </c>
      <c r="AR20" s="139">
        <v>202212000</v>
      </c>
      <c r="AS20" s="139">
        <v>202212000</v>
      </c>
      <c r="AT20" s="139">
        <v>202212000</v>
      </c>
      <c r="AU20" s="139">
        <v>202212000</v>
      </c>
      <c r="AV20" s="139">
        <v>202212000</v>
      </c>
      <c r="AW20" s="139">
        <v>202212000</v>
      </c>
      <c r="AX20" s="139">
        <v>202212000</v>
      </c>
      <c r="AY20" s="139">
        <v>202212000</v>
      </c>
      <c r="AZ20" s="139">
        <v>202212000</v>
      </c>
      <c r="BA20" s="139">
        <v>202212000</v>
      </c>
      <c r="BB20" s="139">
        <v>202212000</v>
      </c>
    </row>
    <row r="21" spans="1:54">
      <c r="A21" s="140" t="s">
        <v>117</v>
      </c>
      <c r="B21" s="139">
        <v>48000</v>
      </c>
      <c r="C21" s="139">
        <v>49000</v>
      </c>
      <c r="D21" s="139">
        <v>50000</v>
      </c>
      <c r="E21" s="139">
        <v>51000</v>
      </c>
      <c r="F21" s="139">
        <v>52000</v>
      </c>
      <c r="G21" s="139">
        <v>53000</v>
      </c>
      <c r="H21" s="139">
        <v>54000</v>
      </c>
      <c r="I21" s="139">
        <v>55000</v>
      </c>
      <c r="J21" s="139">
        <v>56000</v>
      </c>
      <c r="K21" s="139">
        <v>57000</v>
      </c>
      <c r="L21" s="139">
        <v>58000</v>
      </c>
      <c r="M21" s="139">
        <v>59000</v>
      </c>
      <c r="N21" s="139">
        <v>60000</v>
      </c>
      <c r="O21" s="139">
        <v>60000</v>
      </c>
      <c r="P21" s="139">
        <v>61000</v>
      </c>
      <c r="Q21" s="139">
        <v>62000</v>
      </c>
      <c r="R21" s="139">
        <v>63000</v>
      </c>
      <c r="S21" s="139">
        <v>64000</v>
      </c>
      <c r="T21" s="139">
        <v>65000</v>
      </c>
      <c r="U21" s="139">
        <v>66000</v>
      </c>
      <c r="V21" s="139">
        <v>67000</v>
      </c>
      <c r="W21" s="139">
        <v>68000</v>
      </c>
      <c r="X21" s="139">
        <v>69000</v>
      </c>
      <c r="Y21" s="139">
        <v>70000</v>
      </c>
      <c r="Z21" s="139">
        <v>71000</v>
      </c>
      <c r="AA21" s="139">
        <v>72000</v>
      </c>
      <c r="AB21" s="139">
        <v>72000</v>
      </c>
      <c r="AC21" s="139">
        <v>73000</v>
      </c>
      <c r="AD21" s="139">
        <v>74000</v>
      </c>
      <c r="AE21" s="139">
        <v>75000</v>
      </c>
      <c r="AF21" s="139">
        <v>76000</v>
      </c>
      <c r="AG21" s="139">
        <v>77000</v>
      </c>
      <c r="AH21" s="139">
        <v>78000</v>
      </c>
      <c r="AI21" s="139">
        <v>79000</v>
      </c>
      <c r="AJ21" s="139">
        <v>80000</v>
      </c>
      <c r="AK21" s="139">
        <v>81000</v>
      </c>
      <c r="AL21" s="139">
        <v>82000</v>
      </c>
      <c r="AM21" s="139">
        <v>83000</v>
      </c>
      <c r="AN21" s="139">
        <v>84000</v>
      </c>
      <c r="AO21" s="139">
        <v>84000</v>
      </c>
      <c r="AP21" s="139">
        <v>85000</v>
      </c>
      <c r="AQ21" s="139">
        <v>86000</v>
      </c>
      <c r="AR21" s="139">
        <v>87000</v>
      </c>
      <c r="AS21" s="139">
        <v>88000</v>
      </c>
      <c r="AT21" s="139">
        <v>89000</v>
      </c>
      <c r="AU21" s="139">
        <v>90000</v>
      </c>
      <c r="AV21" s="139">
        <v>91000</v>
      </c>
      <c r="AW21" s="139">
        <v>92000</v>
      </c>
      <c r="AX21" s="139">
        <v>93000</v>
      </c>
      <c r="AY21" s="139">
        <v>94000</v>
      </c>
      <c r="AZ21" s="139">
        <v>95000</v>
      </c>
      <c r="BA21" s="139">
        <v>96000</v>
      </c>
      <c r="BB21" s="139">
        <v>96000</v>
      </c>
    </row>
    <row r="22" spans="1:54">
      <c r="A22" s="140" t="s">
        <v>118</v>
      </c>
      <c r="B22" s="139">
        <v>202312000</v>
      </c>
      <c r="C22" s="139">
        <v>202401000</v>
      </c>
      <c r="D22" s="139">
        <v>202402000</v>
      </c>
      <c r="E22" s="139">
        <v>202403000</v>
      </c>
      <c r="F22" s="139">
        <v>202404000</v>
      </c>
      <c r="G22" s="139">
        <v>202405000</v>
      </c>
      <c r="H22" s="139">
        <v>202406000</v>
      </c>
      <c r="I22" s="139">
        <v>202407000</v>
      </c>
      <c r="J22" s="139">
        <v>202408000</v>
      </c>
      <c r="K22" s="139">
        <v>202409000</v>
      </c>
      <c r="L22" s="139">
        <v>202410000</v>
      </c>
      <c r="M22" s="139">
        <v>202411000</v>
      </c>
      <c r="N22" s="139">
        <v>202412000</v>
      </c>
      <c r="O22" s="139">
        <v>202412000</v>
      </c>
      <c r="P22" s="139">
        <v>202501000</v>
      </c>
      <c r="Q22" s="139">
        <v>202502000</v>
      </c>
      <c r="R22" s="139">
        <v>202503000</v>
      </c>
      <c r="S22" s="139">
        <v>202504000</v>
      </c>
      <c r="T22" s="139">
        <v>202505000</v>
      </c>
      <c r="U22" s="139">
        <v>202506000</v>
      </c>
      <c r="V22" s="139">
        <v>202507000</v>
      </c>
      <c r="W22" s="139">
        <v>202508000</v>
      </c>
      <c r="X22" s="139">
        <v>202509000</v>
      </c>
      <c r="Y22" s="139">
        <v>202510000</v>
      </c>
      <c r="Z22" s="139">
        <v>202511000</v>
      </c>
      <c r="AA22" s="139">
        <v>202512000</v>
      </c>
      <c r="AB22" s="139">
        <v>202512000</v>
      </c>
      <c r="AC22" s="139">
        <v>202601000</v>
      </c>
      <c r="AD22" s="139">
        <v>202602000</v>
      </c>
      <c r="AE22" s="139">
        <v>202603000</v>
      </c>
      <c r="AF22" s="139">
        <v>202604000</v>
      </c>
      <c r="AG22" s="139">
        <v>202605000</v>
      </c>
      <c r="AH22" s="139">
        <v>202606000</v>
      </c>
      <c r="AI22" s="139">
        <v>202607000</v>
      </c>
      <c r="AJ22" s="139">
        <v>202608000</v>
      </c>
      <c r="AK22" s="139">
        <v>202609000</v>
      </c>
      <c r="AL22" s="139">
        <v>202610000</v>
      </c>
      <c r="AM22" s="139">
        <v>202611000</v>
      </c>
      <c r="AN22" s="139">
        <v>202612000</v>
      </c>
      <c r="AO22" s="139">
        <v>202612000</v>
      </c>
      <c r="AP22" s="139">
        <v>202701000</v>
      </c>
      <c r="AQ22" s="139">
        <v>202702000</v>
      </c>
      <c r="AR22" s="139">
        <v>202703000</v>
      </c>
      <c r="AS22" s="139">
        <v>202704000</v>
      </c>
      <c r="AT22" s="139">
        <v>202705000</v>
      </c>
      <c r="AU22" s="139">
        <v>202706000</v>
      </c>
      <c r="AV22" s="139">
        <v>202707000</v>
      </c>
      <c r="AW22" s="139">
        <v>202708000</v>
      </c>
      <c r="AX22" s="139">
        <v>202709000</v>
      </c>
      <c r="AY22" s="139">
        <v>202710000</v>
      </c>
      <c r="AZ22" s="139">
        <v>202711000</v>
      </c>
      <c r="BA22" s="139">
        <v>202712000</v>
      </c>
      <c r="BB22" s="139">
        <v>202712000</v>
      </c>
    </row>
    <row r="23" spans="1:54">
      <c r="A23" s="140" t="s">
        <v>119</v>
      </c>
      <c r="B23" s="139">
        <v>47000</v>
      </c>
      <c r="C23" s="139">
        <v>48000</v>
      </c>
      <c r="D23" s="139">
        <v>49000</v>
      </c>
      <c r="E23" s="139">
        <v>50000</v>
      </c>
      <c r="F23" s="139">
        <v>51000</v>
      </c>
      <c r="G23" s="139">
        <v>52000</v>
      </c>
      <c r="H23" s="139">
        <v>53000</v>
      </c>
      <c r="I23" s="139">
        <v>54000</v>
      </c>
      <c r="J23" s="139">
        <v>55000</v>
      </c>
      <c r="K23" s="139">
        <v>56000</v>
      </c>
      <c r="L23" s="139">
        <v>57000</v>
      </c>
      <c r="M23" s="139">
        <v>58000</v>
      </c>
      <c r="N23" s="139">
        <v>59000</v>
      </c>
      <c r="O23" s="139">
        <v>59000</v>
      </c>
      <c r="P23" s="139">
        <v>60000</v>
      </c>
      <c r="Q23" s="139">
        <v>61000</v>
      </c>
      <c r="R23" s="139">
        <v>62000</v>
      </c>
      <c r="S23" s="139">
        <v>63000</v>
      </c>
      <c r="T23" s="139">
        <v>64000</v>
      </c>
      <c r="U23" s="139">
        <v>65000</v>
      </c>
      <c r="V23" s="139">
        <v>66000</v>
      </c>
      <c r="W23" s="139">
        <v>67000</v>
      </c>
      <c r="X23" s="139">
        <v>68000</v>
      </c>
      <c r="Y23" s="139">
        <v>69000</v>
      </c>
      <c r="Z23" s="139">
        <v>70000</v>
      </c>
      <c r="AA23" s="139">
        <v>71000</v>
      </c>
      <c r="AB23" s="139">
        <v>71000</v>
      </c>
      <c r="AC23" s="139">
        <v>72000</v>
      </c>
      <c r="AD23" s="139">
        <v>73000</v>
      </c>
      <c r="AE23" s="139">
        <v>74000</v>
      </c>
      <c r="AF23" s="139">
        <v>75000</v>
      </c>
      <c r="AG23" s="139">
        <v>76000</v>
      </c>
      <c r="AH23" s="139">
        <v>77000</v>
      </c>
      <c r="AI23" s="139">
        <v>78000</v>
      </c>
      <c r="AJ23" s="139">
        <v>79000</v>
      </c>
      <c r="AK23" s="139">
        <v>80000</v>
      </c>
      <c r="AL23" s="139">
        <v>81000</v>
      </c>
      <c r="AM23" s="139">
        <v>82000</v>
      </c>
      <c r="AN23" s="139">
        <v>83000</v>
      </c>
      <c r="AO23" s="139">
        <v>83000</v>
      </c>
      <c r="AP23" s="139">
        <v>84000</v>
      </c>
      <c r="AQ23" s="139">
        <v>85000</v>
      </c>
      <c r="AR23" s="139">
        <v>86000</v>
      </c>
      <c r="AS23" s="139">
        <v>87000</v>
      </c>
      <c r="AT23" s="139">
        <v>88000</v>
      </c>
      <c r="AU23" s="139">
        <v>89000</v>
      </c>
      <c r="AV23" s="139">
        <v>90000</v>
      </c>
      <c r="AW23" s="139">
        <v>91000</v>
      </c>
      <c r="AX23" s="139">
        <v>92000</v>
      </c>
      <c r="AY23" s="139">
        <v>93000</v>
      </c>
      <c r="AZ23" s="139">
        <v>94000</v>
      </c>
      <c r="BA23" s="139">
        <v>95000</v>
      </c>
      <c r="BB23" s="139">
        <v>95000</v>
      </c>
    </row>
    <row r="24" spans="1:54">
      <c r="A24" s="140" t="s">
        <v>120</v>
      </c>
      <c r="B24" s="139">
        <v>47000</v>
      </c>
      <c r="C24" s="139">
        <v>48000</v>
      </c>
      <c r="D24" s="139">
        <v>49000</v>
      </c>
      <c r="E24" s="139">
        <v>50000</v>
      </c>
      <c r="F24" s="139">
        <v>51000</v>
      </c>
      <c r="G24" s="139">
        <v>52000</v>
      </c>
      <c r="H24" s="139">
        <v>53000</v>
      </c>
      <c r="I24" s="139">
        <v>54000</v>
      </c>
      <c r="J24" s="139">
        <v>55000</v>
      </c>
      <c r="K24" s="139">
        <v>56000</v>
      </c>
      <c r="L24" s="139">
        <v>57000</v>
      </c>
      <c r="M24" s="139">
        <v>58000</v>
      </c>
      <c r="N24" s="139">
        <v>59000</v>
      </c>
      <c r="O24" s="139">
        <v>59000</v>
      </c>
      <c r="P24" s="139">
        <v>60000</v>
      </c>
      <c r="Q24" s="139">
        <v>61000</v>
      </c>
      <c r="R24" s="139">
        <v>62000</v>
      </c>
      <c r="S24" s="139">
        <v>63000</v>
      </c>
      <c r="T24" s="139">
        <v>64000</v>
      </c>
      <c r="U24" s="139">
        <v>65000</v>
      </c>
      <c r="V24" s="139">
        <v>66000</v>
      </c>
      <c r="W24" s="139">
        <v>67000</v>
      </c>
      <c r="X24" s="139">
        <v>68000</v>
      </c>
      <c r="Y24" s="139">
        <v>69000</v>
      </c>
      <c r="Z24" s="139">
        <v>70000</v>
      </c>
      <c r="AA24" s="139">
        <v>71000</v>
      </c>
      <c r="AB24" s="139">
        <v>71000</v>
      </c>
      <c r="AC24" s="139">
        <v>72000</v>
      </c>
      <c r="AD24" s="139">
        <v>73000</v>
      </c>
      <c r="AE24" s="139">
        <v>74000</v>
      </c>
      <c r="AF24" s="139">
        <v>75000</v>
      </c>
      <c r="AG24" s="139">
        <v>76000</v>
      </c>
      <c r="AH24" s="139">
        <v>77000</v>
      </c>
      <c r="AI24" s="139">
        <v>78000</v>
      </c>
      <c r="AJ24" s="139">
        <v>79000</v>
      </c>
      <c r="AK24" s="139">
        <v>80000</v>
      </c>
      <c r="AL24" s="139">
        <v>81000</v>
      </c>
      <c r="AM24" s="139">
        <v>82000</v>
      </c>
      <c r="AN24" s="139">
        <v>83000</v>
      </c>
      <c r="AO24" s="139">
        <v>83000</v>
      </c>
      <c r="AP24" s="139">
        <v>84000</v>
      </c>
      <c r="AQ24" s="139">
        <v>85000</v>
      </c>
      <c r="AR24" s="139">
        <v>86000</v>
      </c>
      <c r="AS24" s="139">
        <v>87000</v>
      </c>
      <c r="AT24" s="139">
        <v>88000</v>
      </c>
      <c r="AU24" s="139">
        <v>89000</v>
      </c>
      <c r="AV24" s="139">
        <v>90000</v>
      </c>
      <c r="AW24" s="139">
        <v>91000</v>
      </c>
      <c r="AX24" s="139">
        <v>92000</v>
      </c>
      <c r="AY24" s="139">
        <v>93000</v>
      </c>
      <c r="AZ24" s="139">
        <v>94000</v>
      </c>
      <c r="BA24" s="139">
        <v>95000</v>
      </c>
      <c r="BB24" s="139">
        <v>95000</v>
      </c>
    </row>
    <row r="25" spans="1:54">
      <c r="A25" s="140" t="s">
        <v>121</v>
      </c>
      <c r="B25" s="139">
        <v>202311000</v>
      </c>
      <c r="C25" s="139">
        <v>202312000</v>
      </c>
      <c r="D25" s="139">
        <v>202401000</v>
      </c>
      <c r="E25" s="139">
        <v>202402000</v>
      </c>
      <c r="F25" s="139">
        <v>202403000</v>
      </c>
      <c r="G25" s="139">
        <v>202404000</v>
      </c>
      <c r="H25" s="139">
        <v>202405000</v>
      </c>
      <c r="I25" s="139">
        <v>202406000</v>
      </c>
      <c r="J25" s="139">
        <v>202407000</v>
      </c>
      <c r="K25" s="139">
        <v>202408000</v>
      </c>
      <c r="L25" s="139">
        <v>202409000</v>
      </c>
      <c r="M25" s="139">
        <v>202410000</v>
      </c>
      <c r="N25" s="139">
        <v>202411000</v>
      </c>
      <c r="O25" s="139">
        <v>202411000</v>
      </c>
      <c r="P25" s="139">
        <v>202412000</v>
      </c>
      <c r="Q25" s="139">
        <v>202501000</v>
      </c>
      <c r="R25" s="139">
        <v>202502000</v>
      </c>
      <c r="S25" s="139">
        <v>202503000</v>
      </c>
      <c r="T25" s="139">
        <v>202504000</v>
      </c>
      <c r="U25" s="139">
        <v>202505000</v>
      </c>
      <c r="V25" s="139">
        <v>202506000</v>
      </c>
      <c r="W25" s="139">
        <v>202507000</v>
      </c>
      <c r="X25" s="139">
        <v>202508000</v>
      </c>
      <c r="Y25" s="139">
        <v>202509000</v>
      </c>
      <c r="Z25" s="139">
        <v>202510000</v>
      </c>
      <c r="AA25" s="139">
        <v>202511000</v>
      </c>
      <c r="AB25" s="139">
        <v>202511000</v>
      </c>
      <c r="AC25" s="139">
        <v>202512000</v>
      </c>
      <c r="AD25" s="139">
        <v>202601000</v>
      </c>
      <c r="AE25" s="139">
        <v>202602000</v>
      </c>
      <c r="AF25" s="139">
        <v>202603000</v>
      </c>
      <c r="AG25" s="139">
        <v>202604000</v>
      </c>
      <c r="AH25" s="139">
        <v>202605000</v>
      </c>
      <c r="AI25" s="139">
        <v>202606000</v>
      </c>
      <c r="AJ25" s="139">
        <v>202607000</v>
      </c>
      <c r="AK25" s="139">
        <v>202608000</v>
      </c>
      <c r="AL25" s="139">
        <v>202609000</v>
      </c>
      <c r="AM25" s="139">
        <v>202610000</v>
      </c>
      <c r="AN25" s="139">
        <v>202611000</v>
      </c>
      <c r="AO25" s="139">
        <v>202611000</v>
      </c>
      <c r="AP25" s="139">
        <v>202612000</v>
      </c>
      <c r="AQ25" s="139">
        <v>202701000</v>
      </c>
      <c r="AR25" s="139">
        <v>202702000</v>
      </c>
      <c r="AS25" s="139">
        <v>202703000</v>
      </c>
      <c r="AT25" s="139">
        <v>202704000</v>
      </c>
      <c r="AU25" s="139">
        <v>202705000</v>
      </c>
      <c r="AV25" s="139">
        <v>202706000</v>
      </c>
      <c r="AW25" s="139">
        <v>202707000</v>
      </c>
      <c r="AX25" s="139">
        <v>202708000</v>
      </c>
      <c r="AY25" s="139">
        <v>202709000</v>
      </c>
      <c r="AZ25" s="139">
        <v>202710000</v>
      </c>
      <c r="BA25" s="139">
        <v>202711000</v>
      </c>
      <c r="BB25" s="139">
        <v>202711000</v>
      </c>
    </row>
    <row r="26" spans="1:54">
      <c r="A26" s="140" t="s">
        <v>122</v>
      </c>
      <c r="B26" s="139">
        <v>202301000</v>
      </c>
      <c r="C26" s="139">
        <v>202401000</v>
      </c>
      <c r="D26" s="139">
        <v>202401000</v>
      </c>
      <c r="E26" s="139">
        <v>202401000</v>
      </c>
      <c r="F26" s="139">
        <v>202401000</v>
      </c>
      <c r="G26" s="139">
        <v>202401000</v>
      </c>
      <c r="H26" s="139">
        <v>202401000</v>
      </c>
      <c r="I26" s="139">
        <v>202401000</v>
      </c>
      <c r="J26" s="139">
        <v>202401000</v>
      </c>
      <c r="K26" s="139">
        <v>202401000</v>
      </c>
      <c r="L26" s="139">
        <v>202401000</v>
      </c>
      <c r="M26" s="139">
        <v>202401000</v>
      </c>
      <c r="N26" s="139">
        <v>202401000</v>
      </c>
      <c r="O26" s="139">
        <v>202401000</v>
      </c>
      <c r="P26" s="139">
        <v>202501000</v>
      </c>
      <c r="Q26" s="139">
        <v>202501000</v>
      </c>
      <c r="R26" s="139">
        <v>202501000</v>
      </c>
      <c r="S26" s="139">
        <v>202501000</v>
      </c>
      <c r="T26" s="139">
        <v>202501000</v>
      </c>
      <c r="U26" s="139">
        <v>202501000</v>
      </c>
      <c r="V26" s="139">
        <v>202501000</v>
      </c>
      <c r="W26" s="139">
        <v>202501000</v>
      </c>
      <c r="X26" s="139">
        <v>202501000</v>
      </c>
      <c r="Y26" s="139">
        <v>202501000</v>
      </c>
      <c r="Z26" s="139">
        <v>202501000</v>
      </c>
      <c r="AA26" s="139">
        <v>202501000</v>
      </c>
      <c r="AB26" s="139">
        <v>202501000</v>
      </c>
      <c r="AC26" s="139">
        <v>202601000</v>
      </c>
      <c r="AD26" s="139">
        <v>202601000</v>
      </c>
      <c r="AE26" s="139">
        <v>202601000</v>
      </c>
      <c r="AF26" s="139">
        <v>202601000</v>
      </c>
      <c r="AG26" s="139">
        <v>202601000</v>
      </c>
      <c r="AH26" s="139">
        <v>202601000</v>
      </c>
      <c r="AI26" s="139">
        <v>202601000</v>
      </c>
      <c r="AJ26" s="139">
        <v>202601000</v>
      </c>
      <c r="AK26" s="139">
        <v>202601000</v>
      </c>
      <c r="AL26" s="139">
        <v>202601000</v>
      </c>
      <c r="AM26" s="139">
        <v>202601000</v>
      </c>
      <c r="AN26" s="139">
        <v>202601000</v>
      </c>
      <c r="AO26" s="139">
        <v>202601000</v>
      </c>
      <c r="AP26" s="139">
        <v>202701000</v>
      </c>
      <c r="AQ26" s="139">
        <v>202701000</v>
      </c>
      <c r="AR26" s="139">
        <v>202701000</v>
      </c>
      <c r="AS26" s="139">
        <v>202701000</v>
      </c>
      <c r="AT26" s="139">
        <v>202701000</v>
      </c>
      <c r="AU26" s="139">
        <v>202701000</v>
      </c>
      <c r="AV26" s="139">
        <v>202701000</v>
      </c>
      <c r="AW26" s="139">
        <v>202701000</v>
      </c>
      <c r="AX26" s="139">
        <v>202701000</v>
      </c>
      <c r="AY26" s="139">
        <v>202701000</v>
      </c>
      <c r="AZ26" s="139">
        <v>202701000</v>
      </c>
      <c r="BA26" s="139">
        <v>202701000</v>
      </c>
      <c r="BB26" s="139">
        <v>202701000</v>
      </c>
    </row>
    <row r="27" spans="1:54">
      <c r="A27" s="140" t="s">
        <v>123</v>
      </c>
      <c r="B27" s="139">
        <v>202212000</v>
      </c>
      <c r="C27" s="139">
        <v>202312000</v>
      </c>
      <c r="D27" s="139">
        <v>202312000</v>
      </c>
      <c r="E27" s="139">
        <v>202312000</v>
      </c>
      <c r="F27" s="139">
        <v>202312000</v>
      </c>
      <c r="G27" s="139">
        <v>202312000</v>
      </c>
      <c r="H27" s="139">
        <v>202312000</v>
      </c>
      <c r="I27" s="139">
        <v>202312000</v>
      </c>
      <c r="J27" s="139">
        <v>202312000</v>
      </c>
      <c r="K27" s="139">
        <v>202312000</v>
      </c>
      <c r="L27" s="139">
        <v>202312000</v>
      </c>
      <c r="M27" s="139">
        <v>202312000</v>
      </c>
      <c r="N27" s="139">
        <v>202312000</v>
      </c>
      <c r="O27" s="139">
        <v>202312000</v>
      </c>
      <c r="P27" s="139">
        <v>202412000</v>
      </c>
      <c r="Q27" s="139">
        <v>202412000</v>
      </c>
      <c r="R27" s="139">
        <v>202412000</v>
      </c>
      <c r="S27" s="139">
        <v>202412000</v>
      </c>
      <c r="T27" s="139">
        <v>202412000</v>
      </c>
      <c r="U27" s="139">
        <v>202412000</v>
      </c>
      <c r="V27" s="139">
        <v>202412000</v>
      </c>
      <c r="W27" s="139">
        <v>202412000</v>
      </c>
      <c r="X27" s="139">
        <v>202412000</v>
      </c>
      <c r="Y27" s="139">
        <v>202412000</v>
      </c>
      <c r="Z27" s="139">
        <v>202412000</v>
      </c>
      <c r="AA27" s="139">
        <v>202412000</v>
      </c>
      <c r="AB27" s="139">
        <v>202412000</v>
      </c>
      <c r="AC27" s="139">
        <v>202512000</v>
      </c>
      <c r="AD27" s="139">
        <v>202512000</v>
      </c>
      <c r="AE27" s="139">
        <v>202512000</v>
      </c>
      <c r="AF27" s="139">
        <v>202512000</v>
      </c>
      <c r="AG27" s="139">
        <v>202512000</v>
      </c>
      <c r="AH27" s="139">
        <v>202512000</v>
      </c>
      <c r="AI27" s="139">
        <v>202512000</v>
      </c>
      <c r="AJ27" s="139">
        <v>202512000</v>
      </c>
      <c r="AK27" s="139">
        <v>202512000</v>
      </c>
      <c r="AL27" s="139">
        <v>202512000</v>
      </c>
      <c r="AM27" s="139">
        <v>202512000</v>
      </c>
      <c r="AN27" s="139">
        <v>202512000</v>
      </c>
      <c r="AO27" s="139">
        <v>202512000</v>
      </c>
      <c r="AP27" s="139">
        <v>202612000</v>
      </c>
      <c r="AQ27" s="139">
        <v>202612000</v>
      </c>
      <c r="AR27" s="139">
        <v>202612000</v>
      </c>
      <c r="AS27" s="139">
        <v>202612000</v>
      </c>
      <c r="AT27" s="139">
        <v>202612000</v>
      </c>
      <c r="AU27" s="139">
        <v>202612000</v>
      </c>
      <c r="AV27" s="139">
        <v>202612000</v>
      </c>
      <c r="AW27" s="139">
        <v>202612000</v>
      </c>
      <c r="AX27" s="139">
        <v>202612000</v>
      </c>
      <c r="AY27" s="139">
        <v>202612000</v>
      </c>
      <c r="AZ27" s="139">
        <v>202612000</v>
      </c>
      <c r="BA27" s="139">
        <v>202612000</v>
      </c>
      <c r="BB27" s="139">
        <v>202612000</v>
      </c>
    </row>
    <row r="28" spans="1:54">
      <c r="A28" s="140" t="s">
        <v>124</v>
      </c>
      <c r="B28" s="139">
        <v>0</v>
      </c>
      <c r="C28" s="139">
        <v>1000</v>
      </c>
      <c r="D28" s="139">
        <v>0</v>
      </c>
      <c r="E28" s="139">
        <v>0</v>
      </c>
      <c r="F28" s="139">
        <v>0</v>
      </c>
      <c r="G28" s="139">
        <v>0</v>
      </c>
      <c r="H28" s="139">
        <v>0</v>
      </c>
      <c r="I28" s="139">
        <v>0</v>
      </c>
      <c r="J28" s="139">
        <v>0</v>
      </c>
      <c r="K28" s="139">
        <v>0</v>
      </c>
      <c r="L28" s="139">
        <v>0</v>
      </c>
      <c r="M28" s="139">
        <v>0</v>
      </c>
      <c r="N28" s="139">
        <v>0</v>
      </c>
      <c r="O28" s="139">
        <v>0</v>
      </c>
      <c r="P28" s="139">
        <v>1000</v>
      </c>
      <c r="Q28" s="139">
        <v>0</v>
      </c>
      <c r="R28" s="139">
        <v>0</v>
      </c>
      <c r="S28" s="139">
        <v>0</v>
      </c>
      <c r="T28" s="139">
        <v>0</v>
      </c>
      <c r="U28" s="139">
        <v>0</v>
      </c>
      <c r="V28" s="139">
        <v>0</v>
      </c>
      <c r="W28" s="139">
        <v>0</v>
      </c>
      <c r="X28" s="139">
        <v>0</v>
      </c>
      <c r="Y28" s="139">
        <v>0</v>
      </c>
      <c r="Z28" s="139">
        <v>0</v>
      </c>
      <c r="AA28" s="139">
        <v>0</v>
      </c>
      <c r="AB28" s="139">
        <v>0</v>
      </c>
      <c r="AC28" s="139">
        <v>1000</v>
      </c>
      <c r="AD28" s="139">
        <v>0</v>
      </c>
      <c r="AE28" s="139">
        <v>0</v>
      </c>
      <c r="AF28" s="139">
        <v>0</v>
      </c>
      <c r="AG28" s="139">
        <v>0</v>
      </c>
      <c r="AH28" s="139">
        <v>0</v>
      </c>
      <c r="AI28" s="139">
        <v>0</v>
      </c>
      <c r="AJ28" s="139">
        <v>0</v>
      </c>
      <c r="AK28" s="139">
        <v>0</v>
      </c>
      <c r="AL28" s="139">
        <v>0</v>
      </c>
      <c r="AM28" s="139">
        <v>0</v>
      </c>
      <c r="AN28" s="139">
        <v>0</v>
      </c>
      <c r="AO28" s="139">
        <v>0</v>
      </c>
      <c r="AP28" s="139">
        <v>1000</v>
      </c>
      <c r="AQ28" s="139">
        <v>0</v>
      </c>
      <c r="AR28" s="139">
        <v>0</v>
      </c>
      <c r="AS28" s="139">
        <v>0</v>
      </c>
      <c r="AT28" s="139">
        <v>0</v>
      </c>
      <c r="AU28" s="139">
        <v>0</v>
      </c>
      <c r="AV28" s="139">
        <v>0</v>
      </c>
      <c r="AW28" s="139">
        <v>0</v>
      </c>
      <c r="AX28" s="139">
        <v>0</v>
      </c>
      <c r="AY28" s="139">
        <v>0</v>
      </c>
      <c r="AZ28" s="139">
        <v>0</v>
      </c>
      <c r="BA28" s="139">
        <v>0</v>
      </c>
      <c r="BB28" s="139">
        <v>0</v>
      </c>
    </row>
    <row r="29" spans="1:54">
      <c r="A29" s="140" t="s">
        <v>125</v>
      </c>
    </row>
    <row r="30" spans="1:54">
      <c r="A30" s="140" t="s">
        <v>126</v>
      </c>
      <c r="B30" s="139">
        <v>0</v>
      </c>
      <c r="C30" s="139">
        <v>0</v>
      </c>
      <c r="D30" s="139">
        <v>0</v>
      </c>
      <c r="E30" s="139">
        <v>0</v>
      </c>
      <c r="F30" s="139">
        <v>0</v>
      </c>
      <c r="G30" s="139">
        <v>0</v>
      </c>
      <c r="H30" s="139">
        <v>0</v>
      </c>
      <c r="I30" s="139">
        <v>0</v>
      </c>
      <c r="J30" s="139">
        <v>0</v>
      </c>
      <c r="K30" s="139">
        <v>0</v>
      </c>
      <c r="L30" s="139">
        <v>0</v>
      </c>
      <c r="M30" s="139">
        <v>0</v>
      </c>
      <c r="N30" s="139">
        <v>0</v>
      </c>
      <c r="O30" s="139">
        <v>0</v>
      </c>
      <c r="P30" s="139">
        <v>0</v>
      </c>
      <c r="Q30" s="139">
        <v>0</v>
      </c>
      <c r="R30" s="139">
        <v>0</v>
      </c>
      <c r="S30" s="139">
        <v>0</v>
      </c>
      <c r="T30" s="139">
        <v>0</v>
      </c>
      <c r="U30" s="139">
        <v>0</v>
      </c>
      <c r="V30" s="139">
        <v>0</v>
      </c>
      <c r="W30" s="139">
        <v>0</v>
      </c>
      <c r="X30" s="139">
        <v>0</v>
      </c>
      <c r="Y30" s="139">
        <v>0</v>
      </c>
      <c r="Z30" s="139">
        <v>0</v>
      </c>
      <c r="AA30" s="139">
        <v>0</v>
      </c>
      <c r="AB30" s="139">
        <v>0</v>
      </c>
      <c r="AC30" s="139">
        <v>0</v>
      </c>
      <c r="AD30" s="139">
        <v>0</v>
      </c>
      <c r="AE30" s="139">
        <v>0</v>
      </c>
      <c r="AF30" s="139">
        <v>0</v>
      </c>
      <c r="AG30" s="139">
        <v>0</v>
      </c>
      <c r="AH30" s="139">
        <v>0</v>
      </c>
      <c r="AI30" s="139">
        <v>0</v>
      </c>
      <c r="AJ30" s="139">
        <v>0</v>
      </c>
      <c r="AK30" s="139">
        <v>0</v>
      </c>
      <c r="AL30" s="139">
        <v>0</v>
      </c>
      <c r="AM30" s="139">
        <v>0</v>
      </c>
      <c r="AN30" s="139">
        <v>0</v>
      </c>
      <c r="AO30" s="139">
        <v>0</v>
      </c>
      <c r="AP30" s="139">
        <v>0</v>
      </c>
      <c r="AQ30" s="139">
        <v>0</v>
      </c>
      <c r="AR30" s="139">
        <v>0</v>
      </c>
      <c r="AS30" s="139">
        <v>0</v>
      </c>
      <c r="AT30" s="139">
        <v>0</v>
      </c>
      <c r="AU30" s="139">
        <v>0</v>
      </c>
      <c r="AV30" s="139">
        <v>0</v>
      </c>
      <c r="AW30" s="139">
        <v>0</v>
      </c>
      <c r="AX30" s="139">
        <v>0</v>
      </c>
      <c r="AY30" s="139">
        <v>0</v>
      </c>
      <c r="AZ30" s="139">
        <v>0</v>
      </c>
      <c r="BA30" s="139">
        <v>0</v>
      </c>
      <c r="BB30" s="139">
        <v>0</v>
      </c>
    </row>
    <row r="31" spans="1:54">
      <c r="A31" s="140" t="s">
        <v>127</v>
      </c>
      <c r="B31" s="139">
        <v>0</v>
      </c>
      <c r="C31" s="139">
        <v>0</v>
      </c>
      <c r="D31" s="139">
        <v>0</v>
      </c>
      <c r="E31" s="139">
        <v>0</v>
      </c>
      <c r="F31" s="139">
        <v>0</v>
      </c>
      <c r="G31" s="139">
        <v>0</v>
      </c>
      <c r="H31" s="139">
        <v>0</v>
      </c>
      <c r="I31" s="139">
        <v>0</v>
      </c>
      <c r="J31" s="139">
        <v>0</v>
      </c>
      <c r="K31" s="139">
        <v>0</v>
      </c>
      <c r="L31" s="139">
        <v>0</v>
      </c>
      <c r="M31" s="139">
        <v>0</v>
      </c>
      <c r="N31" s="139">
        <v>0</v>
      </c>
      <c r="O31" s="139">
        <v>0</v>
      </c>
      <c r="P31" s="139">
        <v>0</v>
      </c>
      <c r="Q31" s="139">
        <v>0</v>
      </c>
      <c r="R31" s="139">
        <v>0</v>
      </c>
      <c r="S31" s="139">
        <v>0</v>
      </c>
      <c r="T31" s="139">
        <v>0</v>
      </c>
      <c r="U31" s="139">
        <v>0</v>
      </c>
      <c r="V31" s="139">
        <v>0</v>
      </c>
      <c r="W31" s="139">
        <v>0</v>
      </c>
      <c r="X31" s="139">
        <v>0</v>
      </c>
      <c r="Y31" s="139">
        <v>0</v>
      </c>
      <c r="Z31" s="139">
        <v>0</v>
      </c>
      <c r="AA31" s="139">
        <v>0</v>
      </c>
      <c r="AB31" s="139">
        <v>0</v>
      </c>
      <c r="AC31" s="139">
        <v>0</v>
      </c>
      <c r="AD31" s="139">
        <v>0</v>
      </c>
      <c r="AE31" s="139">
        <v>0</v>
      </c>
      <c r="AF31" s="139">
        <v>0</v>
      </c>
      <c r="AG31" s="139">
        <v>0</v>
      </c>
      <c r="AH31" s="139">
        <v>0</v>
      </c>
      <c r="AI31" s="139">
        <v>0</v>
      </c>
      <c r="AJ31" s="139">
        <v>0</v>
      </c>
      <c r="AK31" s="139">
        <v>0</v>
      </c>
      <c r="AL31" s="139">
        <v>0</v>
      </c>
      <c r="AM31" s="139">
        <v>0</v>
      </c>
      <c r="AN31" s="139">
        <v>0</v>
      </c>
      <c r="AO31" s="139">
        <v>0</v>
      </c>
      <c r="AP31" s="139">
        <v>0</v>
      </c>
      <c r="AQ31" s="139">
        <v>0</v>
      </c>
      <c r="AR31" s="139">
        <v>0</v>
      </c>
      <c r="AS31" s="139">
        <v>0</v>
      </c>
      <c r="AT31" s="139">
        <v>0</v>
      </c>
      <c r="AU31" s="139">
        <v>0</v>
      </c>
      <c r="AV31" s="139">
        <v>0</v>
      </c>
      <c r="AW31" s="139">
        <v>0</v>
      </c>
      <c r="AX31" s="139">
        <v>0</v>
      </c>
      <c r="AY31" s="139">
        <v>0</v>
      </c>
      <c r="AZ31" s="139">
        <v>0</v>
      </c>
      <c r="BA31" s="139">
        <v>0</v>
      </c>
      <c r="BB31" s="139">
        <v>0</v>
      </c>
    </row>
    <row r="32" spans="1:54">
      <c r="A32" s="140" t="s">
        <v>128</v>
      </c>
      <c r="B32" s="139">
        <v>1000</v>
      </c>
      <c r="C32" s="139">
        <v>1000</v>
      </c>
      <c r="D32" s="139">
        <v>1000</v>
      </c>
      <c r="E32" s="139">
        <v>1000</v>
      </c>
      <c r="F32" s="139">
        <v>1000</v>
      </c>
      <c r="G32" s="139">
        <v>1000</v>
      </c>
      <c r="H32" s="139">
        <v>1000</v>
      </c>
      <c r="I32" s="139">
        <v>1000</v>
      </c>
      <c r="J32" s="139">
        <v>1000</v>
      </c>
      <c r="K32" s="139">
        <v>1000</v>
      </c>
      <c r="L32" s="139">
        <v>1000</v>
      </c>
      <c r="M32" s="139">
        <v>1000</v>
      </c>
      <c r="N32" s="139">
        <v>1000</v>
      </c>
      <c r="O32" s="139">
        <v>1000</v>
      </c>
      <c r="P32" s="139">
        <v>1000</v>
      </c>
      <c r="Q32" s="139">
        <v>1000</v>
      </c>
      <c r="R32" s="139">
        <v>1000</v>
      </c>
      <c r="S32" s="139">
        <v>1000</v>
      </c>
      <c r="T32" s="139">
        <v>1000</v>
      </c>
      <c r="U32" s="139">
        <v>1000</v>
      </c>
      <c r="V32" s="139">
        <v>1000</v>
      </c>
      <c r="W32" s="139">
        <v>1000</v>
      </c>
      <c r="X32" s="139">
        <v>1000</v>
      </c>
      <c r="Y32" s="139">
        <v>1000</v>
      </c>
      <c r="Z32" s="139">
        <v>1000</v>
      </c>
      <c r="AA32" s="139">
        <v>1000</v>
      </c>
      <c r="AB32" s="139">
        <v>1000</v>
      </c>
      <c r="AC32" s="139">
        <v>1000</v>
      </c>
      <c r="AD32" s="139">
        <v>1000</v>
      </c>
      <c r="AE32" s="139">
        <v>1000</v>
      </c>
      <c r="AF32" s="139">
        <v>1000</v>
      </c>
      <c r="AG32" s="139">
        <v>1000</v>
      </c>
      <c r="AH32" s="139">
        <v>1000</v>
      </c>
      <c r="AI32" s="139">
        <v>1000</v>
      </c>
      <c r="AJ32" s="139">
        <v>1000</v>
      </c>
      <c r="AK32" s="139">
        <v>1000</v>
      </c>
      <c r="AL32" s="139">
        <v>1000</v>
      </c>
      <c r="AM32" s="139">
        <v>1000</v>
      </c>
      <c r="AN32" s="139">
        <v>1000</v>
      </c>
      <c r="AO32" s="139">
        <v>1000</v>
      </c>
      <c r="AP32" s="139">
        <v>1000</v>
      </c>
      <c r="AQ32" s="139">
        <v>1000</v>
      </c>
      <c r="AR32" s="139">
        <v>1000</v>
      </c>
      <c r="AS32" s="139">
        <v>1000</v>
      </c>
      <c r="AT32" s="139">
        <v>1000</v>
      </c>
      <c r="AU32" s="139">
        <v>1000</v>
      </c>
      <c r="AV32" s="139">
        <v>1000</v>
      </c>
      <c r="AW32" s="139">
        <v>1000</v>
      </c>
      <c r="AX32" s="139">
        <v>1000</v>
      </c>
      <c r="AY32" s="139">
        <v>1000</v>
      </c>
      <c r="AZ32" s="139">
        <v>1000</v>
      </c>
      <c r="BA32" s="139">
        <v>1000</v>
      </c>
      <c r="BB32" s="139">
        <v>1000</v>
      </c>
    </row>
    <row r="33" spans="1:54">
      <c r="A33" s="140" t="s">
        <v>129</v>
      </c>
      <c r="B33" s="139">
        <v>1000</v>
      </c>
      <c r="C33" s="139">
        <v>1000</v>
      </c>
      <c r="D33" s="139">
        <v>1000</v>
      </c>
      <c r="E33" s="139">
        <v>1000</v>
      </c>
      <c r="F33" s="139">
        <v>1000</v>
      </c>
      <c r="G33" s="139">
        <v>1000</v>
      </c>
      <c r="H33" s="139">
        <v>1000</v>
      </c>
      <c r="I33" s="139">
        <v>1000</v>
      </c>
      <c r="J33" s="139">
        <v>1000</v>
      </c>
      <c r="K33" s="139">
        <v>1000</v>
      </c>
      <c r="L33" s="139">
        <v>1000</v>
      </c>
      <c r="M33" s="139">
        <v>1000</v>
      </c>
      <c r="N33" s="139">
        <v>1000</v>
      </c>
      <c r="O33" s="139">
        <v>1000</v>
      </c>
      <c r="P33" s="139">
        <v>1000</v>
      </c>
      <c r="Q33" s="139">
        <v>1000</v>
      </c>
      <c r="R33" s="139">
        <v>1000</v>
      </c>
      <c r="S33" s="139">
        <v>1000</v>
      </c>
      <c r="T33" s="139">
        <v>1000</v>
      </c>
      <c r="U33" s="139">
        <v>1000</v>
      </c>
      <c r="V33" s="139">
        <v>1000</v>
      </c>
      <c r="W33" s="139">
        <v>1000</v>
      </c>
      <c r="X33" s="139">
        <v>1000</v>
      </c>
      <c r="Y33" s="139">
        <v>1000</v>
      </c>
      <c r="Z33" s="139">
        <v>1000</v>
      </c>
      <c r="AA33" s="139">
        <v>1000</v>
      </c>
      <c r="AB33" s="139">
        <v>1000</v>
      </c>
      <c r="AC33" s="139">
        <v>1000</v>
      </c>
      <c r="AD33" s="139">
        <v>1000</v>
      </c>
      <c r="AE33" s="139">
        <v>1000</v>
      </c>
      <c r="AF33" s="139">
        <v>1000</v>
      </c>
      <c r="AG33" s="139">
        <v>1000</v>
      </c>
      <c r="AH33" s="139">
        <v>1000</v>
      </c>
      <c r="AI33" s="139">
        <v>1000</v>
      </c>
      <c r="AJ33" s="139">
        <v>1000</v>
      </c>
      <c r="AK33" s="139">
        <v>1000</v>
      </c>
      <c r="AL33" s="139">
        <v>1000</v>
      </c>
      <c r="AM33" s="139">
        <v>1000</v>
      </c>
      <c r="AN33" s="139">
        <v>1000</v>
      </c>
      <c r="AO33" s="139">
        <v>1000</v>
      </c>
      <c r="AP33" s="139">
        <v>1000</v>
      </c>
      <c r="AQ33" s="139">
        <v>1000</v>
      </c>
      <c r="AR33" s="139">
        <v>1000</v>
      </c>
      <c r="AS33" s="139">
        <v>1000</v>
      </c>
      <c r="AT33" s="139">
        <v>1000</v>
      </c>
      <c r="AU33" s="139">
        <v>1000</v>
      </c>
      <c r="AV33" s="139">
        <v>1000</v>
      </c>
      <c r="AW33" s="139">
        <v>1000</v>
      </c>
      <c r="AX33" s="139">
        <v>1000</v>
      </c>
      <c r="AY33" s="139">
        <v>1000</v>
      </c>
      <c r="AZ33" s="139">
        <v>1000</v>
      </c>
      <c r="BA33" s="139">
        <v>1000</v>
      </c>
      <c r="BB33" s="139">
        <v>1000</v>
      </c>
    </row>
    <row r="34" spans="1:54">
      <c r="A34" s="140" t="s">
        <v>130</v>
      </c>
      <c r="B34" s="139">
        <v>0</v>
      </c>
      <c r="C34" s="139">
        <v>0</v>
      </c>
      <c r="D34" s="139">
        <v>0</v>
      </c>
      <c r="E34" s="139">
        <v>0</v>
      </c>
      <c r="F34" s="139">
        <v>0</v>
      </c>
      <c r="G34" s="139">
        <v>0</v>
      </c>
      <c r="H34" s="139">
        <v>0</v>
      </c>
      <c r="I34" s="139">
        <v>0</v>
      </c>
      <c r="J34" s="139">
        <v>0</v>
      </c>
      <c r="K34" s="139">
        <v>0</v>
      </c>
      <c r="L34" s="139">
        <v>0</v>
      </c>
      <c r="M34" s="139">
        <v>0</v>
      </c>
      <c r="N34" s="139">
        <v>0</v>
      </c>
      <c r="O34" s="139">
        <v>0</v>
      </c>
      <c r="P34" s="139">
        <v>0</v>
      </c>
      <c r="Q34" s="139">
        <v>0</v>
      </c>
      <c r="R34" s="139">
        <v>0</v>
      </c>
      <c r="S34" s="139">
        <v>0</v>
      </c>
      <c r="T34" s="139">
        <v>0</v>
      </c>
      <c r="U34" s="139">
        <v>0</v>
      </c>
      <c r="V34" s="139">
        <v>0</v>
      </c>
      <c r="W34" s="139">
        <v>0</v>
      </c>
      <c r="X34" s="139">
        <v>0</v>
      </c>
      <c r="Y34" s="139">
        <v>0</v>
      </c>
      <c r="Z34" s="139">
        <v>0</v>
      </c>
      <c r="AA34" s="139">
        <v>0</v>
      </c>
      <c r="AB34" s="139">
        <v>0</v>
      </c>
      <c r="AC34" s="139">
        <v>0</v>
      </c>
      <c r="AD34" s="139">
        <v>0</v>
      </c>
      <c r="AE34" s="139">
        <v>0</v>
      </c>
      <c r="AF34" s="139">
        <v>0</v>
      </c>
      <c r="AG34" s="139">
        <v>0</v>
      </c>
      <c r="AH34" s="139">
        <v>0</v>
      </c>
      <c r="AI34" s="139">
        <v>0</v>
      </c>
      <c r="AJ34" s="139">
        <v>0</v>
      </c>
      <c r="AK34" s="139">
        <v>0</v>
      </c>
      <c r="AL34" s="139">
        <v>0</v>
      </c>
      <c r="AM34" s="139">
        <v>0</v>
      </c>
      <c r="AN34" s="139">
        <v>0</v>
      </c>
      <c r="AO34" s="139">
        <v>0</v>
      </c>
      <c r="AP34" s="139">
        <v>0</v>
      </c>
      <c r="AQ34" s="139">
        <v>0</v>
      </c>
      <c r="AR34" s="139">
        <v>0</v>
      </c>
      <c r="AS34" s="139">
        <v>0</v>
      </c>
      <c r="AT34" s="139">
        <v>0</v>
      </c>
      <c r="AU34" s="139">
        <v>0</v>
      </c>
      <c r="AV34" s="139">
        <v>0</v>
      </c>
      <c r="AW34" s="139">
        <v>0</v>
      </c>
      <c r="AX34" s="139">
        <v>0</v>
      </c>
      <c r="AY34" s="139">
        <v>0</v>
      </c>
      <c r="AZ34" s="139">
        <v>0</v>
      </c>
      <c r="BA34" s="139">
        <v>0</v>
      </c>
      <c r="BB34" s="139">
        <v>0</v>
      </c>
    </row>
    <row r="35" spans="1:54">
      <c r="A35" s="140" t="s">
        <v>131</v>
      </c>
    </row>
    <row r="36" spans="1:54">
      <c r="A36" s="140" t="s">
        <v>132</v>
      </c>
      <c r="B36" s="139">
        <v>12000</v>
      </c>
      <c r="C36" s="139">
        <v>1000</v>
      </c>
      <c r="D36" s="139">
        <v>2000</v>
      </c>
      <c r="E36" s="139">
        <v>3000</v>
      </c>
      <c r="F36" s="139">
        <v>4000</v>
      </c>
      <c r="G36" s="139">
        <v>5000</v>
      </c>
      <c r="H36" s="139">
        <v>6000</v>
      </c>
      <c r="I36" s="139">
        <v>7000</v>
      </c>
      <c r="J36" s="139">
        <v>8000</v>
      </c>
      <c r="K36" s="139">
        <v>9000</v>
      </c>
      <c r="L36" s="139">
        <v>10000</v>
      </c>
      <c r="M36" s="139">
        <v>11000</v>
      </c>
      <c r="N36" s="139">
        <v>12000</v>
      </c>
      <c r="O36" s="139">
        <v>12000</v>
      </c>
      <c r="P36" s="139">
        <v>1000</v>
      </c>
      <c r="Q36" s="139">
        <v>2000</v>
      </c>
      <c r="R36" s="139">
        <v>3000</v>
      </c>
      <c r="S36" s="139">
        <v>4000</v>
      </c>
      <c r="T36" s="139">
        <v>5000</v>
      </c>
      <c r="U36" s="139">
        <v>6000</v>
      </c>
      <c r="V36" s="139">
        <v>7000</v>
      </c>
      <c r="W36" s="139">
        <v>8000</v>
      </c>
      <c r="X36" s="139">
        <v>9000</v>
      </c>
      <c r="Y36" s="139">
        <v>10000</v>
      </c>
      <c r="Z36" s="139">
        <v>11000</v>
      </c>
      <c r="AA36" s="139">
        <v>12000</v>
      </c>
      <c r="AB36" s="139">
        <v>12000</v>
      </c>
      <c r="AC36" s="139">
        <v>1000</v>
      </c>
      <c r="AD36" s="139">
        <v>2000</v>
      </c>
      <c r="AE36" s="139">
        <v>3000</v>
      </c>
      <c r="AF36" s="139">
        <v>4000</v>
      </c>
      <c r="AG36" s="139">
        <v>5000</v>
      </c>
      <c r="AH36" s="139">
        <v>6000</v>
      </c>
      <c r="AI36" s="139">
        <v>7000</v>
      </c>
      <c r="AJ36" s="139">
        <v>8000</v>
      </c>
      <c r="AK36" s="139">
        <v>9000</v>
      </c>
      <c r="AL36" s="139">
        <v>10000</v>
      </c>
      <c r="AM36" s="139">
        <v>11000</v>
      </c>
      <c r="AN36" s="139">
        <v>12000</v>
      </c>
      <c r="AO36" s="139">
        <v>12000</v>
      </c>
      <c r="AP36" s="139">
        <v>1000</v>
      </c>
      <c r="AQ36" s="139">
        <v>2000</v>
      </c>
      <c r="AR36" s="139">
        <v>3000</v>
      </c>
      <c r="AS36" s="139">
        <v>4000</v>
      </c>
      <c r="AT36" s="139">
        <v>5000</v>
      </c>
      <c r="AU36" s="139">
        <v>6000</v>
      </c>
      <c r="AV36" s="139">
        <v>7000</v>
      </c>
      <c r="AW36" s="139">
        <v>8000</v>
      </c>
      <c r="AX36" s="139">
        <v>9000</v>
      </c>
      <c r="AY36" s="139">
        <v>10000</v>
      </c>
      <c r="AZ36" s="139">
        <v>11000</v>
      </c>
      <c r="BA36" s="139">
        <v>12000</v>
      </c>
      <c r="BB36" s="139">
        <v>12000</v>
      </c>
    </row>
    <row r="37" spans="1:54">
      <c r="A37" s="140" t="s">
        <v>133</v>
      </c>
      <c r="B37" s="139">
        <v>1000</v>
      </c>
      <c r="C37" s="139">
        <v>1000</v>
      </c>
      <c r="D37" s="139">
        <v>1000</v>
      </c>
      <c r="E37" s="139">
        <v>1000</v>
      </c>
      <c r="F37" s="139">
        <v>1000</v>
      </c>
      <c r="G37" s="139">
        <v>1000</v>
      </c>
      <c r="H37" s="139">
        <v>1000</v>
      </c>
      <c r="I37" s="139">
        <v>1000</v>
      </c>
      <c r="J37" s="139">
        <v>1000</v>
      </c>
      <c r="K37" s="139">
        <v>1000</v>
      </c>
      <c r="L37" s="139">
        <v>1000</v>
      </c>
      <c r="M37" s="139">
        <v>1000</v>
      </c>
      <c r="N37" s="139">
        <v>1000</v>
      </c>
      <c r="O37" s="139">
        <v>1000</v>
      </c>
      <c r="P37" s="139">
        <v>1000</v>
      </c>
      <c r="Q37" s="139">
        <v>1000</v>
      </c>
      <c r="R37" s="139">
        <v>1000</v>
      </c>
      <c r="S37" s="139">
        <v>1000</v>
      </c>
      <c r="T37" s="139">
        <v>1000</v>
      </c>
      <c r="U37" s="139">
        <v>1000</v>
      </c>
      <c r="V37" s="139">
        <v>1000</v>
      </c>
      <c r="W37" s="139">
        <v>1000</v>
      </c>
      <c r="X37" s="139">
        <v>1000</v>
      </c>
      <c r="Y37" s="139">
        <v>1000</v>
      </c>
      <c r="Z37" s="139">
        <v>1000</v>
      </c>
      <c r="AA37" s="139">
        <v>1000</v>
      </c>
      <c r="AB37" s="139">
        <v>1000</v>
      </c>
      <c r="AC37" s="139">
        <v>1000</v>
      </c>
      <c r="AD37" s="139">
        <v>1000</v>
      </c>
      <c r="AE37" s="139">
        <v>1000</v>
      </c>
      <c r="AF37" s="139">
        <v>1000</v>
      </c>
      <c r="AG37" s="139">
        <v>1000</v>
      </c>
      <c r="AH37" s="139">
        <v>1000</v>
      </c>
      <c r="AI37" s="139">
        <v>1000</v>
      </c>
      <c r="AJ37" s="139">
        <v>1000</v>
      </c>
      <c r="AK37" s="139">
        <v>1000</v>
      </c>
      <c r="AL37" s="139">
        <v>1000</v>
      </c>
      <c r="AM37" s="139">
        <v>1000</v>
      </c>
      <c r="AN37" s="139">
        <v>1000</v>
      </c>
      <c r="AO37" s="139">
        <v>1000</v>
      </c>
      <c r="AP37" s="139">
        <v>1000</v>
      </c>
      <c r="AQ37" s="139">
        <v>1000</v>
      </c>
      <c r="AR37" s="139">
        <v>1000</v>
      </c>
      <c r="AS37" s="139">
        <v>1000</v>
      </c>
      <c r="AT37" s="139">
        <v>1000</v>
      </c>
      <c r="AU37" s="139">
        <v>1000</v>
      </c>
      <c r="AV37" s="139">
        <v>1000</v>
      </c>
      <c r="AW37" s="139">
        <v>1000</v>
      </c>
      <c r="AX37" s="139">
        <v>1000</v>
      </c>
      <c r="AY37" s="139">
        <v>1000</v>
      </c>
      <c r="AZ37" s="139">
        <v>1000</v>
      </c>
      <c r="BA37" s="139">
        <v>1000</v>
      </c>
      <c r="BB37" s="139">
        <v>1000</v>
      </c>
    </row>
    <row r="38" spans="1:54">
      <c r="A38" s="140" t="s">
        <v>134</v>
      </c>
      <c r="B38" s="139">
        <v>1000</v>
      </c>
      <c r="C38" s="139">
        <v>1000</v>
      </c>
      <c r="D38" s="139">
        <v>1000</v>
      </c>
      <c r="E38" s="139">
        <v>1000</v>
      </c>
      <c r="F38" s="139">
        <v>1000</v>
      </c>
      <c r="G38" s="139">
        <v>1000</v>
      </c>
      <c r="H38" s="139">
        <v>1000</v>
      </c>
      <c r="I38" s="139">
        <v>1000</v>
      </c>
      <c r="J38" s="139">
        <v>1000</v>
      </c>
      <c r="K38" s="139">
        <v>1000</v>
      </c>
      <c r="L38" s="139">
        <v>1000</v>
      </c>
      <c r="M38" s="139">
        <v>1000</v>
      </c>
      <c r="N38" s="139">
        <v>1000</v>
      </c>
      <c r="O38" s="139">
        <v>1000</v>
      </c>
      <c r="P38" s="139">
        <v>1000</v>
      </c>
      <c r="Q38" s="139">
        <v>1000</v>
      </c>
      <c r="R38" s="139">
        <v>1000</v>
      </c>
      <c r="S38" s="139">
        <v>1000</v>
      </c>
      <c r="T38" s="139">
        <v>1000</v>
      </c>
      <c r="U38" s="139">
        <v>1000</v>
      </c>
      <c r="V38" s="139">
        <v>1000</v>
      </c>
      <c r="W38" s="139">
        <v>1000</v>
      </c>
      <c r="X38" s="139">
        <v>1000</v>
      </c>
      <c r="Y38" s="139">
        <v>1000</v>
      </c>
      <c r="Z38" s="139">
        <v>1000</v>
      </c>
      <c r="AA38" s="139">
        <v>1000</v>
      </c>
      <c r="AB38" s="139">
        <v>1000</v>
      </c>
      <c r="AC38" s="139">
        <v>1000</v>
      </c>
      <c r="AD38" s="139">
        <v>1000</v>
      </c>
      <c r="AE38" s="139">
        <v>1000</v>
      </c>
      <c r="AF38" s="139">
        <v>1000</v>
      </c>
      <c r="AG38" s="139">
        <v>1000</v>
      </c>
      <c r="AH38" s="139">
        <v>1000</v>
      </c>
      <c r="AI38" s="139">
        <v>1000</v>
      </c>
      <c r="AJ38" s="139">
        <v>1000</v>
      </c>
      <c r="AK38" s="139">
        <v>1000</v>
      </c>
      <c r="AL38" s="139">
        <v>1000</v>
      </c>
      <c r="AM38" s="139">
        <v>1000</v>
      </c>
      <c r="AN38" s="139">
        <v>1000</v>
      </c>
      <c r="AO38" s="139">
        <v>1000</v>
      </c>
      <c r="AP38" s="139">
        <v>1000</v>
      </c>
      <c r="AQ38" s="139">
        <v>1000</v>
      </c>
      <c r="AR38" s="139">
        <v>1000</v>
      </c>
      <c r="AS38" s="139">
        <v>1000</v>
      </c>
      <c r="AT38" s="139">
        <v>1000</v>
      </c>
      <c r="AU38" s="139">
        <v>1000</v>
      </c>
      <c r="AV38" s="139">
        <v>1000</v>
      </c>
      <c r="AW38" s="139">
        <v>1000</v>
      </c>
      <c r="AX38" s="139">
        <v>1000</v>
      </c>
      <c r="AY38" s="139">
        <v>1000</v>
      </c>
      <c r="AZ38" s="139">
        <v>1000</v>
      </c>
      <c r="BA38" s="139">
        <v>1000</v>
      </c>
      <c r="BB38" s="139">
        <v>1000</v>
      </c>
    </row>
    <row r="39" spans="1:54">
      <c r="A39" s="140" t="s">
        <v>135</v>
      </c>
      <c r="B39" s="139">
        <v>0</v>
      </c>
      <c r="C39" s="139">
        <v>0</v>
      </c>
      <c r="D39" s="139">
        <v>0</v>
      </c>
      <c r="E39" s="139">
        <v>0</v>
      </c>
      <c r="F39" s="139">
        <v>0</v>
      </c>
      <c r="G39" s="139">
        <v>0</v>
      </c>
      <c r="H39" s="139">
        <v>0</v>
      </c>
      <c r="I39" s="139">
        <v>0</v>
      </c>
      <c r="J39" s="139">
        <v>0</v>
      </c>
      <c r="K39" s="139">
        <v>0</v>
      </c>
      <c r="L39" s="139">
        <v>0</v>
      </c>
      <c r="M39" s="139">
        <v>0</v>
      </c>
      <c r="N39" s="139">
        <v>0</v>
      </c>
      <c r="O39" s="139">
        <v>0</v>
      </c>
      <c r="P39" s="139">
        <v>0</v>
      </c>
      <c r="Q39" s="139">
        <v>0</v>
      </c>
      <c r="R39" s="139">
        <v>0</v>
      </c>
      <c r="S39" s="139">
        <v>0</v>
      </c>
      <c r="T39" s="139">
        <v>0</v>
      </c>
      <c r="U39" s="139">
        <v>0</v>
      </c>
      <c r="V39" s="139">
        <v>0</v>
      </c>
      <c r="W39" s="139">
        <v>0</v>
      </c>
      <c r="X39" s="139">
        <v>0</v>
      </c>
      <c r="Y39" s="139">
        <v>0</v>
      </c>
      <c r="Z39" s="139">
        <v>0</v>
      </c>
      <c r="AA39" s="139">
        <v>0</v>
      </c>
      <c r="AB39" s="139">
        <v>0</v>
      </c>
      <c r="AC39" s="139">
        <v>0</v>
      </c>
      <c r="AD39" s="139">
        <v>0</v>
      </c>
      <c r="AE39" s="139">
        <v>0</v>
      </c>
      <c r="AF39" s="139">
        <v>0</v>
      </c>
      <c r="AG39" s="139">
        <v>0</v>
      </c>
      <c r="AH39" s="139">
        <v>0</v>
      </c>
      <c r="AI39" s="139">
        <v>0</v>
      </c>
      <c r="AJ39" s="139">
        <v>0</v>
      </c>
      <c r="AK39" s="139">
        <v>0</v>
      </c>
      <c r="AL39" s="139">
        <v>0</v>
      </c>
      <c r="AM39" s="139">
        <v>0</v>
      </c>
      <c r="AN39" s="139">
        <v>0</v>
      </c>
      <c r="AO39" s="139">
        <v>0</v>
      </c>
      <c r="AP39" s="139">
        <v>0</v>
      </c>
      <c r="AQ39" s="139">
        <v>0</v>
      </c>
      <c r="AR39" s="139">
        <v>0</v>
      </c>
      <c r="AS39" s="139">
        <v>0</v>
      </c>
      <c r="AT39" s="139">
        <v>0</v>
      </c>
      <c r="AU39" s="139">
        <v>0</v>
      </c>
      <c r="AV39" s="139">
        <v>0</v>
      </c>
      <c r="AW39" s="139">
        <v>0</v>
      </c>
      <c r="AX39" s="139">
        <v>0</v>
      </c>
      <c r="AY39" s="139">
        <v>0</v>
      </c>
      <c r="AZ39" s="139">
        <v>0</v>
      </c>
      <c r="BA39" s="139">
        <v>0</v>
      </c>
      <c r="BB39" s="139">
        <v>0</v>
      </c>
    </row>
    <row r="40" spans="1:54">
      <c r="A40" s="140" t="s">
        <v>136</v>
      </c>
      <c r="B40" s="139">
        <v>0</v>
      </c>
      <c r="C40" s="139">
        <v>0</v>
      </c>
      <c r="D40" s="139">
        <v>0</v>
      </c>
      <c r="E40" s="139">
        <v>0</v>
      </c>
      <c r="F40" s="139">
        <v>0</v>
      </c>
      <c r="G40" s="139">
        <v>0</v>
      </c>
      <c r="H40" s="139">
        <v>0</v>
      </c>
      <c r="I40" s="139">
        <v>0</v>
      </c>
      <c r="J40" s="139">
        <v>0</v>
      </c>
      <c r="K40" s="139">
        <v>0</v>
      </c>
      <c r="L40" s="139">
        <v>0</v>
      </c>
      <c r="M40" s="139">
        <v>0</v>
      </c>
      <c r="N40" s="139">
        <v>0</v>
      </c>
      <c r="O40" s="139">
        <v>0</v>
      </c>
      <c r="P40" s="139">
        <v>0</v>
      </c>
      <c r="Q40" s="139">
        <v>0</v>
      </c>
      <c r="R40" s="139">
        <v>0</v>
      </c>
      <c r="S40" s="139">
        <v>0</v>
      </c>
      <c r="T40" s="139">
        <v>0</v>
      </c>
      <c r="U40" s="139">
        <v>0</v>
      </c>
      <c r="V40" s="139">
        <v>0</v>
      </c>
      <c r="W40" s="139">
        <v>0</v>
      </c>
      <c r="X40" s="139">
        <v>0</v>
      </c>
      <c r="Y40" s="139">
        <v>0</v>
      </c>
      <c r="Z40" s="139">
        <v>0</v>
      </c>
      <c r="AA40" s="139">
        <v>0</v>
      </c>
      <c r="AB40" s="139">
        <v>0</v>
      </c>
      <c r="AC40" s="139">
        <v>0</v>
      </c>
      <c r="AD40" s="139">
        <v>0</v>
      </c>
      <c r="AE40" s="139">
        <v>0</v>
      </c>
      <c r="AF40" s="139">
        <v>0</v>
      </c>
      <c r="AG40" s="139">
        <v>0</v>
      </c>
      <c r="AH40" s="139">
        <v>0</v>
      </c>
      <c r="AI40" s="139">
        <v>0</v>
      </c>
      <c r="AJ40" s="139">
        <v>0</v>
      </c>
      <c r="AK40" s="139">
        <v>0</v>
      </c>
      <c r="AL40" s="139">
        <v>0</v>
      </c>
      <c r="AM40" s="139">
        <v>0</v>
      </c>
      <c r="AN40" s="139">
        <v>0</v>
      </c>
      <c r="AO40" s="139">
        <v>0</v>
      </c>
      <c r="AP40" s="139">
        <v>0</v>
      </c>
      <c r="AQ40" s="139">
        <v>0</v>
      </c>
      <c r="AR40" s="139">
        <v>0</v>
      </c>
      <c r="AS40" s="139">
        <v>0</v>
      </c>
      <c r="AT40" s="139">
        <v>0</v>
      </c>
      <c r="AU40" s="139">
        <v>0</v>
      </c>
      <c r="AV40" s="139">
        <v>0</v>
      </c>
      <c r="AW40" s="139">
        <v>0</v>
      </c>
      <c r="AX40" s="139">
        <v>0</v>
      </c>
      <c r="AY40" s="139">
        <v>0</v>
      </c>
      <c r="AZ40" s="139">
        <v>0</v>
      </c>
      <c r="BA40" s="139">
        <v>0</v>
      </c>
      <c r="BB40" s="139">
        <v>0</v>
      </c>
    </row>
    <row r="41" spans="1:54">
      <c r="A41" s="140" t="s">
        <v>137</v>
      </c>
      <c r="B41" s="139">
        <v>0</v>
      </c>
      <c r="C41" s="139">
        <v>0</v>
      </c>
      <c r="D41" s="139">
        <v>0</v>
      </c>
      <c r="E41" s="139">
        <v>0</v>
      </c>
      <c r="F41" s="139">
        <v>0</v>
      </c>
      <c r="G41" s="139">
        <v>0</v>
      </c>
      <c r="H41" s="139">
        <v>0</v>
      </c>
      <c r="I41" s="139">
        <v>0</v>
      </c>
      <c r="J41" s="139">
        <v>0</v>
      </c>
      <c r="K41" s="139">
        <v>0</v>
      </c>
      <c r="L41" s="139">
        <v>0</v>
      </c>
      <c r="M41" s="139">
        <v>0</v>
      </c>
      <c r="N41" s="139">
        <v>0</v>
      </c>
      <c r="O41" s="139">
        <v>0</v>
      </c>
      <c r="P41" s="139">
        <v>0</v>
      </c>
      <c r="Q41" s="139">
        <v>0</v>
      </c>
      <c r="R41" s="139">
        <v>0</v>
      </c>
      <c r="S41" s="139">
        <v>0</v>
      </c>
      <c r="T41" s="139">
        <v>0</v>
      </c>
      <c r="U41" s="139">
        <v>0</v>
      </c>
      <c r="V41" s="139">
        <v>0</v>
      </c>
      <c r="W41" s="139">
        <v>0</v>
      </c>
      <c r="X41" s="139">
        <v>0</v>
      </c>
      <c r="Y41" s="139">
        <v>0</v>
      </c>
      <c r="Z41" s="139">
        <v>0</v>
      </c>
      <c r="AA41" s="139">
        <v>0</v>
      </c>
      <c r="AB41" s="139">
        <v>0</v>
      </c>
      <c r="AC41" s="139">
        <v>0</v>
      </c>
      <c r="AD41" s="139">
        <v>0</v>
      </c>
      <c r="AE41" s="139">
        <v>0</v>
      </c>
      <c r="AF41" s="139">
        <v>0</v>
      </c>
      <c r="AG41" s="139">
        <v>0</v>
      </c>
      <c r="AH41" s="139">
        <v>0</v>
      </c>
      <c r="AI41" s="139">
        <v>0</v>
      </c>
      <c r="AJ41" s="139">
        <v>0</v>
      </c>
      <c r="AK41" s="139">
        <v>0</v>
      </c>
      <c r="AL41" s="139">
        <v>0</v>
      </c>
      <c r="AM41" s="139">
        <v>0</v>
      </c>
      <c r="AN41" s="139">
        <v>0</v>
      </c>
      <c r="AO41" s="139">
        <v>0</v>
      </c>
      <c r="AP41" s="139">
        <v>0</v>
      </c>
      <c r="AQ41" s="139">
        <v>0</v>
      </c>
      <c r="AR41" s="139">
        <v>0</v>
      </c>
      <c r="AS41" s="139">
        <v>0</v>
      </c>
      <c r="AT41" s="139">
        <v>0</v>
      </c>
      <c r="AU41" s="139">
        <v>0</v>
      </c>
      <c r="AV41" s="139">
        <v>0</v>
      </c>
      <c r="AW41" s="139">
        <v>0</v>
      </c>
      <c r="AX41" s="139">
        <v>0</v>
      </c>
      <c r="AY41" s="139">
        <v>0</v>
      </c>
      <c r="AZ41" s="139">
        <v>0</v>
      </c>
      <c r="BA41" s="139">
        <v>0</v>
      </c>
      <c r="BB41" s="139">
        <v>0</v>
      </c>
    </row>
    <row r="42" spans="1:54">
      <c r="A42" s="140" t="s">
        <v>138</v>
      </c>
      <c r="B42" s="139">
        <v>0</v>
      </c>
      <c r="C42" s="139">
        <v>0</v>
      </c>
      <c r="D42" s="139">
        <v>0</v>
      </c>
      <c r="E42" s="139">
        <v>0</v>
      </c>
      <c r="F42" s="139">
        <v>0</v>
      </c>
      <c r="G42" s="139">
        <v>0</v>
      </c>
      <c r="H42" s="139">
        <v>0</v>
      </c>
      <c r="I42" s="139">
        <v>0</v>
      </c>
      <c r="J42" s="139">
        <v>0</v>
      </c>
      <c r="K42" s="139">
        <v>0</v>
      </c>
      <c r="L42" s="139">
        <v>0</v>
      </c>
      <c r="M42" s="139">
        <v>0</v>
      </c>
      <c r="N42" s="139">
        <v>0</v>
      </c>
      <c r="O42" s="139">
        <v>0</v>
      </c>
      <c r="P42" s="139">
        <v>0</v>
      </c>
      <c r="Q42" s="139">
        <v>0</v>
      </c>
      <c r="R42" s="139">
        <v>0</v>
      </c>
      <c r="S42" s="139">
        <v>0</v>
      </c>
      <c r="T42" s="139">
        <v>0</v>
      </c>
      <c r="U42" s="139">
        <v>0</v>
      </c>
      <c r="V42" s="139">
        <v>0</v>
      </c>
      <c r="W42" s="139">
        <v>0</v>
      </c>
      <c r="X42" s="139">
        <v>0</v>
      </c>
      <c r="Y42" s="139">
        <v>0</v>
      </c>
      <c r="Z42" s="139">
        <v>0</v>
      </c>
      <c r="AA42" s="139">
        <v>0</v>
      </c>
      <c r="AB42" s="139">
        <v>0</v>
      </c>
      <c r="AC42" s="139">
        <v>0</v>
      </c>
      <c r="AD42" s="139">
        <v>0</v>
      </c>
      <c r="AE42" s="139">
        <v>0</v>
      </c>
      <c r="AF42" s="139">
        <v>0</v>
      </c>
      <c r="AG42" s="139">
        <v>0</v>
      </c>
      <c r="AH42" s="139">
        <v>0</v>
      </c>
      <c r="AI42" s="139">
        <v>0</v>
      </c>
      <c r="AJ42" s="139">
        <v>0</v>
      </c>
      <c r="AK42" s="139">
        <v>0</v>
      </c>
      <c r="AL42" s="139">
        <v>0</v>
      </c>
      <c r="AM42" s="139">
        <v>0</v>
      </c>
      <c r="AN42" s="139">
        <v>0</v>
      </c>
      <c r="AO42" s="139">
        <v>0</v>
      </c>
      <c r="AP42" s="139">
        <v>0</v>
      </c>
      <c r="AQ42" s="139">
        <v>0</v>
      </c>
      <c r="AR42" s="139">
        <v>0</v>
      </c>
      <c r="AS42" s="139">
        <v>0</v>
      </c>
      <c r="AT42" s="139">
        <v>0</v>
      </c>
      <c r="AU42" s="139">
        <v>0</v>
      </c>
      <c r="AV42" s="139">
        <v>0</v>
      </c>
      <c r="AW42" s="139">
        <v>0</v>
      </c>
      <c r="AX42" s="139">
        <v>0</v>
      </c>
      <c r="AY42" s="139">
        <v>0</v>
      </c>
      <c r="AZ42" s="139">
        <v>0</v>
      </c>
      <c r="BA42" s="139">
        <v>0</v>
      </c>
      <c r="BB42" s="139">
        <v>0</v>
      </c>
    </row>
    <row r="43" spans="1:54">
      <c r="A43" s="140" t="s">
        <v>139</v>
      </c>
      <c r="B43" s="139">
        <v>1000</v>
      </c>
      <c r="C43" s="139">
        <v>1000</v>
      </c>
      <c r="D43" s="139">
        <v>1000</v>
      </c>
      <c r="E43" s="139">
        <v>1000</v>
      </c>
      <c r="F43" s="139">
        <v>1000</v>
      </c>
      <c r="G43" s="139">
        <v>1000</v>
      </c>
      <c r="H43" s="139">
        <v>1000</v>
      </c>
      <c r="I43" s="139">
        <v>1000</v>
      </c>
      <c r="J43" s="139">
        <v>1000</v>
      </c>
      <c r="K43" s="139">
        <v>1000</v>
      </c>
      <c r="L43" s="139">
        <v>1000</v>
      </c>
      <c r="M43" s="139">
        <v>1000</v>
      </c>
      <c r="N43" s="139">
        <v>1000</v>
      </c>
      <c r="O43" s="139">
        <v>1000</v>
      </c>
      <c r="P43" s="139">
        <v>1000</v>
      </c>
      <c r="Q43" s="139">
        <v>1000</v>
      </c>
      <c r="R43" s="139">
        <v>1000</v>
      </c>
      <c r="S43" s="139">
        <v>1000</v>
      </c>
      <c r="T43" s="139">
        <v>1000</v>
      </c>
      <c r="U43" s="139">
        <v>1000</v>
      </c>
      <c r="V43" s="139">
        <v>1000</v>
      </c>
      <c r="W43" s="139">
        <v>1000</v>
      </c>
      <c r="X43" s="139">
        <v>1000</v>
      </c>
      <c r="Y43" s="139">
        <v>1000</v>
      </c>
      <c r="Z43" s="139">
        <v>1000</v>
      </c>
      <c r="AA43" s="139">
        <v>1000</v>
      </c>
      <c r="AB43" s="139">
        <v>1000</v>
      </c>
      <c r="AC43" s="139">
        <v>1000</v>
      </c>
      <c r="AD43" s="139">
        <v>1000</v>
      </c>
      <c r="AE43" s="139">
        <v>1000</v>
      </c>
      <c r="AF43" s="139">
        <v>1000</v>
      </c>
      <c r="AG43" s="139">
        <v>1000</v>
      </c>
      <c r="AH43" s="139">
        <v>1000</v>
      </c>
      <c r="AI43" s="139">
        <v>1000</v>
      </c>
      <c r="AJ43" s="139">
        <v>1000</v>
      </c>
      <c r="AK43" s="139">
        <v>1000</v>
      </c>
      <c r="AL43" s="139">
        <v>1000</v>
      </c>
      <c r="AM43" s="139">
        <v>1000</v>
      </c>
      <c r="AN43" s="139">
        <v>1000</v>
      </c>
      <c r="AO43" s="139">
        <v>1000</v>
      </c>
      <c r="AP43" s="139">
        <v>1000</v>
      </c>
      <c r="AQ43" s="139">
        <v>1000</v>
      </c>
      <c r="AR43" s="139">
        <v>1000</v>
      </c>
      <c r="AS43" s="139">
        <v>1000</v>
      </c>
      <c r="AT43" s="139">
        <v>1000</v>
      </c>
      <c r="AU43" s="139">
        <v>1000</v>
      </c>
      <c r="AV43" s="139">
        <v>1000</v>
      </c>
      <c r="AW43" s="139">
        <v>1000</v>
      </c>
      <c r="AX43" s="139">
        <v>1000</v>
      </c>
      <c r="AY43" s="139">
        <v>1000</v>
      </c>
      <c r="AZ43" s="139">
        <v>1000</v>
      </c>
      <c r="BA43" s="139">
        <v>1000</v>
      </c>
      <c r="BB43" s="139">
        <v>1000</v>
      </c>
    </row>
    <row r="44" spans="1:54">
      <c r="A44" s="140" t="s">
        <v>140</v>
      </c>
    </row>
    <row r="45" spans="1:54">
      <c r="A45" s="140" t="s">
        <v>141</v>
      </c>
      <c r="B45" s="139">
        <v>0</v>
      </c>
      <c r="C45" s="139">
        <v>0</v>
      </c>
      <c r="D45" s="139">
        <v>0</v>
      </c>
      <c r="E45" s="139">
        <v>0</v>
      </c>
      <c r="F45" s="139">
        <v>0</v>
      </c>
      <c r="G45" s="139">
        <v>0</v>
      </c>
      <c r="H45" s="139">
        <v>0</v>
      </c>
      <c r="I45" s="139">
        <v>0</v>
      </c>
      <c r="J45" s="139">
        <v>0</v>
      </c>
      <c r="K45" s="139">
        <v>0</v>
      </c>
      <c r="L45" s="139">
        <v>0</v>
      </c>
      <c r="M45" s="139">
        <v>0</v>
      </c>
      <c r="N45" s="139">
        <v>0</v>
      </c>
      <c r="O45" s="139">
        <v>0</v>
      </c>
      <c r="P45" s="139">
        <v>0</v>
      </c>
      <c r="Q45" s="139">
        <v>0</v>
      </c>
      <c r="R45" s="139">
        <v>0</v>
      </c>
      <c r="S45" s="139">
        <v>0</v>
      </c>
      <c r="T45" s="139">
        <v>0</v>
      </c>
      <c r="U45" s="139">
        <v>0</v>
      </c>
      <c r="V45" s="139">
        <v>0</v>
      </c>
      <c r="W45" s="139">
        <v>0</v>
      </c>
      <c r="X45" s="139">
        <v>0</v>
      </c>
      <c r="Y45" s="139">
        <v>0</v>
      </c>
      <c r="Z45" s="139">
        <v>0</v>
      </c>
      <c r="AA45" s="139">
        <v>0</v>
      </c>
      <c r="AB45" s="139">
        <v>0</v>
      </c>
      <c r="AC45" s="139">
        <v>0</v>
      </c>
      <c r="AD45" s="139">
        <v>0</v>
      </c>
      <c r="AE45" s="139">
        <v>0</v>
      </c>
      <c r="AF45" s="139">
        <v>0</v>
      </c>
      <c r="AG45" s="139">
        <v>0</v>
      </c>
      <c r="AH45" s="139">
        <v>0</v>
      </c>
      <c r="AI45" s="139">
        <v>0</v>
      </c>
      <c r="AJ45" s="139">
        <v>0</v>
      </c>
      <c r="AK45" s="139">
        <v>0</v>
      </c>
      <c r="AL45" s="139">
        <v>0</v>
      </c>
      <c r="AM45" s="139">
        <v>0</v>
      </c>
      <c r="AN45" s="139">
        <v>0</v>
      </c>
      <c r="AO45" s="139">
        <v>0</v>
      </c>
      <c r="AP45" s="139">
        <v>0</v>
      </c>
      <c r="AQ45" s="139">
        <v>0</v>
      </c>
      <c r="AR45" s="139">
        <v>0</v>
      </c>
      <c r="AS45" s="139">
        <v>0</v>
      </c>
      <c r="AT45" s="139">
        <v>0</v>
      </c>
      <c r="AU45" s="139">
        <v>0</v>
      </c>
      <c r="AV45" s="139">
        <v>0</v>
      </c>
      <c r="AW45" s="139">
        <v>0</v>
      </c>
      <c r="AX45" s="139">
        <v>0</v>
      </c>
      <c r="AY45" s="139">
        <v>0</v>
      </c>
      <c r="AZ45" s="139">
        <v>0</v>
      </c>
      <c r="BA45" s="139">
        <v>0</v>
      </c>
      <c r="BB45" s="139">
        <v>0</v>
      </c>
    </row>
    <row r="46" spans="1:54">
      <c r="A46" s="140" t="s">
        <v>142</v>
      </c>
    </row>
    <row r="47" spans="1:54">
      <c r="A47" s="140" t="s">
        <v>143</v>
      </c>
      <c r="B47" s="139">
        <v>0</v>
      </c>
      <c r="C47" s="139">
        <v>0</v>
      </c>
      <c r="D47" s="139">
        <v>0</v>
      </c>
      <c r="E47" s="139">
        <v>0</v>
      </c>
      <c r="F47" s="139">
        <v>0</v>
      </c>
      <c r="G47" s="139">
        <v>0</v>
      </c>
      <c r="H47" s="139">
        <v>0</v>
      </c>
      <c r="I47" s="139">
        <v>0</v>
      </c>
      <c r="J47" s="139">
        <v>0</v>
      </c>
      <c r="K47" s="139">
        <v>0</v>
      </c>
      <c r="L47" s="139">
        <v>0</v>
      </c>
      <c r="M47" s="139">
        <v>0</v>
      </c>
      <c r="N47" s="139">
        <v>0</v>
      </c>
      <c r="O47" s="139">
        <v>0</v>
      </c>
      <c r="P47" s="139">
        <v>0</v>
      </c>
      <c r="Q47" s="139">
        <v>0</v>
      </c>
      <c r="R47" s="139">
        <v>0</v>
      </c>
      <c r="S47" s="139">
        <v>0</v>
      </c>
      <c r="T47" s="139">
        <v>0</v>
      </c>
      <c r="U47" s="139">
        <v>0</v>
      </c>
      <c r="V47" s="139">
        <v>0</v>
      </c>
      <c r="W47" s="139">
        <v>0</v>
      </c>
      <c r="X47" s="139">
        <v>0</v>
      </c>
      <c r="Y47" s="139">
        <v>0</v>
      </c>
      <c r="Z47" s="139">
        <v>0</v>
      </c>
      <c r="AA47" s="139">
        <v>0</v>
      </c>
      <c r="AB47" s="139">
        <v>0</v>
      </c>
      <c r="AC47" s="139">
        <v>0</v>
      </c>
      <c r="AD47" s="139">
        <v>0</v>
      </c>
      <c r="AE47" s="139">
        <v>0</v>
      </c>
      <c r="AF47" s="139">
        <v>0</v>
      </c>
      <c r="AG47" s="139">
        <v>0</v>
      </c>
      <c r="AH47" s="139">
        <v>0</v>
      </c>
      <c r="AI47" s="139">
        <v>0</v>
      </c>
      <c r="AJ47" s="139">
        <v>0</v>
      </c>
      <c r="AK47" s="139">
        <v>0</v>
      </c>
      <c r="AL47" s="139">
        <v>0</v>
      </c>
      <c r="AM47" s="139">
        <v>0</v>
      </c>
      <c r="AN47" s="139">
        <v>0</v>
      </c>
      <c r="AO47" s="139">
        <v>0</v>
      </c>
      <c r="AP47" s="139">
        <v>0</v>
      </c>
      <c r="AQ47" s="139">
        <v>0</v>
      </c>
      <c r="AR47" s="139">
        <v>0</v>
      </c>
      <c r="AS47" s="139">
        <v>0</v>
      </c>
      <c r="AT47" s="139">
        <v>0</v>
      </c>
      <c r="AU47" s="139">
        <v>0</v>
      </c>
      <c r="AV47" s="139">
        <v>0</v>
      </c>
      <c r="AW47" s="139">
        <v>0</v>
      </c>
      <c r="AX47" s="139">
        <v>0</v>
      </c>
      <c r="AY47" s="139">
        <v>0</v>
      </c>
      <c r="AZ47" s="139">
        <v>0</v>
      </c>
      <c r="BA47" s="139">
        <v>0</v>
      </c>
      <c r="BB47" s="139">
        <v>0</v>
      </c>
    </row>
    <row r="48" spans="1:54">
      <c r="A48" s="140" t="s">
        <v>144</v>
      </c>
      <c r="B48" s="139">
        <v>0</v>
      </c>
      <c r="C48" s="139">
        <v>0</v>
      </c>
      <c r="D48" s="139">
        <v>0</v>
      </c>
      <c r="E48" s="139">
        <v>0</v>
      </c>
      <c r="F48" s="139">
        <v>0</v>
      </c>
      <c r="G48" s="139">
        <v>0</v>
      </c>
      <c r="H48" s="139">
        <v>0</v>
      </c>
      <c r="I48" s="139">
        <v>0</v>
      </c>
      <c r="J48" s="139">
        <v>0</v>
      </c>
      <c r="K48" s="139">
        <v>0</v>
      </c>
      <c r="L48" s="139">
        <v>0</v>
      </c>
      <c r="M48" s="139">
        <v>0</v>
      </c>
      <c r="N48" s="139">
        <v>0</v>
      </c>
      <c r="O48" s="139">
        <v>0</v>
      </c>
      <c r="P48" s="139">
        <v>0</v>
      </c>
      <c r="Q48" s="139">
        <v>0</v>
      </c>
      <c r="R48" s="139">
        <v>0</v>
      </c>
      <c r="S48" s="139">
        <v>0</v>
      </c>
      <c r="T48" s="139">
        <v>0</v>
      </c>
      <c r="U48" s="139">
        <v>0</v>
      </c>
      <c r="V48" s="139">
        <v>0</v>
      </c>
      <c r="W48" s="139">
        <v>0</v>
      </c>
      <c r="X48" s="139">
        <v>0</v>
      </c>
      <c r="Y48" s="139">
        <v>0</v>
      </c>
      <c r="Z48" s="139">
        <v>0</v>
      </c>
      <c r="AA48" s="139">
        <v>0</v>
      </c>
      <c r="AB48" s="139">
        <v>0</v>
      </c>
      <c r="AC48" s="139">
        <v>0</v>
      </c>
      <c r="AD48" s="139">
        <v>0</v>
      </c>
      <c r="AE48" s="139">
        <v>0</v>
      </c>
      <c r="AF48" s="139">
        <v>0</v>
      </c>
      <c r="AG48" s="139">
        <v>0</v>
      </c>
      <c r="AH48" s="139">
        <v>0</v>
      </c>
      <c r="AI48" s="139">
        <v>0</v>
      </c>
      <c r="AJ48" s="139">
        <v>0</v>
      </c>
      <c r="AK48" s="139">
        <v>0</v>
      </c>
      <c r="AL48" s="139">
        <v>0</v>
      </c>
      <c r="AM48" s="139">
        <v>0</v>
      </c>
      <c r="AN48" s="139">
        <v>0</v>
      </c>
      <c r="AO48" s="139">
        <v>0</v>
      </c>
      <c r="AP48" s="139">
        <v>0</v>
      </c>
      <c r="AQ48" s="139">
        <v>0</v>
      </c>
      <c r="AR48" s="139">
        <v>0</v>
      </c>
      <c r="AS48" s="139">
        <v>0</v>
      </c>
      <c r="AT48" s="139">
        <v>0</v>
      </c>
      <c r="AU48" s="139">
        <v>0</v>
      </c>
      <c r="AV48" s="139">
        <v>0</v>
      </c>
      <c r="AW48" s="139">
        <v>0</v>
      </c>
      <c r="AX48" s="139">
        <v>0</v>
      </c>
      <c r="AY48" s="139">
        <v>0</v>
      </c>
      <c r="AZ48" s="139">
        <v>0</v>
      </c>
      <c r="BA48" s="139">
        <v>0</v>
      </c>
      <c r="BB48" s="139">
        <v>0</v>
      </c>
    </row>
    <row r="49" spans="1:54">
      <c r="A49" s="140" t="s">
        <v>145</v>
      </c>
      <c r="B49" s="139">
        <v>0</v>
      </c>
      <c r="C49" s="139">
        <v>0</v>
      </c>
      <c r="D49" s="139">
        <v>0</v>
      </c>
      <c r="E49" s="139">
        <v>0</v>
      </c>
      <c r="F49" s="139">
        <v>0</v>
      </c>
      <c r="G49" s="139">
        <v>0</v>
      </c>
      <c r="H49" s="139">
        <v>0</v>
      </c>
      <c r="I49" s="139">
        <v>0</v>
      </c>
      <c r="J49" s="139">
        <v>0</v>
      </c>
      <c r="K49" s="139">
        <v>0</v>
      </c>
      <c r="L49" s="139">
        <v>0</v>
      </c>
      <c r="M49" s="139">
        <v>0</v>
      </c>
      <c r="N49" s="139">
        <v>0</v>
      </c>
      <c r="O49" s="139">
        <v>0</v>
      </c>
      <c r="P49" s="139">
        <v>0</v>
      </c>
      <c r="Q49" s="139">
        <v>0</v>
      </c>
      <c r="R49" s="139">
        <v>0</v>
      </c>
      <c r="S49" s="139">
        <v>0</v>
      </c>
      <c r="T49" s="139">
        <v>0</v>
      </c>
      <c r="U49" s="139">
        <v>0</v>
      </c>
      <c r="V49" s="139">
        <v>0</v>
      </c>
      <c r="W49" s="139">
        <v>0</v>
      </c>
      <c r="X49" s="139">
        <v>0</v>
      </c>
      <c r="Y49" s="139">
        <v>0</v>
      </c>
      <c r="Z49" s="139">
        <v>0</v>
      </c>
      <c r="AA49" s="139">
        <v>0</v>
      </c>
      <c r="AB49" s="139">
        <v>0</v>
      </c>
      <c r="AC49" s="139">
        <v>0</v>
      </c>
      <c r="AD49" s="139">
        <v>0</v>
      </c>
      <c r="AE49" s="139">
        <v>0</v>
      </c>
      <c r="AF49" s="139">
        <v>0</v>
      </c>
      <c r="AG49" s="139">
        <v>0</v>
      </c>
      <c r="AH49" s="139">
        <v>0</v>
      </c>
      <c r="AI49" s="139">
        <v>0</v>
      </c>
      <c r="AJ49" s="139">
        <v>0</v>
      </c>
      <c r="AK49" s="139">
        <v>0</v>
      </c>
      <c r="AL49" s="139">
        <v>0</v>
      </c>
      <c r="AM49" s="139">
        <v>0</v>
      </c>
      <c r="AN49" s="139">
        <v>0</v>
      </c>
      <c r="AO49" s="139">
        <v>0</v>
      </c>
      <c r="AP49" s="139">
        <v>0</v>
      </c>
      <c r="AQ49" s="139">
        <v>0</v>
      </c>
      <c r="AR49" s="139">
        <v>0</v>
      </c>
      <c r="AS49" s="139">
        <v>0</v>
      </c>
      <c r="AT49" s="139">
        <v>0</v>
      </c>
      <c r="AU49" s="139">
        <v>0</v>
      </c>
      <c r="AV49" s="139">
        <v>0</v>
      </c>
      <c r="AW49" s="139">
        <v>0</v>
      </c>
      <c r="AX49" s="139">
        <v>0</v>
      </c>
      <c r="AY49" s="139">
        <v>0</v>
      </c>
      <c r="AZ49" s="139">
        <v>0</v>
      </c>
      <c r="BA49" s="139">
        <v>0</v>
      </c>
      <c r="BB49" s="139">
        <v>0</v>
      </c>
    </row>
    <row r="50" spans="1:54">
      <c r="A50" s="140" t="s">
        <v>146</v>
      </c>
    </row>
    <row r="51" spans="1:54">
      <c r="A51" s="140" t="s">
        <v>147</v>
      </c>
      <c r="B51" s="139">
        <v>0</v>
      </c>
      <c r="C51" s="139">
        <v>0</v>
      </c>
      <c r="D51" s="139">
        <v>0</v>
      </c>
      <c r="E51" s="139">
        <v>0</v>
      </c>
      <c r="F51" s="139">
        <v>0</v>
      </c>
      <c r="G51" s="139">
        <v>0</v>
      </c>
      <c r="H51" s="139">
        <v>0</v>
      </c>
      <c r="I51" s="139">
        <v>0</v>
      </c>
      <c r="J51" s="139">
        <v>0</v>
      </c>
      <c r="K51" s="139">
        <v>0</v>
      </c>
      <c r="L51" s="139">
        <v>0</v>
      </c>
      <c r="M51" s="139">
        <v>0</v>
      </c>
      <c r="N51" s="139">
        <v>0</v>
      </c>
      <c r="O51" s="139">
        <v>0</v>
      </c>
      <c r="P51" s="139">
        <v>0</v>
      </c>
      <c r="Q51" s="139">
        <v>0</v>
      </c>
      <c r="R51" s="139">
        <v>0</v>
      </c>
      <c r="S51" s="139">
        <v>0</v>
      </c>
      <c r="T51" s="139">
        <v>0</v>
      </c>
      <c r="U51" s="139">
        <v>0</v>
      </c>
      <c r="V51" s="139">
        <v>0</v>
      </c>
      <c r="W51" s="139">
        <v>0</v>
      </c>
      <c r="X51" s="139">
        <v>0</v>
      </c>
      <c r="Y51" s="139">
        <v>0</v>
      </c>
      <c r="Z51" s="139">
        <v>0</v>
      </c>
      <c r="AA51" s="139">
        <v>0</v>
      </c>
      <c r="AB51" s="139">
        <v>0</v>
      </c>
      <c r="AC51" s="139">
        <v>0</v>
      </c>
      <c r="AD51" s="139">
        <v>0</v>
      </c>
      <c r="AE51" s="139">
        <v>0</v>
      </c>
      <c r="AF51" s="139">
        <v>0</v>
      </c>
      <c r="AG51" s="139">
        <v>0</v>
      </c>
      <c r="AH51" s="139">
        <v>0</v>
      </c>
      <c r="AI51" s="139">
        <v>0</v>
      </c>
      <c r="AJ51" s="139">
        <v>0</v>
      </c>
      <c r="AK51" s="139">
        <v>0</v>
      </c>
      <c r="AL51" s="139">
        <v>0</v>
      </c>
      <c r="AM51" s="139">
        <v>0</v>
      </c>
      <c r="AN51" s="139">
        <v>0</v>
      </c>
      <c r="AO51" s="139">
        <v>0</v>
      </c>
      <c r="AP51" s="139">
        <v>0</v>
      </c>
      <c r="AQ51" s="139">
        <v>0</v>
      </c>
      <c r="AR51" s="139">
        <v>0</v>
      </c>
      <c r="AS51" s="139">
        <v>0</v>
      </c>
      <c r="AT51" s="139">
        <v>0</v>
      </c>
      <c r="AU51" s="139">
        <v>0</v>
      </c>
      <c r="AV51" s="139">
        <v>0</v>
      </c>
      <c r="AW51" s="139">
        <v>0</v>
      </c>
      <c r="AX51" s="139">
        <v>0</v>
      </c>
      <c r="AY51" s="139">
        <v>0</v>
      </c>
      <c r="AZ51" s="139">
        <v>0</v>
      </c>
      <c r="BA51" s="139">
        <v>0</v>
      </c>
      <c r="BB51" s="139">
        <v>0</v>
      </c>
    </row>
    <row r="52" spans="1:54">
      <c r="A52" s="140" t="s">
        <v>148</v>
      </c>
    </row>
    <row r="53" spans="1:54">
      <c r="A53" s="140" t="s">
        <v>149</v>
      </c>
      <c r="B53" s="139">
        <v>0</v>
      </c>
      <c r="C53" s="139">
        <v>0</v>
      </c>
      <c r="D53" s="139">
        <v>0</v>
      </c>
      <c r="E53" s="139">
        <v>0</v>
      </c>
      <c r="F53" s="139">
        <v>0</v>
      </c>
      <c r="G53" s="139">
        <v>0</v>
      </c>
      <c r="H53" s="139">
        <v>0</v>
      </c>
      <c r="I53" s="139">
        <v>0</v>
      </c>
      <c r="J53" s="139">
        <v>0</v>
      </c>
      <c r="K53" s="139">
        <v>0</v>
      </c>
      <c r="L53" s="139">
        <v>0</v>
      </c>
      <c r="M53" s="139">
        <v>0</v>
      </c>
      <c r="N53" s="139">
        <v>0</v>
      </c>
      <c r="O53" s="139">
        <v>0</v>
      </c>
      <c r="P53" s="139">
        <v>0</v>
      </c>
      <c r="Q53" s="139">
        <v>0</v>
      </c>
      <c r="R53" s="139">
        <v>0</v>
      </c>
      <c r="S53" s="139">
        <v>0</v>
      </c>
      <c r="T53" s="139">
        <v>0</v>
      </c>
      <c r="U53" s="139">
        <v>0</v>
      </c>
      <c r="V53" s="139">
        <v>0</v>
      </c>
      <c r="W53" s="139">
        <v>0</v>
      </c>
      <c r="X53" s="139">
        <v>0</v>
      </c>
      <c r="Y53" s="139">
        <v>0</v>
      </c>
      <c r="Z53" s="139">
        <v>0</v>
      </c>
      <c r="AA53" s="139">
        <v>0</v>
      </c>
      <c r="AB53" s="139">
        <v>0</v>
      </c>
      <c r="AC53" s="139">
        <v>0</v>
      </c>
      <c r="AD53" s="139">
        <v>0</v>
      </c>
      <c r="AE53" s="139">
        <v>0</v>
      </c>
      <c r="AF53" s="139">
        <v>0</v>
      </c>
      <c r="AG53" s="139">
        <v>0</v>
      </c>
      <c r="AH53" s="139">
        <v>0</v>
      </c>
      <c r="AI53" s="139">
        <v>0</v>
      </c>
      <c r="AJ53" s="139">
        <v>0</v>
      </c>
      <c r="AK53" s="139">
        <v>0</v>
      </c>
      <c r="AL53" s="139">
        <v>0</v>
      </c>
      <c r="AM53" s="139">
        <v>0</v>
      </c>
      <c r="AN53" s="139">
        <v>0</v>
      </c>
      <c r="AO53" s="139">
        <v>0</v>
      </c>
      <c r="AP53" s="139">
        <v>0</v>
      </c>
      <c r="AQ53" s="139">
        <v>0</v>
      </c>
      <c r="AR53" s="139">
        <v>0</v>
      </c>
      <c r="AS53" s="139">
        <v>0</v>
      </c>
      <c r="AT53" s="139">
        <v>0</v>
      </c>
      <c r="AU53" s="139">
        <v>0</v>
      </c>
      <c r="AV53" s="139">
        <v>0</v>
      </c>
      <c r="AW53" s="139">
        <v>0</v>
      </c>
      <c r="AX53" s="139">
        <v>0</v>
      </c>
      <c r="AY53" s="139">
        <v>0</v>
      </c>
      <c r="AZ53" s="139">
        <v>0</v>
      </c>
      <c r="BA53" s="139">
        <v>0</v>
      </c>
      <c r="BB53" s="139">
        <v>0</v>
      </c>
    </row>
    <row r="54" spans="1:54">
      <c r="A54" s="140" t="s">
        <v>150</v>
      </c>
      <c r="B54" s="139">
        <v>0</v>
      </c>
      <c r="C54" s="139">
        <v>0</v>
      </c>
      <c r="D54" s="139">
        <v>0</v>
      </c>
      <c r="E54" s="139">
        <v>0</v>
      </c>
      <c r="F54" s="139">
        <v>0</v>
      </c>
      <c r="G54" s="139">
        <v>0</v>
      </c>
      <c r="H54" s="139">
        <v>0</v>
      </c>
      <c r="I54" s="139">
        <v>0</v>
      </c>
      <c r="J54" s="139">
        <v>0</v>
      </c>
      <c r="K54" s="139">
        <v>0</v>
      </c>
      <c r="L54" s="139">
        <v>0</v>
      </c>
      <c r="M54" s="139">
        <v>0</v>
      </c>
      <c r="N54" s="139">
        <v>0</v>
      </c>
      <c r="O54" s="139">
        <v>0</v>
      </c>
      <c r="P54" s="139">
        <v>0</v>
      </c>
      <c r="Q54" s="139">
        <v>0</v>
      </c>
      <c r="R54" s="139">
        <v>0</v>
      </c>
      <c r="S54" s="139">
        <v>0</v>
      </c>
      <c r="T54" s="139">
        <v>0</v>
      </c>
      <c r="U54" s="139">
        <v>0</v>
      </c>
      <c r="V54" s="139">
        <v>0</v>
      </c>
      <c r="W54" s="139">
        <v>0</v>
      </c>
      <c r="X54" s="139">
        <v>0</v>
      </c>
      <c r="Y54" s="139">
        <v>0</v>
      </c>
      <c r="Z54" s="139">
        <v>0</v>
      </c>
      <c r="AA54" s="139">
        <v>0</v>
      </c>
      <c r="AB54" s="139">
        <v>0</v>
      </c>
      <c r="AC54" s="139">
        <v>0</v>
      </c>
      <c r="AD54" s="139">
        <v>0</v>
      </c>
      <c r="AE54" s="139">
        <v>0</v>
      </c>
      <c r="AF54" s="139">
        <v>0</v>
      </c>
      <c r="AG54" s="139">
        <v>0</v>
      </c>
      <c r="AH54" s="139">
        <v>0</v>
      </c>
      <c r="AI54" s="139">
        <v>0</v>
      </c>
      <c r="AJ54" s="139">
        <v>0</v>
      </c>
      <c r="AK54" s="139">
        <v>0</v>
      </c>
      <c r="AL54" s="139">
        <v>0</v>
      </c>
      <c r="AM54" s="139">
        <v>0</v>
      </c>
      <c r="AN54" s="139">
        <v>0</v>
      </c>
      <c r="AO54" s="139">
        <v>0</v>
      </c>
      <c r="AP54" s="139">
        <v>0</v>
      </c>
      <c r="AQ54" s="139">
        <v>0</v>
      </c>
      <c r="AR54" s="139">
        <v>0</v>
      </c>
      <c r="AS54" s="139">
        <v>0</v>
      </c>
      <c r="AT54" s="139">
        <v>0</v>
      </c>
      <c r="AU54" s="139">
        <v>0</v>
      </c>
      <c r="AV54" s="139">
        <v>0</v>
      </c>
      <c r="AW54" s="139">
        <v>0</v>
      </c>
      <c r="AX54" s="139">
        <v>0</v>
      </c>
      <c r="AY54" s="139">
        <v>0</v>
      </c>
      <c r="AZ54" s="139">
        <v>0</v>
      </c>
      <c r="BA54" s="139">
        <v>0</v>
      </c>
      <c r="BB54" s="139">
        <v>0</v>
      </c>
    </row>
    <row r="55" spans="1:54">
      <c r="A55" s="140" t="s">
        <v>151</v>
      </c>
    </row>
    <row r="56" spans="1:54">
      <c r="A56" s="140" t="s">
        <v>152</v>
      </c>
      <c r="B56" s="139">
        <v>0</v>
      </c>
      <c r="C56" s="139">
        <v>0</v>
      </c>
      <c r="D56" s="139">
        <v>0</v>
      </c>
      <c r="E56" s="139">
        <v>0</v>
      </c>
      <c r="F56" s="139">
        <v>0</v>
      </c>
      <c r="G56" s="139">
        <v>0</v>
      </c>
      <c r="H56" s="139">
        <v>0</v>
      </c>
      <c r="I56" s="139">
        <v>0</v>
      </c>
      <c r="J56" s="139">
        <v>0</v>
      </c>
      <c r="K56" s="139">
        <v>0</v>
      </c>
      <c r="L56" s="139">
        <v>0</v>
      </c>
      <c r="M56" s="139">
        <v>0</v>
      </c>
      <c r="N56" s="139">
        <v>0</v>
      </c>
      <c r="O56" s="139">
        <v>0</v>
      </c>
      <c r="P56" s="139">
        <v>0</v>
      </c>
      <c r="Q56" s="139">
        <v>0</v>
      </c>
      <c r="R56" s="139">
        <v>0</v>
      </c>
      <c r="S56" s="139">
        <v>0</v>
      </c>
      <c r="T56" s="139">
        <v>0</v>
      </c>
      <c r="U56" s="139">
        <v>0</v>
      </c>
      <c r="V56" s="139">
        <v>0</v>
      </c>
      <c r="W56" s="139">
        <v>0</v>
      </c>
      <c r="X56" s="139">
        <v>0</v>
      </c>
      <c r="Y56" s="139">
        <v>0</v>
      </c>
      <c r="Z56" s="139">
        <v>0</v>
      </c>
      <c r="AA56" s="139">
        <v>0</v>
      </c>
      <c r="AB56" s="139">
        <v>0</v>
      </c>
      <c r="AC56" s="139">
        <v>0</v>
      </c>
      <c r="AD56" s="139">
        <v>0</v>
      </c>
      <c r="AE56" s="139">
        <v>0</v>
      </c>
      <c r="AF56" s="139">
        <v>0</v>
      </c>
      <c r="AG56" s="139">
        <v>0</v>
      </c>
      <c r="AH56" s="139">
        <v>0</v>
      </c>
      <c r="AI56" s="139">
        <v>0</v>
      </c>
      <c r="AJ56" s="139">
        <v>0</v>
      </c>
      <c r="AK56" s="139">
        <v>0</v>
      </c>
      <c r="AL56" s="139">
        <v>0</v>
      </c>
      <c r="AM56" s="139">
        <v>0</v>
      </c>
      <c r="AN56" s="139">
        <v>0</v>
      </c>
      <c r="AO56" s="139">
        <v>0</v>
      </c>
      <c r="AP56" s="139">
        <v>0</v>
      </c>
      <c r="AQ56" s="139">
        <v>0</v>
      </c>
      <c r="AR56" s="139">
        <v>0</v>
      </c>
      <c r="AS56" s="139">
        <v>0</v>
      </c>
      <c r="AT56" s="139">
        <v>0</v>
      </c>
      <c r="AU56" s="139">
        <v>0</v>
      </c>
      <c r="AV56" s="139">
        <v>0</v>
      </c>
      <c r="AW56" s="139">
        <v>0</v>
      </c>
      <c r="AX56" s="139">
        <v>0</v>
      </c>
      <c r="AY56" s="139">
        <v>0</v>
      </c>
      <c r="AZ56" s="139">
        <v>0</v>
      </c>
      <c r="BA56" s="139">
        <v>0</v>
      </c>
      <c r="BB56" s="139">
        <v>0</v>
      </c>
    </row>
    <row r="57" spans="1:54">
      <c r="A57" s="140" t="s">
        <v>153</v>
      </c>
      <c r="B57" s="139">
        <v>0</v>
      </c>
      <c r="C57" s="139">
        <v>0</v>
      </c>
      <c r="D57" s="139">
        <v>0</v>
      </c>
      <c r="E57" s="139">
        <v>0</v>
      </c>
      <c r="F57" s="139">
        <v>0</v>
      </c>
      <c r="G57" s="139">
        <v>0</v>
      </c>
      <c r="H57" s="139">
        <v>0</v>
      </c>
      <c r="I57" s="139">
        <v>0</v>
      </c>
      <c r="J57" s="139">
        <v>0</v>
      </c>
      <c r="K57" s="139">
        <v>0</v>
      </c>
      <c r="L57" s="139">
        <v>0</v>
      </c>
      <c r="M57" s="139">
        <v>0</v>
      </c>
      <c r="N57" s="139">
        <v>0</v>
      </c>
      <c r="O57" s="139">
        <v>0</v>
      </c>
      <c r="P57" s="139">
        <v>0</v>
      </c>
      <c r="Q57" s="139">
        <v>0</v>
      </c>
      <c r="R57" s="139">
        <v>0</v>
      </c>
      <c r="S57" s="139">
        <v>0</v>
      </c>
      <c r="T57" s="139">
        <v>0</v>
      </c>
      <c r="U57" s="139">
        <v>0</v>
      </c>
      <c r="V57" s="139">
        <v>0</v>
      </c>
      <c r="W57" s="139">
        <v>0</v>
      </c>
      <c r="X57" s="139">
        <v>0</v>
      </c>
      <c r="Y57" s="139">
        <v>0</v>
      </c>
      <c r="Z57" s="139">
        <v>0</v>
      </c>
      <c r="AA57" s="139">
        <v>0</v>
      </c>
      <c r="AB57" s="139">
        <v>0</v>
      </c>
      <c r="AC57" s="139">
        <v>0</v>
      </c>
      <c r="AD57" s="139">
        <v>0</v>
      </c>
      <c r="AE57" s="139">
        <v>0</v>
      </c>
      <c r="AF57" s="139">
        <v>0</v>
      </c>
      <c r="AG57" s="139">
        <v>0</v>
      </c>
      <c r="AH57" s="139">
        <v>0</v>
      </c>
      <c r="AI57" s="139">
        <v>0</v>
      </c>
      <c r="AJ57" s="139">
        <v>0</v>
      </c>
      <c r="AK57" s="139">
        <v>0</v>
      </c>
      <c r="AL57" s="139">
        <v>0</v>
      </c>
      <c r="AM57" s="139">
        <v>0</v>
      </c>
      <c r="AN57" s="139">
        <v>0</v>
      </c>
      <c r="AO57" s="139">
        <v>0</v>
      </c>
      <c r="AP57" s="139">
        <v>0</v>
      </c>
      <c r="AQ57" s="139">
        <v>0</v>
      </c>
      <c r="AR57" s="139">
        <v>0</v>
      </c>
      <c r="AS57" s="139">
        <v>0</v>
      </c>
      <c r="AT57" s="139">
        <v>0</v>
      </c>
      <c r="AU57" s="139">
        <v>0</v>
      </c>
      <c r="AV57" s="139">
        <v>0</v>
      </c>
      <c r="AW57" s="139">
        <v>0</v>
      </c>
      <c r="AX57" s="139">
        <v>0</v>
      </c>
      <c r="AY57" s="139">
        <v>0</v>
      </c>
      <c r="AZ57" s="139">
        <v>0</v>
      </c>
      <c r="BA57" s="139">
        <v>0</v>
      </c>
      <c r="BB57" s="139">
        <v>0</v>
      </c>
    </row>
    <row r="58" spans="1:54">
      <c r="A58" s="140" t="s">
        <v>154</v>
      </c>
      <c r="B58" s="139">
        <v>0</v>
      </c>
      <c r="C58" s="139">
        <v>0</v>
      </c>
      <c r="D58" s="139">
        <v>0</v>
      </c>
      <c r="E58" s="139">
        <v>0</v>
      </c>
      <c r="F58" s="139">
        <v>0</v>
      </c>
      <c r="G58" s="139">
        <v>0</v>
      </c>
      <c r="H58" s="139">
        <v>0</v>
      </c>
      <c r="I58" s="139">
        <v>0</v>
      </c>
      <c r="J58" s="139">
        <v>0</v>
      </c>
      <c r="K58" s="139">
        <v>0</v>
      </c>
      <c r="L58" s="139">
        <v>0</v>
      </c>
      <c r="M58" s="139">
        <v>0</v>
      </c>
      <c r="N58" s="139">
        <v>0</v>
      </c>
      <c r="O58" s="139">
        <v>0</v>
      </c>
      <c r="P58" s="139">
        <v>0</v>
      </c>
      <c r="Q58" s="139">
        <v>0</v>
      </c>
      <c r="R58" s="139">
        <v>0</v>
      </c>
      <c r="S58" s="139">
        <v>0</v>
      </c>
      <c r="T58" s="139">
        <v>0</v>
      </c>
      <c r="U58" s="139">
        <v>0</v>
      </c>
      <c r="V58" s="139">
        <v>0</v>
      </c>
      <c r="W58" s="139">
        <v>0</v>
      </c>
      <c r="X58" s="139">
        <v>0</v>
      </c>
      <c r="Y58" s="139">
        <v>0</v>
      </c>
      <c r="Z58" s="139">
        <v>0</v>
      </c>
      <c r="AA58" s="139">
        <v>0</v>
      </c>
      <c r="AB58" s="139">
        <v>0</v>
      </c>
      <c r="AC58" s="139">
        <v>0</v>
      </c>
      <c r="AD58" s="139">
        <v>0</v>
      </c>
      <c r="AE58" s="139">
        <v>0</v>
      </c>
      <c r="AF58" s="139">
        <v>0</v>
      </c>
      <c r="AG58" s="139">
        <v>0</v>
      </c>
      <c r="AH58" s="139">
        <v>0</v>
      </c>
      <c r="AI58" s="139">
        <v>0</v>
      </c>
      <c r="AJ58" s="139">
        <v>0</v>
      </c>
      <c r="AK58" s="139">
        <v>0</v>
      </c>
      <c r="AL58" s="139">
        <v>0</v>
      </c>
      <c r="AM58" s="139">
        <v>0</v>
      </c>
      <c r="AN58" s="139">
        <v>0</v>
      </c>
      <c r="AO58" s="139">
        <v>0</v>
      </c>
      <c r="AP58" s="139">
        <v>0</v>
      </c>
      <c r="AQ58" s="139">
        <v>0</v>
      </c>
      <c r="AR58" s="139">
        <v>0</v>
      </c>
      <c r="AS58" s="139">
        <v>0</v>
      </c>
      <c r="AT58" s="139">
        <v>0</v>
      </c>
      <c r="AU58" s="139">
        <v>0</v>
      </c>
      <c r="AV58" s="139">
        <v>0</v>
      </c>
      <c r="AW58" s="139">
        <v>0</v>
      </c>
      <c r="AX58" s="139">
        <v>0</v>
      </c>
      <c r="AY58" s="139">
        <v>0</v>
      </c>
      <c r="AZ58" s="139">
        <v>0</v>
      </c>
      <c r="BA58" s="139">
        <v>0</v>
      </c>
      <c r="BB58" s="139">
        <v>0</v>
      </c>
    </row>
    <row r="59" spans="1:54">
      <c r="A59" s="140" t="s">
        <v>155</v>
      </c>
    </row>
    <row r="60" spans="1:54">
      <c r="A60" s="140" t="s">
        <v>156</v>
      </c>
      <c r="B60" s="139">
        <v>0</v>
      </c>
      <c r="C60" s="139">
        <v>0</v>
      </c>
      <c r="D60" s="139">
        <v>0</v>
      </c>
      <c r="E60" s="139">
        <v>0</v>
      </c>
      <c r="F60" s="139">
        <v>0</v>
      </c>
      <c r="G60" s="139">
        <v>0</v>
      </c>
      <c r="H60" s="139">
        <v>0</v>
      </c>
      <c r="I60" s="139">
        <v>0</v>
      </c>
      <c r="J60" s="139">
        <v>0</v>
      </c>
      <c r="K60" s="139">
        <v>0</v>
      </c>
      <c r="L60" s="139">
        <v>0</v>
      </c>
      <c r="M60" s="139">
        <v>0</v>
      </c>
      <c r="N60" s="139">
        <v>0</v>
      </c>
      <c r="O60" s="139">
        <v>0</v>
      </c>
      <c r="P60" s="139">
        <v>0</v>
      </c>
      <c r="Q60" s="139">
        <v>0</v>
      </c>
      <c r="R60" s="139">
        <v>0</v>
      </c>
      <c r="S60" s="139">
        <v>0</v>
      </c>
      <c r="T60" s="139">
        <v>0</v>
      </c>
      <c r="U60" s="139">
        <v>0</v>
      </c>
      <c r="V60" s="139">
        <v>0</v>
      </c>
      <c r="W60" s="139">
        <v>0</v>
      </c>
      <c r="X60" s="139">
        <v>0</v>
      </c>
      <c r="Y60" s="139">
        <v>0</v>
      </c>
      <c r="Z60" s="139">
        <v>0</v>
      </c>
      <c r="AA60" s="139">
        <v>0</v>
      </c>
      <c r="AB60" s="139">
        <v>0</v>
      </c>
      <c r="AC60" s="139">
        <v>0</v>
      </c>
      <c r="AD60" s="139">
        <v>0</v>
      </c>
      <c r="AE60" s="139">
        <v>0</v>
      </c>
      <c r="AF60" s="139">
        <v>0</v>
      </c>
      <c r="AG60" s="139">
        <v>0</v>
      </c>
      <c r="AH60" s="139">
        <v>0</v>
      </c>
      <c r="AI60" s="139">
        <v>0</v>
      </c>
      <c r="AJ60" s="139">
        <v>0</v>
      </c>
      <c r="AK60" s="139">
        <v>0</v>
      </c>
      <c r="AL60" s="139">
        <v>0</v>
      </c>
      <c r="AM60" s="139">
        <v>0</v>
      </c>
      <c r="AN60" s="139">
        <v>0</v>
      </c>
      <c r="AO60" s="139">
        <v>0</v>
      </c>
      <c r="AP60" s="139">
        <v>0</v>
      </c>
      <c r="AQ60" s="139">
        <v>0</v>
      </c>
      <c r="AR60" s="139">
        <v>0</v>
      </c>
      <c r="AS60" s="139">
        <v>0</v>
      </c>
      <c r="AT60" s="139">
        <v>0</v>
      </c>
      <c r="AU60" s="139">
        <v>0</v>
      </c>
      <c r="AV60" s="139">
        <v>0</v>
      </c>
      <c r="AW60" s="139">
        <v>0</v>
      </c>
      <c r="AX60" s="139">
        <v>0</v>
      </c>
      <c r="AY60" s="139">
        <v>0</v>
      </c>
      <c r="AZ60" s="139">
        <v>0</v>
      </c>
      <c r="BA60" s="139">
        <v>0</v>
      </c>
      <c r="BB60" s="139">
        <v>0</v>
      </c>
    </row>
    <row r="61" spans="1:54">
      <c r="A61" s="140" t="s">
        <v>157</v>
      </c>
    </row>
    <row r="62" spans="1:54">
      <c r="A62" s="140" t="s">
        <v>158</v>
      </c>
      <c r="B62" s="139">
        <v>0</v>
      </c>
      <c r="C62" s="139">
        <v>0</v>
      </c>
      <c r="D62" s="139">
        <v>0</v>
      </c>
      <c r="E62" s="139">
        <v>0</v>
      </c>
      <c r="F62" s="139">
        <v>0</v>
      </c>
      <c r="G62" s="139">
        <v>0</v>
      </c>
      <c r="H62" s="139">
        <v>0</v>
      </c>
      <c r="I62" s="139">
        <v>0</v>
      </c>
      <c r="J62" s="139">
        <v>0</v>
      </c>
      <c r="K62" s="139">
        <v>0</v>
      </c>
      <c r="L62" s="139">
        <v>0</v>
      </c>
      <c r="M62" s="139">
        <v>0</v>
      </c>
      <c r="N62" s="139">
        <v>0</v>
      </c>
      <c r="O62" s="139">
        <v>0</v>
      </c>
      <c r="P62" s="139">
        <v>0</v>
      </c>
      <c r="Q62" s="139">
        <v>0</v>
      </c>
      <c r="R62" s="139">
        <v>0</v>
      </c>
      <c r="S62" s="139">
        <v>0</v>
      </c>
      <c r="T62" s="139">
        <v>0</v>
      </c>
      <c r="U62" s="139">
        <v>0</v>
      </c>
      <c r="V62" s="139">
        <v>0</v>
      </c>
      <c r="W62" s="139">
        <v>0</v>
      </c>
      <c r="X62" s="139">
        <v>0</v>
      </c>
      <c r="Y62" s="139">
        <v>0</v>
      </c>
      <c r="Z62" s="139">
        <v>0</v>
      </c>
      <c r="AA62" s="139">
        <v>0</v>
      </c>
      <c r="AB62" s="139">
        <v>0</v>
      </c>
      <c r="AC62" s="139">
        <v>0</v>
      </c>
      <c r="AD62" s="139">
        <v>0</v>
      </c>
      <c r="AE62" s="139">
        <v>0</v>
      </c>
      <c r="AF62" s="139">
        <v>0</v>
      </c>
      <c r="AG62" s="139">
        <v>0</v>
      </c>
      <c r="AH62" s="139">
        <v>0</v>
      </c>
      <c r="AI62" s="139">
        <v>0</v>
      </c>
      <c r="AJ62" s="139">
        <v>0</v>
      </c>
      <c r="AK62" s="139">
        <v>0</v>
      </c>
      <c r="AL62" s="139">
        <v>0</v>
      </c>
      <c r="AM62" s="139">
        <v>0</v>
      </c>
      <c r="AN62" s="139">
        <v>0</v>
      </c>
      <c r="AO62" s="139">
        <v>0</v>
      </c>
      <c r="AP62" s="139">
        <v>0</v>
      </c>
      <c r="AQ62" s="139">
        <v>0</v>
      </c>
      <c r="AR62" s="139">
        <v>0</v>
      </c>
      <c r="AS62" s="139">
        <v>0</v>
      </c>
      <c r="AT62" s="139">
        <v>0</v>
      </c>
      <c r="AU62" s="139">
        <v>0</v>
      </c>
      <c r="AV62" s="139">
        <v>0</v>
      </c>
      <c r="AW62" s="139">
        <v>0</v>
      </c>
      <c r="AX62" s="139">
        <v>0</v>
      </c>
      <c r="AY62" s="139">
        <v>0</v>
      </c>
      <c r="AZ62" s="139">
        <v>0</v>
      </c>
      <c r="BA62" s="139">
        <v>0</v>
      </c>
      <c r="BB62" s="139">
        <v>0</v>
      </c>
    </row>
    <row r="63" spans="1:54">
      <c r="A63" s="140" t="s">
        <v>159</v>
      </c>
    </row>
    <row r="64" spans="1:54">
      <c r="A64" s="140" t="s">
        <v>160</v>
      </c>
    </row>
    <row r="65" spans="1:54">
      <c r="A65" s="138" t="s">
        <v>161</v>
      </c>
    </row>
    <row r="66" spans="1:54">
      <c r="A66" s="140" t="s">
        <v>162</v>
      </c>
    </row>
    <row r="67" spans="1:54">
      <c r="A67" s="138" t="s">
        <v>163</v>
      </c>
    </row>
    <row r="68" spans="1:54">
      <c r="A68" s="140" t="s">
        <v>164</v>
      </c>
      <c r="B68" s="139">
        <v>22595091104.9632</v>
      </c>
      <c r="C68" s="139">
        <v>22850562344.999199</v>
      </c>
      <c r="D68" s="139">
        <v>23058874966.469898</v>
      </c>
      <c r="E68" s="139">
        <v>23213453550.2136</v>
      </c>
      <c r="F68" s="139">
        <v>23259152724.043201</v>
      </c>
      <c r="G68" s="139">
        <v>23320978428.191002</v>
      </c>
      <c r="H68" s="139">
        <v>23666767159.918201</v>
      </c>
      <c r="I68" s="139">
        <v>23715711356.064701</v>
      </c>
      <c r="J68" s="139">
        <v>23765444902.226501</v>
      </c>
      <c r="K68" s="139">
        <v>23892116988.319401</v>
      </c>
      <c r="L68" s="139">
        <v>24064765387.250401</v>
      </c>
      <c r="M68" s="139">
        <v>24173890101.757801</v>
      </c>
      <c r="N68" s="139">
        <v>25053197298.544102</v>
      </c>
      <c r="O68" s="139">
        <v>25053197298.544102</v>
      </c>
      <c r="P68" s="139">
        <v>25135982059.400398</v>
      </c>
      <c r="Q68" s="139">
        <v>25177726903.9939</v>
      </c>
      <c r="R68" s="139">
        <v>25505716797.3148</v>
      </c>
      <c r="S68" s="139">
        <v>25590916384.838299</v>
      </c>
      <c r="T68" s="139">
        <v>25655375040.764099</v>
      </c>
      <c r="U68" s="139">
        <v>25855973658.4561</v>
      </c>
      <c r="V68" s="139">
        <v>25908718821.239899</v>
      </c>
      <c r="W68" s="139">
        <v>25981534804.892899</v>
      </c>
      <c r="X68" s="139">
        <v>26210233742.718201</v>
      </c>
      <c r="Y68" s="139">
        <v>26262624612.261501</v>
      </c>
      <c r="Z68" s="139">
        <v>26320153119.810902</v>
      </c>
      <c r="AA68" s="139">
        <v>27843251172.843399</v>
      </c>
      <c r="AB68" s="139">
        <v>27843251172.843399</v>
      </c>
      <c r="AC68" s="139">
        <v>27906677114.107601</v>
      </c>
      <c r="AD68" s="139">
        <v>27953238147.787201</v>
      </c>
      <c r="AE68" s="139">
        <v>28072852876.372601</v>
      </c>
      <c r="AF68" s="139">
        <v>28122381619.733601</v>
      </c>
      <c r="AG68" s="139">
        <v>28219816994.965401</v>
      </c>
      <c r="AH68" s="139">
        <v>28733339832.936199</v>
      </c>
      <c r="AI68" s="139">
        <v>28914668134.1021</v>
      </c>
      <c r="AJ68" s="139">
        <v>29009889019.217701</v>
      </c>
      <c r="AK68" s="139">
        <v>29152289971.119701</v>
      </c>
      <c r="AL68" s="139">
        <v>29226020455.317902</v>
      </c>
      <c r="AM68" s="139">
        <v>29305552659.291698</v>
      </c>
      <c r="AN68" s="139">
        <v>29775293880.265499</v>
      </c>
      <c r="AO68" s="139">
        <v>29775293880.265499</v>
      </c>
      <c r="AP68" s="139">
        <v>29814102943.2015</v>
      </c>
      <c r="AQ68" s="139">
        <v>29857021069.2486</v>
      </c>
      <c r="AR68" s="139">
        <v>30077587834.708698</v>
      </c>
      <c r="AS68" s="139">
        <v>30132521534.358299</v>
      </c>
      <c r="AT68" s="139">
        <v>30206648569.893398</v>
      </c>
      <c r="AU68" s="139">
        <v>30714484850.385399</v>
      </c>
      <c r="AV68" s="139">
        <v>30922851270.168499</v>
      </c>
      <c r="AW68" s="139">
        <v>31001077125.351101</v>
      </c>
      <c r="AX68" s="139">
        <v>31149817494.524799</v>
      </c>
      <c r="AY68" s="139">
        <v>31280753457.7939</v>
      </c>
      <c r="AZ68" s="139">
        <v>31361549953.044899</v>
      </c>
      <c r="BA68" s="139">
        <v>31792560437.456299</v>
      </c>
      <c r="BB68" s="139">
        <v>31792560437.456299</v>
      </c>
    </row>
    <row r="69" spans="1:54">
      <c r="A69" s="140" t="s">
        <v>165</v>
      </c>
      <c r="B69" s="139">
        <v>0</v>
      </c>
      <c r="C69" s="139">
        <v>0</v>
      </c>
      <c r="D69" s="139">
        <v>0</v>
      </c>
      <c r="E69" s="139">
        <v>0</v>
      </c>
      <c r="F69" s="139">
        <v>0</v>
      </c>
      <c r="G69" s="139">
        <v>0</v>
      </c>
      <c r="H69" s="139">
        <v>0</v>
      </c>
      <c r="I69" s="139">
        <v>0</v>
      </c>
      <c r="J69" s="139">
        <v>0</v>
      </c>
      <c r="K69" s="139">
        <v>0</v>
      </c>
      <c r="L69" s="139">
        <v>0</v>
      </c>
      <c r="M69" s="139">
        <v>0</v>
      </c>
      <c r="N69" s="139">
        <v>0</v>
      </c>
      <c r="O69" s="139">
        <v>0</v>
      </c>
      <c r="P69" s="139">
        <v>0</v>
      </c>
      <c r="Q69" s="139">
        <v>0</v>
      </c>
      <c r="R69" s="139">
        <v>0</v>
      </c>
      <c r="S69" s="139">
        <v>0</v>
      </c>
      <c r="T69" s="139">
        <v>0</v>
      </c>
      <c r="U69" s="139">
        <v>0</v>
      </c>
      <c r="V69" s="139">
        <v>0</v>
      </c>
      <c r="W69" s="139">
        <v>0</v>
      </c>
      <c r="X69" s="139">
        <v>0</v>
      </c>
      <c r="Y69" s="139">
        <v>0</v>
      </c>
      <c r="Z69" s="139">
        <v>0</v>
      </c>
      <c r="AA69" s="139">
        <v>0</v>
      </c>
      <c r="AB69" s="139">
        <v>0</v>
      </c>
      <c r="AC69" s="139">
        <v>0</v>
      </c>
      <c r="AD69" s="139">
        <v>0</v>
      </c>
      <c r="AE69" s="139">
        <v>0</v>
      </c>
      <c r="AF69" s="139">
        <v>0</v>
      </c>
      <c r="AG69" s="139">
        <v>0</v>
      </c>
      <c r="AH69" s="139">
        <v>0</v>
      </c>
      <c r="AI69" s="139">
        <v>0</v>
      </c>
      <c r="AJ69" s="139">
        <v>0</v>
      </c>
      <c r="AK69" s="139">
        <v>0</v>
      </c>
      <c r="AL69" s="139">
        <v>0</v>
      </c>
      <c r="AM69" s="139">
        <v>0</v>
      </c>
      <c r="AN69" s="139">
        <v>0</v>
      </c>
      <c r="AO69" s="139">
        <v>0</v>
      </c>
      <c r="AP69" s="139">
        <v>0</v>
      </c>
      <c r="AQ69" s="139">
        <v>0</v>
      </c>
      <c r="AR69" s="139">
        <v>0</v>
      </c>
      <c r="AS69" s="139">
        <v>0</v>
      </c>
      <c r="AT69" s="139">
        <v>0</v>
      </c>
      <c r="AU69" s="139">
        <v>0</v>
      </c>
      <c r="AV69" s="139">
        <v>0</v>
      </c>
      <c r="AW69" s="139">
        <v>0</v>
      </c>
      <c r="AX69" s="139">
        <v>0</v>
      </c>
      <c r="AY69" s="139">
        <v>0</v>
      </c>
      <c r="AZ69" s="139">
        <v>0</v>
      </c>
      <c r="BA69" s="139">
        <v>0</v>
      </c>
      <c r="BB69" s="139">
        <v>0</v>
      </c>
    </row>
    <row r="70" spans="1:54">
      <c r="A70" s="140" t="s">
        <v>166</v>
      </c>
      <c r="B70" s="139">
        <v>235782330.40000001</v>
      </c>
      <c r="C70" s="139">
        <v>235782330.40000001</v>
      </c>
      <c r="D70" s="139">
        <v>235782330.40000001</v>
      </c>
      <c r="E70" s="139">
        <v>235782330.40000001</v>
      </c>
      <c r="F70" s="139">
        <v>235782330.40000001</v>
      </c>
      <c r="G70" s="139">
        <v>235782330.40000001</v>
      </c>
      <c r="H70" s="139">
        <v>235782330.40000001</v>
      </c>
      <c r="I70" s="139">
        <v>235782330.40000001</v>
      </c>
      <c r="J70" s="139">
        <v>235782330.40000001</v>
      </c>
      <c r="K70" s="139">
        <v>235782330.40000001</v>
      </c>
      <c r="L70" s="139">
        <v>235782330.40000001</v>
      </c>
      <c r="M70" s="139">
        <v>235782330.40000001</v>
      </c>
      <c r="N70" s="139">
        <v>235782330.40000001</v>
      </c>
      <c r="O70" s="139">
        <v>235782330.40000001</v>
      </c>
      <c r="P70" s="139">
        <v>235782330.40000001</v>
      </c>
      <c r="Q70" s="139">
        <v>235782330.40000001</v>
      </c>
      <c r="R70" s="139">
        <v>235782330.40000001</v>
      </c>
      <c r="S70" s="139">
        <v>235782330.40000001</v>
      </c>
      <c r="T70" s="139">
        <v>235782330.40000001</v>
      </c>
      <c r="U70" s="139">
        <v>235782330.40000001</v>
      </c>
      <c r="V70" s="139">
        <v>235782330.40000001</v>
      </c>
      <c r="W70" s="139">
        <v>235782330.40000001</v>
      </c>
      <c r="X70" s="139">
        <v>235782330.40000001</v>
      </c>
      <c r="Y70" s="139">
        <v>235782330.40000001</v>
      </c>
      <c r="Z70" s="139">
        <v>235782330.40000001</v>
      </c>
      <c r="AA70" s="139">
        <v>235782330.40000001</v>
      </c>
      <c r="AB70" s="139">
        <v>235782330.40000001</v>
      </c>
      <c r="AC70" s="139">
        <v>235782330.40000001</v>
      </c>
      <c r="AD70" s="139">
        <v>235782330.40000001</v>
      </c>
      <c r="AE70" s="139">
        <v>235782330.40000001</v>
      </c>
      <c r="AF70" s="139">
        <v>235782330.40000001</v>
      </c>
      <c r="AG70" s="139">
        <v>235782330.40000001</v>
      </c>
      <c r="AH70" s="139">
        <v>235782330.40000001</v>
      </c>
      <c r="AI70" s="139">
        <v>235782330.40000001</v>
      </c>
      <c r="AJ70" s="139">
        <v>235782330.40000001</v>
      </c>
      <c r="AK70" s="139">
        <v>235782330.40000001</v>
      </c>
      <c r="AL70" s="139">
        <v>235782330.40000001</v>
      </c>
      <c r="AM70" s="139">
        <v>235782330.40000001</v>
      </c>
      <c r="AN70" s="139">
        <v>235782330.40000001</v>
      </c>
      <c r="AO70" s="139">
        <v>235782330.40000001</v>
      </c>
      <c r="AP70" s="139">
        <v>235782330.40000001</v>
      </c>
      <c r="AQ70" s="139">
        <v>235782330.40000001</v>
      </c>
      <c r="AR70" s="139">
        <v>235782330.40000001</v>
      </c>
      <c r="AS70" s="139">
        <v>235782330.40000001</v>
      </c>
      <c r="AT70" s="139">
        <v>235782330.40000001</v>
      </c>
      <c r="AU70" s="139">
        <v>235782330.40000001</v>
      </c>
      <c r="AV70" s="139">
        <v>235782330.40000001</v>
      </c>
      <c r="AW70" s="139">
        <v>235782330.40000001</v>
      </c>
      <c r="AX70" s="139">
        <v>235782330.40000001</v>
      </c>
      <c r="AY70" s="139">
        <v>235782330.40000001</v>
      </c>
      <c r="AZ70" s="139">
        <v>235782330.40000001</v>
      </c>
      <c r="BA70" s="139">
        <v>235782330.40000001</v>
      </c>
      <c r="BB70" s="139">
        <v>235782330.40000001</v>
      </c>
    </row>
    <row r="71" spans="1:54">
      <c r="A71" s="140" t="s">
        <v>167</v>
      </c>
      <c r="B71" s="139">
        <v>422472187.15999901</v>
      </c>
      <c r="C71" s="139">
        <v>422472187.15999901</v>
      </c>
      <c r="D71" s="139">
        <v>422472187.15999901</v>
      </c>
      <c r="E71" s="139">
        <v>422472187.15999901</v>
      </c>
      <c r="F71" s="139">
        <v>422472187.15999901</v>
      </c>
      <c r="G71" s="139">
        <v>422472187.15999901</v>
      </c>
      <c r="H71" s="139">
        <v>422472187.15999901</v>
      </c>
      <c r="I71" s="139">
        <v>422472187.15999901</v>
      </c>
      <c r="J71" s="139">
        <v>422472187.15999901</v>
      </c>
      <c r="K71" s="139">
        <v>422472187.15999901</v>
      </c>
      <c r="L71" s="139">
        <v>422472187.15999901</v>
      </c>
      <c r="M71" s="139">
        <v>422472187.15999901</v>
      </c>
      <c r="N71" s="139">
        <v>422472187.15999901</v>
      </c>
      <c r="O71" s="139">
        <v>422472187.15999901</v>
      </c>
      <c r="P71" s="139">
        <v>422472187.15999901</v>
      </c>
      <c r="Q71" s="139">
        <v>422472187.15999901</v>
      </c>
      <c r="R71" s="139">
        <v>422472187.15999901</v>
      </c>
      <c r="S71" s="139">
        <v>422472187.15999901</v>
      </c>
      <c r="T71" s="139">
        <v>422472187.15999901</v>
      </c>
      <c r="U71" s="139">
        <v>422472187.15999901</v>
      </c>
      <c r="V71" s="139">
        <v>422472187.15999901</v>
      </c>
      <c r="W71" s="139">
        <v>422472187.15999901</v>
      </c>
      <c r="X71" s="139">
        <v>422472187.15999901</v>
      </c>
      <c r="Y71" s="139">
        <v>422472187.15999901</v>
      </c>
      <c r="Z71" s="139">
        <v>422472187.15999901</v>
      </c>
      <c r="AA71" s="139">
        <v>422472187.15999901</v>
      </c>
      <c r="AB71" s="139">
        <v>422472187.15999901</v>
      </c>
      <c r="AC71" s="139">
        <v>422472187.15999901</v>
      </c>
      <c r="AD71" s="139">
        <v>422472187.15999901</v>
      </c>
      <c r="AE71" s="139">
        <v>422472187.15999901</v>
      </c>
      <c r="AF71" s="139">
        <v>422472187.15999901</v>
      </c>
      <c r="AG71" s="139">
        <v>422472187.15999901</v>
      </c>
      <c r="AH71" s="139">
        <v>422472187.15999901</v>
      </c>
      <c r="AI71" s="139">
        <v>422472187.15999901</v>
      </c>
      <c r="AJ71" s="139">
        <v>422472187.15999901</v>
      </c>
      <c r="AK71" s="139">
        <v>422472187.15999901</v>
      </c>
      <c r="AL71" s="139">
        <v>422472187.15999901</v>
      </c>
      <c r="AM71" s="139">
        <v>422472187.15999901</v>
      </c>
      <c r="AN71" s="139">
        <v>422472187.15999901</v>
      </c>
      <c r="AO71" s="139">
        <v>422472187.15999901</v>
      </c>
      <c r="AP71" s="139">
        <v>422472187.15999901</v>
      </c>
      <c r="AQ71" s="139">
        <v>422472187.15999901</v>
      </c>
      <c r="AR71" s="139">
        <v>422472187.15999901</v>
      </c>
      <c r="AS71" s="139">
        <v>422472187.15999901</v>
      </c>
      <c r="AT71" s="139">
        <v>422472187.15999901</v>
      </c>
      <c r="AU71" s="139">
        <v>422472187.15999901</v>
      </c>
      <c r="AV71" s="139">
        <v>422472187.15999901</v>
      </c>
      <c r="AW71" s="139">
        <v>422472187.15999901</v>
      </c>
      <c r="AX71" s="139">
        <v>422472187.15999901</v>
      </c>
      <c r="AY71" s="139">
        <v>422472187.15999901</v>
      </c>
      <c r="AZ71" s="139">
        <v>422472187.15999901</v>
      </c>
      <c r="BA71" s="139">
        <v>422472187.15999901</v>
      </c>
      <c r="BB71" s="139">
        <v>422472187.15999901</v>
      </c>
    </row>
    <row r="72" spans="1:54">
      <c r="A72" s="140" t="s">
        <v>168</v>
      </c>
      <c r="B72" s="139">
        <v>0</v>
      </c>
      <c r="C72" s="139">
        <v>0</v>
      </c>
      <c r="D72" s="139">
        <v>0</v>
      </c>
      <c r="E72" s="139">
        <v>0</v>
      </c>
      <c r="F72" s="139">
        <v>0</v>
      </c>
      <c r="G72" s="139">
        <v>0</v>
      </c>
      <c r="H72" s="139">
        <v>0</v>
      </c>
      <c r="I72" s="139">
        <v>0</v>
      </c>
      <c r="J72" s="139">
        <v>0</v>
      </c>
      <c r="K72" s="139">
        <v>0</v>
      </c>
      <c r="L72" s="139">
        <v>0</v>
      </c>
      <c r="M72" s="139">
        <v>0</v>
      </c>
      <c r="N72" s="139">
        <v>0</v>
      </c>
      <c r="O72" s="139">
        <v>0</v>
      </c>
      <c r="P72" s="139">
        <v>0</v>
      </c>
      <c r="Q72" s="139">
        <v>0</v>
      </c>
      <c r="R72" s="139">
        <v>0</v>
      </c>
      <c r="S72" s="139">
        <v>0</v>
      </c>
      <c r="T72" s="139">
        <v>0</v>
      </c>
      <c r="U72" s="139">
        <v>0</v>
      </c>
      <c r="V72" s="139">
        <v>0</v>
      </c>
      <c r="W72" s="139">
        <v>0</v>
      </c>
      <c r="X72" s="139">
        <v>0</v>
      </c>
      <c r="Y72" s="139">
        <v>0</v>
      </c>
      <c r="Z72" s="139">
        <v>0</v>
      </c>
      <c r="AA72" s="139">
        <v>0</v>
      </c>
      <c r="AB72" s="139">
        <v>0</v>
      </c>
      <c r="AC72" s="139">
        <v>0</v>
      </c>
      <c r="AD72" s="139">
        <v>0</v>
      </c>
      <c r="AE72" s="139">
        <v>0</v>
      </c>
      <c r="AF72" s="139">
        <v>0</v>
      </c>
      <c r="AG72" s="139">
        <v>0</v>
      </c>
      <c r="AH72" s="139">
        <v>0</v>
      </c>
      <c r="AI72" s="139">
        <v>0</v>
      </c>
      <c r="AJ72" s="139">
        <v>0</v>
      </c>
      <c r="AK72" s="139">
        <v>0</v>
      </c>
      <c r="AL72" s="139">
        <v>0</v>
      </c>
      <c r="AM72" s="139">
        <v>0</v>
      </c>
      <c r="AN72" s="139">
        <v>0</v>
      </c>
      <c r="AO72" s="139">
        <v>0</v>
      </c>
      <c r="AP72" s="139">
        <v>0</v>
      </c>
      <c r="AQ72" s="139">
        <v>0</v>
      </c>
      <c r="AR72" s="139">
        <v>0</v>
      </c>
      <c r="AS72" s="139">
        <v>0</v>
      </c>
      <c r="AT72" s="139">
        <v>0</v>
      </c>
      <c r="AU72" s="139">
        <v>0</v>
      </c>
      <c r="AV72" s="139">
        <v>0</v>
      </c>
      <c r="AW72" s="139">
        <v>0</v>
      </c>
      <c r="AX72" s="139">
        <v>0</v>
      </c>
      <c r="AY72" s="139">
        <v>0</v>
      </c>
      <c r="AZ72" s="139">
        <v>0</v>
      </c>
      <c r="BA72" s="139">
        <v>0</v>
      </c>
      <c r="BB72" s="139">
        <v>0</v>
      </c>
    </row>
    <row r="73" spans="1:54">
      <c r="A73" s="140" t="s">
        <v>169</v>
      </c>
      <c r="B73" s="139">
        <v>25397736.120000001</v>
      </c>
      <c r="C73" s="139">
        <v>25397736.120000001</v>
      </c>
      <c r="D73" s="139">
        <v>25397736.120000001</v>
      </c>
      <c r="E73" s="139">
        <v>25397736.120000001</v>
      </c>
      <c r="F73" s="139">
        <v>25397736.120000001</v>
      </c>
      <c r="G73" s="139">
        <v>25397736.120000001</v>
      </c>
      <c r="H73" s="139">
        <v>25397736.120000001</v>
      </c>
      <c r="I73" s="139">
        <v>25397736.120000001</v>
      </c>
      <c r="J73" s="139">
        <v>25397736.120000001</v>
      </c>
      <c r="K73" s="139">
        <v>25397736.120000001</v>
      </c>
      <c r="L73" s="139">
        <v>25397736.120000001</v>
      </c>
      <c r="M73" s="139">
        <v>25397736.120000001</v>
      </c>
      <c r="N73" s="139">
        <v>25397736.120000001</v>
      </c>
      <c r="O73" s="139">
        <v>25397736.120000001</v>
      </c>
      <c r="P73" s="139">
        <v>25397736.120000001</v>
      </c>
      <c r="Q73" s="139">
        <v>25397736.120000001</v>
      </c>
      <c r="R73" s="139">
        <v>25397736.120000001</v>
      </c>
      <c r="S73" s="139">
        <v>25397736.120000001</v>
      </c>
      <c r="T73" s="139">
        <v>25397736.120000001</v>
      </c>
      <c r="U73" s="139">
        <v>25397736.120000001</v>
      </c>
      <c r="V73" s="139">
        <v>25397736.120000001</v>
      </c>
      <c r="W73" s="139">
        <v>25397736.120000001</v>
      </c>
      <c r="X73" s="139">
        <v>25397736.120000001</v>
      </c>
      <c r="Y73" s="139">
        <v>25397736.120000001</v>
      </c>
      <c r="Z73" s="139">
        <v>25397736.120000001</v>
      </c>
      <c r="AA73" s="139">
        <v>25397736.120000001</v>
      </c>
      <c r="AB73" s="139">
        <v>25397736.120000001</v>
      </c>
      <c r="AC73" s="139">
        <v>25397736.120000001</v>
      </c>
      <c r="AD73" s="139">
        <v>25397736.120000001</v>
      </c>
      <c r="AE73" s="139">
        <v>25397736.120000001</v>
      </c>
      <c r="AF73" s="139">
        <v>25397736.120000001</v>
      </c>
      <c r="AG73" s="139">
        <v>25397736.120000001</v>
      </c>
      <c r="AH73" s="139">
        <v>25397736.120000001</v>
      </c>
      <c r="AI73" s="139">
        <v>25397736.120000001</v>
      </c>
      <c r="AJ73" s="139">
        <v>25397736.120000001</v>
      </c>
      <c r="AK73" s="139">
        <v>25397736.120000001</v>
      </c>
      <c r="AL73" s="139">
        <v>25397736.120000001</v>
      </c>
      <c r="AM73" s="139">
        <v>25397736.120000001</v>
      </c>
      <c r="AN73" s="139">
        <v>25397736.120000001</v>
      </c>
      <c r="AO73" s="139">
        <v>25397736.120000001</v>
      </c>
      <c r="AP73" s="139">
        <v>25397736.120000001</v>
      </c>
      <c r="AQ73" s="139">
        <v>25397736.120000001</v>
      </c>
      <c r="AR73" s="139">
        <v>25397736.120000001</v>
      </c>
      <c r="AS73" s="139">
        <v>25397736.120000001</v>
      </c>
      <c r="AT73" s="139">
        <v>25397736.120000001</v>
      </c>
      <c r="AU73" s="139">
        <v>25397736.120000001</v>
      </c>
      <c r="AV73" s="139">
        <v>25397736.120000001</v>
      </c>
      <c r="AW73" s="139">
        <v>25397736.120000001</v>
      </c>
      <c r="AX73" s="139">
        <v>25397736.120000001</v>
      </c>
      <c r="AY73" s="139">
        <v>25397736.120000001</v>
      </c>
      <c r="AZ73" s="139">
        <v>25397736.120000001</v>
      </c>
      <c r="BA73" s="139">
        <v>25397736.120000001</v>
      </c>
      <c r="BB73" s="139">
        <v>25397736.120000001</v>
      </c>
    </row>
    <row r="74" spans="1:54">
      <c r="A74" s="140" t="s">
        <v>170</v>
      </c>
      <c r="B74" s="139">
        <v>43263724.819999903</v>
      </c>
      <c r="C74" s="139">
        <v>43263724.819999903</v>
      </c>
      <c r="D74" s="139">
        <v>43263724.819999903</v>
      </c>
      <c r="E74" s="139">
        <v>43263724.819999903</v>
      </c>
      <c r="F74" s="139">
        <v>43263724.819999903</v>
      </c>
      <c r="G74" s="139">
        <v>43263724.819999903</v>
      </c>
      <c r="H74" s="139">
        <v>43263724.819999903</v>
      </c>
      <c r="I74" s="139">
        <v>43263724.819999903</v>
      </c>
      <c r="J74" s="139">
        <v>43263724.819999903</v>
      </c>
      <c r="K74" s="139">
        <v>43263724.819999903</v>
      </c>
      <c r="L74" s="139">
        <v>43263724.819999903</v>
      </c>
      <c r="M74" s="139">
        <v>43263724.819999903</v>
      </c>
      <c r="N74" s="139">
        <v>43263724.819999903</v>
      </c>
      <c r="O74" s="139">
        <v>43263724.819999903</v>
      </c>
      <c r="P74" s="139">
        <v>43263724.819999903</v>
      </c>
      <c r="Q74" s="139">
        <v>43263724.819999903</v>
      </c>
      <c r="R74" s="139">
        <v>43263724.819999903</v>
      </c>
      <c r="S74" s="139">
        <v>43263724.819999903</v>
      </c>
      <c r="T74" s="139">
        <v>43263724.819999903</v>
      </c>
      <c r="U74" s="139">
        <v>43263724.819999903</v>
      </c>
      <c r="V74" s="139">
        <v>43263724.819999903</v>
      </c>
      <c r="W74" s="139">
        <v>43263724.819999903</v>
      </c>
      <c r="X74" s="139">
        <v>43263724.819999903</v>
      </c>
      <c r="Y74" s="139">
        <v>43263724.819999903</v>
      </c>
      <c r="Z74" s="139">
        <v>43263724.819999903</v>
      </c>
      <c r="AA74" s="139">
        <v>43263724.819999903</v>
      </c>
      <c r="AB74" s="139">
        <v>43263724.819999903</v>
      </c>
      <c r="AC74" s="139">
        <v>43263724.819999903</v>
      </c>
      <c r="AD74" s="139">
        <v>43263724.819999903</v>
      </c>
      <c r="AE74" s="139">
        <v>43263724.819999903</v>
      </c>
      <c r="AF74" s="139">
        <v>43263724.819999903</v>
      </c>
      <c r="AG74" s="139">
        <v>43263724.819999903</v>
      </c>
      <c r="AH74" s="139">
        <v>43263724.819999903</v>
      </c>
      <c r="AI74" s="139">
        <v>43263724.819999903</v>
      </c>
      <c r="AJ74" s="139">
        <v>43263724.819999903</v>
      </c>
      <c r="AK74" s="139">
        <v>43263724.819999903</v>
      </c>
      <c r="AL74" s="139">
        <v>43263724.819999903</v>
      </c>
      <c r="AM74" s="139">
        <v>43263724.819999903</v>
      </c>
      <c r="AN74" s="139">
        <v>43263724.819999903</v>
      </c>
      <c r="AO74" s="139">
        <v>43263724.819999903</v>
      </c>
      <c r="AP74" s="139">
        <v>43263724.819999903</v>
      </c>
      <c r="AQ74" s="139">
        <v>43263724.819999903</v>
      </c>
      <c r="AR74" s="139">
        <v>43263724.819999903</v>
      </c>
      <c r="AS74" s="139">
        <v>43263724.819999903</v>
      </c>
      <c r="AT74" s="139">
        <v>43263724.819999903</v>
      </c>
      <c r="AU74" s="139">
        <v>43263724.819999903</v>
      </c>
      <c r="AV74" s="139">
        <v>43263724.819999903</v>
      </c>
      <c r="AW74" s="139">
        <v>43263724.819999903</v>
      </c>
      <c r="AX74" s="139">
        <v>43263724.819999903</v>
      </c>
      <c r="AY74" s="139">
        <v>43263724.819999903</v>
      </c>
      <c r="AZ74" s="139">
        <v>43263724.819999903</v>
      </c>
      <c r="BA74" s="139">
        <v>43263724.819999903</v>
      </c>
      <c r="BB74" s="139">
        <v>43263724.819999903</v>
      </c>
    </row>
    <row r="75" spans="1:54">
      <c r="A75" s="140" t="s">
        <v>171</v>
      </c>
      <c r="B75" s="139">
        <v>-2489592.16</v>
      </c>
      <c r="C75" s="139">
        <v>-2489592.16</v>
      </c>
      <c r="D75" s="139">
        <v>-2489592.16</v>
      </c>
      <c r="E75" s="139">
        <v>-2489592.16</v>
      </c>
      <c r="F75" s="139">
        <v>-2489592.16</v>
      </c>
      <c r="G75" s="139">
        <v>-2489592.16</v>
      </c>
      <c r="H75" s="139">
        <v>-2489592.16</v>
      </c>
      <c r="I75" s="139">
        <v>-2489592.16</v>
      </c>
      <c r="J75" s="139">
        <v>-2489592.16</v>
      </c>
      <c r="K75" s="139">
        <v>-2489592.16</v>
      </c>
      <c r="L75" s="139">
        <v>-2489592.16</v>
      </c>
      <c r="M75" s="139">
        <v>-2489592.16</v>
      </c>
      <c r="N75" s="139">
        <v>-2489592.16</v>
      </c>
      <c r="O75" s="139">
        <v>-2489592.16</v>
      </c>
      <c r="P75" s="139">
        <v>-2489592.16</v>
      </c>
      <c r="Q75" s="139">
        <v>-2489592.16</v>
      </c>
      <c r="R75" s="139">
        <v>-2489592.16</v>
      </c>
      <c r="S75" s="139">
        <v>-2489592.16</v>
      </c>
      <c r="T75" s="139">
        <v>-2489592.16</v>
      </c>
      <c r="U75" s="139">
        <v>-2489592.16</v>
      </c>
      <c r="V75" s="139">
        <v>-2489592.16</v>
      </c>
      <c r="W75" s="139">
        <v>-2489592.16</v>
      </c>
      <c r="X75" s="139">
        <v>-2489592.16</v>
      </c>
      <c r="Y75" s="139">
        <v>-2489592.16</v>
      </c>
      <c r="Z75" s="139">
        <v>-2489592.16</v>
      </c>
      <c r="AA75" s="139">
        <v>-2489592.16</v>
      </c>
      <c r="AB75" s="139">
        <v>-2489592.16</v>
      </c>
      <c r="AC75" s="139">
        <v>-2489592.16</v>
      </c>
      <c r="AD75" s="139">
        <v>-2489592.16</v>
      </c>
      <c r="AE75" s="139">
        <v>-2489592.16</v>
      </c>
      <c r="AF75" s="139">
        <v>-2489592.16</v>
      </c>
      <c r="AG75" s="139">
        <v>-2489592.16</v>
      </c>
      <c r="AH75" s="139">
        <v>-2489592.16</v>
      </c>
      <c r="AI75" s="139">
        <v>-2489592.16</v>
      </c>
      <c r="AJ75" s="139">
        <v>-2489592.16</v>
      </c>
      <c r="AK75" s="139">
        <v>-2489592.16</v>
      </c>
      <c r="AL75" s="139">
        <v>-2489592.16</v>
      </c>
      <c r="AM75" s="139">
        <v>-2489592.16</v>
      </c>
      <c r="AN75" s="139">
        <v>-2489592.16</v>
      </c>
      <c r="AO75" s="139">
        <v>-2489592.16</v>
      </c>
      <c r="AP75" s="139">
        <v>-2489592.16</v>
      </c>
      <c r="AQ75" s="139">
        <v>-2489592.16</v>
      </c>
      <c r="AR75" s="139">
        <v>-2489592.16</v>
      </c>
      <c r="AS75" s="139">
        <v>-2489592.16</v>
      </c>
      <c r="AT75" s="139">
        <v>-2489592.16</v>
      </c>
      <c r="AU75" s="139">
        <v>-2489592.16</v>
      </c>
      <c r="AV75" s="139">
        <v>-2489592.16</v>
      </c>
      <c r="AW75" s="139">
        <v>-2489592.16</v>
      </c>
      <c r="AX75" s="139">
        <v>-2489592.16</v>
      </c>
      <c r="AY75" s="139">
        <v>-2489592.16</v>
      </c>
      <c r="AZ75" s="139">
        <v>-2489592.16</v>
      </c>
      <c r="BA75" s="139">
        <v>-2489592.16</v>
      </c>
      <c r="BB75" s="139">
        <v>-2489592.16</v>
      </c>
    </row>
    <row r="76" spans="1:54">
      <c r="A76" s="141" t="s">
        <v>172</v>
      </c>
      <c r="B76" s="142">
        <v>23319517491.3032</v>
      </c>
      <c r="C76" s="142">
        <v>23574988731.339199</v>
      </c>
      <c r="D76" s="142">
        <v>23783301352.809898</v>
      </c>
      <c r="E76" s="142">
        <v>23937879936.5536</v>
      </c>
      <c r="F76" s="142">
        <v>23983579110.383202</v>
      </c>
      <c r="G76" s="142">
        <v>24045404814.530998</v>
      </c>
      <c r="H76" s="142">
        <v>24391193546.258202</v>
      </c>
      <c r="I76" s="142">
        <v>24440137742.404701</v>
      </c>
      <c r="J76" s="142">
        <v>24489871288.566502</v>
      </c>
      <c r="K76" s="142">
        <v>24616543374.659401</v>
      </c>
      <c r="L76" s="142">
        <v>24789191773.590401</v>
      </c>
      <c r="M76" s="142">
        <v>24898316488.097801</v>
      </c>
      <c r="N76" s="142">
        <v>25777623684.884102</v>
      </c>
      <c r="O76" s="142">
        <v>25777623684.884102</v>
      </c>
      <c r="P76" s="142">
        <v>25860408445.740398</v>
      </c>
      <c r="Q76" s="142">
        <v>25902153290.3339</v>
      </c>
      <c r="R76" s="142">
        <v>26230143183.6548</v>
      </c>
      <c r="S76" s="142">
        <v>26315342771.178299</v>
      </c>
      <c r="T76" s="142">
        <v>26379801427.104099</v>
      </c>
      <c r="U76" s="142">
        <v>26580400044.796101</v>
      </c>
      <c r="V76" s="142">
        <v>26633145207.579899</v>
      </c>
      <c r="W76" s="142">
        <v>26705961191.232899</v>
      </c>
      <c r="X76" s="142">
        <v>26934660129.058201</v>
      </c>
      <c r="Y76" s="142">
        <v>26987050998.601501</v>
      </c>
      <c r="Z76" s="142">
        <v>27044579506.150902</v>
      </c>
      <c r="AA76" s="142">
        <v>28567677559.183399</v>
      </c>
      <c r="AB76" s="142">
        <v>28567677559.183399</v>
      </c>
      <c r="AC76" s="142">
        <v>28631103500.447601</v>
      </c>
      <c r="AD76" s="142">
        <v>28677664534.127201</v>
      </c>
      <c r="AE76" s="142">
        <v>28797279262.712601</v>
      </c>
      <c r="AF76" s="142">
        <v>28846808006.073601</v>
      </c>
      <c r="AG76" s="142">
        <v>28944243381.305401</v>
      </c>
      <c r="AH76" s="142">
        <v>29457766219.276199</v>
      </c>
      <c r="AI76" s="142">
        <v>29639094520.442101</v>
      </c>
      <c r="AJ76" s="142">
        <v>29734315405.557701</v>
      </c>
      <c r="AK76" s="142">
        <v>29876716357.459702</v>
      </c>
      <c r="AL76" s="142">
        <v>29950446841.657902</v>
      </c>
      <c r="AM76" s="142">
        <v>30029979045.631699</v>
      </c>
      <c r="AN76" s="142">
        <v>30499720266.605499</v>
      </c>
      <c r="AO76" s="142">
        <v>30499720266.605499</v>
      </c>
      <c r="AP76" s="142">
        <v>30538529329.5415</v>
      </c>
      <c r="AQ76" s="142">
        <v>30581447455.5886</v>
      </c>
      <c r="AR76" s="142">
        <v>30802014221.048698</v>
      </c>
      <c r="AS76" s="142">
        <v>30856947920.698299</v>
      </c>
      <c r="AT76" s="142">
        <v>30931074956.233398</v>
      </c>
      <c r="AU76" s="142">
        <v>31438911236.725399</v>
      </c>
      <c r="AV76" s="142">
        <v>31647277656.508499</v>
      </c>
      <c r="AW76" s="142">
        <v>31725503511.691101</v>
      </c>
      <c r="AX76" s="142">
        <v>31874243880.864799</v>
      </c>
      <c r="AY76" s="142">
        <v>32005179844.1339</v>
      </c>
      <c r="AZ76" s="142">
        <v>32085976339.384899</v>
      </c>
      <c r="BA76" s="142">
        <v>32516986823.796299</v>
      </c>
      <c r="BB76" s="142">
        <v>32516986823.796299</v>
      </c>
    </row>
    <row r="77" spans="1:54">
      <c r="A77" s="140" t="s">
        <v>173</v>
      </c>
    </row>
    <row r="78" spans="1:54">
      <c r="A78" s="178" t="s">
        <v>174</v>
      </c>
    </row>
    <row r="79" spans="1:54">
      <c r="A79" s="140" t="s">
        <v>175</v>
      </c>
      <c r="B79" s="139">
        <v>0</v>
      </c>
      <c r="C79" s="139">
        <v>0</v>
      </c>
      <c r="D79" s="139">
        <v>0</v>
      </c>
      <c r="E79" s="139">
        <v>0</v>
      </c>
      <c r="F79" s="139">
        <v>0</v>
      </c>
      <c r="G79" s="139">
        <v>0</v>
      </c>
      <c r="H79" s="139">
        <v>0</v>
      </c>
      <c r="I79" s="139">
        <v>0</v>
      </c>
      <c r="J79" s="139">
        <v>0</v>
      </c>
      <c r="K79" s="139">
        <v>0</v>
      </c>
      <c r="L79" s="139">
        <v>0</v>
      </c>
      <c r="M79" s="139">
        <v>0</v>
      </c>
      <c r="N79" s="139">
        <v>0</v>
      </c>
      <c r="O79" s="139">
        <v>0</v>
      </c>
      <c r="P79" s="139">
        <v>0</v>
      </c>
      <c r="Q79" s="139">
        <v>0</v>
      </c>
      <c r="R79" s="139">
        <v>0</v>
      </c>
      <c r="S79" s="139">
        <v>0</v>
      </c>
      <c r="T79" s="139">
        <v>0</v>
      </c>
      <c r="U79" s="139">
        <v>0</v>
      </c>
      <c r="V79" s="139">
        <v>0</v>
      </c>
      <c r="W79" s="139">
        <v>0</v>
      </c>
      <c r="X79" s="139">
        <v>0</v>
      </c>
      <c r="Y79" s="139">
        <v>0</v>
      </c>
      <c r="Z79" s="139">
        <v>0</v>
      </c>
      <c r="AA79" s="139">
        <v>0</v>
      </c>
      <c r="AB79" s="139">
        <v>0</v>
      </c>
      <c r="AC79" s="139">
        <v>0</v>
      </c>
      <c r="AD79" s="139">
        <v>0</v>
      </c>
      <c r="AE79" s="139">
        <v>0</v>
      </c>
      <c r="AF79" s="139">
        <v>0</v>
      </c>
      <c r="AG79" s="139">
        <v>0</v>
      </c>
      <c r="AH79" s="139">
        <v>0</v>
      </c>
      <c r="AI79" s="139">
        <v>0</v>
      </c>
      <c r="AJ79" s="139">
        <v>0</v>
      </c>
      <c r="AK79" s="139">
        <v>0</v>
      </c>
      <c r="AL79" s="139">
        <v>0</v>
      </c>
      <c r="AM79" s="139">
        <v>0</v>
      </c>
      <c r="AN79" s="139">
        <v>0</v>
      </c>
      <c r="AO79" s="139">
        <v>0</v>
      </c>
      <c r="AP79" s="139">
        <v>0</v>
      </c>
      <c r="AQ79" s="139">
        <v>0</v>
      </c>
      <c r="AR79" s="139">
        <v>0</v>
      </c>
      <c r="AS79" s="139">
        <v>0</v>
      </c>
      <c r="AT79" s="139">
        <v>0</v>
      </c>
      <c r="AU79" s="139">
        <v>0</v>
      </c>
      <c r="AV79" s="139">
        <v>0</v>
      </c>
      <c r="AW79" s="139">
        <v>0</v>
      </c>
      <c r="AX79" s="139">
        <v>0</v>
      </c>
      <c r="AY79" s="139">
        <v>0</v>
      </c>
      <c r="AZ79" s="139">
        <v>0</v>
      </c>
      <c r="BA79" s="139">
        <v>0</v>
      </c>
      <c r="BB79" s="139">
        <v>0</v>
      </c>
    </row>
    <row r="80" spans="1:54">
      <c r="A80" s="140" t="s">
        <v>176</v>
      </c>
      <c r="B80" s="139">
        <v>0</v>
      </c>
      <c r="C80" s="139">
        <v>0</v>
      </c>
      <c r="D80" s="139">
        <v>0</v>
      </c>
      <c r="E80" s="139">
        <v>0</v>
      </c>
      <c r="F80" s="139">
        <v>0</v>
      </c>
      <c r="G80" s="139">
        <v>0</v>
      </c>
      <c r="H80" s="139">
        <v>0</v>
      </c>
      <c r="I80" s="139">
        <v>0</v>
      </c>
      <c r="J80" s="139">
        <v>0</v>
      </c>
      <c r="K80" s="139">
        <v>0</v>
      </c>
      <c r="L80" s="139">
        <v>0</v>
      </c>
      <c r="M80" s="139">
        <v>0</v>
      </c>
      <c r="N80" s="139">
        <v>0</v>
      </c>
      <c r="O80" s="139">
        <v>0</v>
      </c>
      <c r="P80" s="139">
        <v>0</v>
      </c>
      <c r="Q80" s="139">
        <v>0</v>
      </c>
      <c r="R80" s="139">
        <v>0</v>
      </c>
      <c r="S80" s="139">
        <v>0</v>
      </c>
      <c r="T80" s="139">
        <v>0</v>
      </c>
      <c r="U80" s="139">
        <v>0</v>
      </c>
      <c r="V80" s="139">
        <v>0</v>
      </c>
      <c r="W80" s="139">
        <v>0</v>
      </c>
      <c r="X80" s="139">
        <v>0</v>
      </c>
      <c r="Y80" s="139">
        <v>0</v>
      </c>
      <c r="Z80" s="139">
        <v>0</v>
      </c>
      <c r="AA80" s="139">
        <v>0</v>
      </c>
      <c r="AB80" s="139">
        <v>0</v>
      </c>
      <c r="AC80" s="139">
        <v>0</v>
      </c>
      <c r="AD80" s="139">
        <v>0</v>
      </c>
      <c r="AE80" s="139">
        <v>0</v>
      </c>
      <c r="AF80" s="139">
        <v>0</v>
      </c>
      <c r="AG80" s="139">
        <v>0</v>
      </c>
      <c r="AH80" s="139">
        <v>0</v>
      </c>
      <c r="AI80" s="139">
        <v>0</v>
      </c>
      <c r="AJ80" s="139">
        <v>0</v>
      </c>
      <c r="AK80" s="139">
        <v>0</v>
      </c>
      <c r="AL80" s="139">
        <v>0</v>
      </c>
      <c r="AM80" s="139">
        <v>0</v>
      </c>
      <c r="AN80" s="139">
        <v>0</v>
      </c>
      <c r="AO80" s="139">
        <v>0</v>
      </c>
      <c r="AP80" s="139">
        <v>0</v>
      </c>
      <c r="AQ80" s="139">
        <v>0</v>
      </c>
      <c r="AR80" s="139">
        <v>0</v>
      </c>
      <c r="AS80" s="139">
        <v>0</v>
      </c>
      <c r="AT80" s="139">
        <v>0</v>
      </c>
      <c r="AU80" s="139">
        <v>0</v>
      </c>
      <c r="AV80" s="139">
        <v>0</v>
      </c>
      <c r="AW80" s="139">
        <v>0</v>
      </c>
      <c r="AX80" s="139">
        <v>0</v>
      </c>
      <c r="AY80" s="139">
        <v>0</v>
      </c>
      <c r="AZ80" s="139">
        <v>0</v>
      </c>
      <c r="BA80" s="139">
        <v>0</v>
      </c>
      <c r="BB80" s="139">
        <v>0</v>
      </c>
    </row>
    <row r="81" spans="1:54">
      <c r="A81" s="140" t="s">
        <v>177</v>
      </c>
    </row>
    <row r="82" spans="1:54">
      <c r="A82" s="138" t="s">
        <v>178</v>
      </c>
    </row>
    <row r="83" spans="1:54">
      <c r="A83" s="140" t="s">
        <v>179</v>
      </c>
      <c r="B83" s="139">
        <v>0</v>
      </c>
      <c r="C83" s="139">
        <v>0</v>
      </c>
      <c r="D83" s="139">
        <v>0</v>
      </c>
      <c r="E83" s="139">
        <v>0</v>
      </c>
      <c r="F83" s="139">
        <v>0</v>
      </c>
      <c r="G83" s="139">
        <v>0</v>
      </c>
      <c r="H83" s="139">
        <v>0</v>
      </c>
      <c r="I83" s="139">
        <v>0</v>
      </c>
      <c r="J83" s="139">
        <v>0</v>
      </c>
      <c r="K83" s="139">
        <v>0</v>
      </c>
      <c r="L83" s="139">
        <v>0</v>
      </c>
      <c r="M83" s="139">
        <v>0</v>
      </c>
      <c r="N83" s="139">
        <v>0</v>
      </c>
      <c r="O83" s="139">
        <v>0</v>
      </c>
      <c r="P83" s="139">
        <v>0</v>
      </c>
      <c r="Q83" s="139">
        <v>0</v>
      </c>
      <c r="R83" s="139">
        <v>0</v>
      </c>
      <c r="S83" s="139">
        <v>0</v>
      </c>
      <c r="T83" s="139">
        <v>0</v>
      </c>
      <c r="U83" s="139">
        <v>0</v>
      </c>
      <c r="V83" s="139">
        <v>0</v>
      </c>
      <c r="W83" s="139">
        <v>0</v>
      </c>
      <c r="X83" s="139">
        <v>0</v>
      </c>
      <c r="Y83" s="139">
        <v>0</v>
      </c>
      <c r="Z83" s="139">
        <v>0</v>
      </c>
      <c r="AA83" s="139">
        <v>0</v>
      </c>
      <c r="AB83" s="139">
        <v>0</v>
      </c>
      <c r="AC83" s="139">
        <v>0</v>
      </c>
      <c r="AD83" s="139">
        <v>0</v>
      </c>
      <c r="AE83" s="139">
        <v>0</v>
      </c>
      <c r="AF83" s="139">
        <v>0</v>
      </c>
      <c r="AG83" s="139">
        <v>0</v>
      </c>
      <c r="AH83" s="139">
        <v>0</v>
      </c>
      <c r="AI83" s="139">
        <v>0</v>
      </c>
      <c r="AJ83" s="139">
        <v>0</v>
      </c>
      <c r="AK83" s="139">
        <v>0</v>
      </c>
      <c r="AL83" s="139">
        <v>0</v>
      </c>
      <c r="AM83" s="139">
        <v>0</v>
      </c>
      <c r="AN83" s="139">
        <v>0</v>
      </c>
      <c r="AO83" s="139">
        <v>0</v>
      </c>
      <c r="AP83" s="139">
        <v>0</v>
      </c>
      <c r="AQ83" s="139">
        <v>0</v>
      </c>
      <c r="AR83" s="139">
        <v>0</v>
      </c>
      <c r="AS83" s="139">
        <v>0</v>
      </c>
      <c r="AT83" s="139">
        <v>0</v>
      </c>
      <c r="AU83" s="139">
        <v>0</v>
      </c>
      <c r="AV83" s="139">
        <v>0</v>
      </c>
      <c r="AW83" s="139">
        <v>0</v>
      </c>
      <c r="AX83" s="139">
        <v>0</v>
      </c>
      <c r="AY83" s="139">
        <v>0</v>
      </c>
      <c r="AZ83" s="139">
        <v>0</v>
      </c>
      <c r="BA83" s="139">
        <v>0</v>
      </c>
      <c r="BB83" s="139">
        <v>0</v>
      </c>
    </row>
    <row r="84" spans="1:54">
      <c r="A84" s="140" t="s">
        <v>180</v>
      </c>
      <c r="B84" s="139">
        <v>0</v>
      </c>
      <c r="C84" s="139">
        <v>0</v>
      </c>
      <c r="D84" s="139">
        <v>0</v>
      </c>
      <c r="E84" s="139">
        <v>0</v>
      </c>
      <c r="F84" s="139">
        <v>0</v>
      </c>
      <c r="G84" s="139">
        <v>0</v>
      </c>
      <c r="H84" s="139">
        <v>0</v>
      </c>
      <c r="I84" s="139">
        <v>0</v>
      </c>
      <c r="J84" s="139">
        <v>0</v>
      </c>
      <c r="K84" s="139">
        <v>0</v>
      </c>
      <c r="L84" s="139">
        <v>0</v>
      </c>
      <c r="M84" s="139">
        <v>0</v>
      </c>
      <c r="N84" s="139">
        <v>0</v>
      </c>
      <c r="O84" s="139">
        <v>0</v>
      </c>
      <c r="P84" s="139">
        <v>0</v>
      </c>
      <c r="Q84" s="139">
        <v>0</v>
      </c>
      <c r="R84" s="139">
        <v>0</v>
      </c>
      <c r="S84" s="139">
        <v>0</v>
      </c>
      <c r="T84" s="139">
        <v>0</v>
      </c>
      <c r="U84" s="139">
        <v>0</v>
      </c>
      <c r="V84" s="139">
        <v>0</v>
      </c>
      <c r="W84" s="139">
        <v>0</v>
      </c>
      <c r="X84" s="139">
        <v>0</v>
      </c>
      <c r="Y84" s="139">
        <v>0</v>
      </c>
      <c r="Z84" s="139">
        <v>0</v>
      </c>
      <c r="AA84" s="139">
        <v>0</v>
      </c>
      <c r="AB84" s="139">
        <v>0</v>
      </c>
      <c r="AC84" s="139">
        <v>0</v>
      </c>
      <c r="AD84" s="139">
        <v>0</v>
      </c>
      <c r="AE84" s="139">
        <v>0</v>
      </c>
      <c r="AF84" s="139">
        <v>0</v>
      </c>
      <c r="AG84" s="139">
        <v>0</v>
      </c>
      <c r="AH84" s="139">
        <v>0</v>
      </c>
      <c r="AI84" s="139">
        <v>0</v>
      </c>
      <c r="AJ84" s="139">
        <v>0</v>
      </c>
      <c r="AK84" s="139">
        <v>0</v>
      </c>
      <c r="AL84" s="139">
        <v>0</v>
      </c>
      <c r="AM84" s="139">
        <v>0</v>
      </c>
      <c r="AN84" s="139">
        <v>0</v>
      </c>
      <c r="AO84" s="139">
        <v>0</v>
      </c>
      <c r="AP84" s="139">
        <v>0</v>
      </c>
      <c r="AQ84" s="139">
        <v>0</v>
      </c>
      <c r="AR84" s="139">
        <v>0</v>
      </c>
      <c r="AS84" s="139">
        <v>0</v>
      </c>
      <c r="AT84" s="139">
        <v>0</v>
      </c>
      <c r="AU84" s="139">
        <v>0</v>
      </c>
      <c r="AV84" s="139">
        <v>0</v>
      </c>
      <c r="AW84" s="139">
        <v>0</v>
      </c>
      <c r="AX84" s="139">
        <v>0</v>
      </c>
      <c r="AY84" s="139">
        <v>0</v>
      </c>
      <c r="AZ84" s="139">
        <v>0</v>
      </c>
      <c r="BA84" s="139">
        <v>0</v>
      </c>
      <c r="BB84" s="139">
        <v>0</v>
      </c>
    </row>
    <row r="85" spans="1:54">
      <c r="A85" s="140" t="s">
        <v>181</v>
      </c>
      <c r="B85" s="139">
        <v>-13.73</v>
      </c>
      <c r="C85" s="139">
        <v>-13.73</v>
      </c>
      <c r="D85" s="139">
        <v>-13.73</v>
      </c>
      <c r="E85" s="139">
        <v>-13.73</v>
      </c>
      <c r="F85" s="139">
        <v>-13.73</v>
      </c>
      <c r="G85" s="139">
        <v>-13.73</v>
      </c>
      <c r="H85" s="139">
        <v>-13.73</v>
      </c>
      <c r="I85" s="139">
        <v>-13.73</v>
      </c>
      <c r="J85" s="139">
        <v>-13.73</v>
      </c>
      <c r="K85" s="139">
        <v>-13.73</v>
      </c>
      <c r="L85" s="139">
        <v>-13.73</v>
      </c>
      <c r="M85" s="139">
        <v>-13.73</v>
      </c>
      <c r="N85" s="139">
        <v>-13.73</v>
      </c>
      <c r="O85" s="139">
        <v>-13.73</v>
      </c>
      <c r="P85" s="139">
        <v>-13.73</v>
      </c>
      <c r="Q85" s="139">
        <v>-13.73</v>
      </c>
      <c r="R85" s="139">
        <v>-13.73</v>
      </c>
      <c r="S85" s="139">
        <v>-13.73</v>
      </c>
      <c r="T85" s="139">
        <v>-13.73</v>
      </c>
      <c r="U85" s="139">
        <v>-13.73</v>
      </c>
      <c r="V85" s="139">
        <v>-13.73</v>
      </c>
      <c r="W85" s="139">
        <v>-13.73</v>
      </c>
      <c r="X85" s="139">
        <v>-13.73</v>
      </c>
      <c r="Y85" s="139">
        <v>-13.73</v>
      </c>
      <c r="Z85" s="139">
        <v>-13.73</v>
      </c>
      <c r="AA85" s="139">
        <v>-13.73</v>
      </c>
      <c r="AB85" s="139">
        <v>-13.73</v>
      </c>
      <c r="AC85" s="139">
        <v>-13.73</v>
      </c>
      <c r="AD85" s="139">
        <v>-13.73</v>
      </c>
      <c r="AE85" s="139">
        <v>-13.73</v>
      </c>
      <c r="AF85" s="139">
        <v>-13.73</v>
      </c>
      <c r="AG85" s="139">
        <v>-13.73</v>
      </c>
      <c r="AH85" s="139">
        <v>-13.73</v>
      </c>
      <c r="AI85" s="139">
        <v>-13.73</v>
      </c>
      <c r="AJ85" s="139">
        <v>-13.73</v>
      </c>
      <c r="AK85" s="139">
        <v>-13.73</v>
      </c>
      <c r="AL85" s="139">
        <v>-13.73</v>
      </c>
      <c r="AM85" s="139">
        <v>-13.73</v>
      </c>
      <c r="AN85" s="139">
        <v>-13.73</v>
      </c>
      <c r="AO85" s="139">
        <v>-13.73</v>
      </c>
      <c r="AP85" s="139">
        <v>-13.73</v>
      </c>
      <c r="AQ85" s="139">
        <v>-13.73</v>
      </c>
      <c r="AR85" s="139">
        <v>-13.73</v>
      </c>
      <c r="AS85" s="139">
        <v>-13.73</v>
      </c>
      <c r="AT85" s="139">
        <v>-13.73</v>
      </c>
      <c r="AU85" s="139">
        <v>-13.73</v>
      </c>
      <c r="AV85" s="139">
        <v>-13.73</v>
      </c>
      <c r="AW85" s="139">
        <v>-13.73</v>
      </c>
      <c r="AX85" s="139">
        <v>-13.73</v>
      </c>
      <c r="AY85" s="139">
        <v>-13.73</v>
      </c>
      <c r="AZ85" s="139">
        <v>-13.73</v>
      </c>
      <c r="BA85" s="139">
        <v>-13.73</v>
      </c>
      <c r="BB85" s="139">
        <v>-13.73</v>
      </c>
    </row>
    <row r="86" spans="1:54">
      <c r="A86" s="140" t="s">
        <v>182</v>
      </c>
      <c r="B86" s="139">
        <v>129702876.8</v>
      </c>
      <c r="C86" s="139">
        <v>129702876.8</v>
      </c>
      <c r="D86" s="139">
        <v>129702876.8</v>
      </c>
      <c r="E86" s="139">
        <v>129702876.8</v>
      </c>
      <c r="F86" s="139">
        <v>129702876.8</v>
      </c>
      <c r="G86" s="139">
        <v>129702876.8</v>
      </c>
      <c r="H86" s="139">
        <v>129702876.8</v>
      </c>
      <c r="I86" s="139">
        <v>129702876.8</v>
      </c>
      <c r="J86" s="139">
        <v>129702876.8</v>
      </c>
      <c r="K86" s="139">
        <v>129702876.8</v>
      </c>
      <c r="L86" s="139">
        <v>129702876.8</v>
      </c>
      <c r="M86" s="139">
        <v>129702876.8</v>
      </c>
      <c r="N86" s="139">
        <v>129702876.8</v>
      </c>
      <c r="O86" s="139">
        <v>129702876.8</v>
      </c>
      <c r="P86" s="139">
        <v>129702876.8</v>
      </c>
      <c r="Q86" s="139">
        <v>129702876.8</v>
      </c>
      <c r="R86" s="139">
        <v>129702876.8</v>
      </c>
      <c r="S86" s="139">
        <v>129702876.8</v>
      </c>
      <c r="T86" s="139">
        <v>129702876.8</v>
      </c>
      <c r="U86" s="139">
        <v>129702876.8</v>
      </c>
      <c r="V86" s="139">
        <v>129702876.8</v>
      </c>
      <c r="W86" s="139">
        <v>129702876.8</v>
      </c>
      <c r="X86" s="139">
        <v>129702876.8</v>
      </c>
      <c r="Y86" s="139">
        <v>129702876.8</v>
      </c>
      <c r="Z86" s="139">
        <v>129702876.8</v>
      </c>
      <c r="AA86" s="139">
        <v>129702876.8</v>
      </c>
      <c r="AB86" s="139">
        <v>129702876.8</v>
      </c>
      <c r="AC86" s="139">
        <v>129702876.8</v>
      </c>
      <c r="AD86" s="139">
        <v>129702876.8</v>
      </c>
      <c r="AE86" s="139">
        <v>129702876.8</v>
      </c>
      <c r="AF86" s="139">
        <v>129702876.8</v>
      </c>
      <c r="AG86" s="139">
        <v>129702876.8</v>
      </c>
      <c r="AH86" s="139">
        <v>129702876.8</v>
      </c>
      <c r="AI86" s="139">
        <v>129702876.8</v>
      </c>
      <c r="AJ86" s="139">
        <v>129702876.8</v>
      </c>
      <c r="AK86" s="139">
        <v>129702876.8</v>
      </c>
      <c r="AL86" s="139">
        <v>129702876.8</v>
      </c>
      <c r="AM86" s="139">
        <v>129702876.8</v>
      </c>
      <c r="AN86" s="139">
        <v>129702876.8</v>
      </c>
      <c r="AO86" s="139">
        <v>129702876.8</v>
      </c>
      <c r="AP86" s="139">
        <v>129702876.8</v>
      </c>
      <c r="AQ86" s="139">
        <v>129702876.8</v>
      </c>
      <c r="AR86" s="139">
        <v>129702876.8</v>
      </c>
      <c r="AS86" s="139">
        <v>129702876.8</v>
      </c>
      <c r="AT86" s="139">
        <v>129702876.8</v>
      </c>
      <c r="AU86" s="139">
        <v>129702876.8</v>
      </c>
      <c r="AV86" s="139">
        <v>129702876.8</v>
      </c>
      <c r="AW86" s="139">
        <v>129702876.8</v>
      </c>
      <c r="AX86" s="139">
        <v>129702876.8</v>
      </c>
      <c r="AY86" s="139">
        <v>129702876.8</v>
      </c>
      <c r="AZ86" s="139">
        <v>129702876.8</v>
      </c>
      <c r="BA86" s="139">
        <v>129702876.8</v>
      </c>
      <c r="BB86" s="139">
        <v>129702876.8</v>
      </c>
    </row>
    <row r="87" spans="1:54">
      <c r="A87" s="141" t="s">
        <v>183</v>
      </c>
      <c r="B87" s="142">
        <v>129702863.06999999</v>
      </c>
      <c r="C87" s="142">
        <v>129702863.06999999</v>
      </c>
      <c r="D87" s="142">
        <v>129702863.06999999</v>
      </c>
      <c r="E87" s="142">
        <v>129702863.06999999</v>
      </c>
      <c r="F87" s="142">
        <v>129702863.06999999</v>
      </c>
      <c r="G87" s="142">
        <v>129702863.06999999</v>
      </c>
      <c r="H87" s="142">
        <v>129702863.06999999</v>
      </c>
      <c r="I87" s="142">
        <v>129702863.06999999</v>
      </c>
      <c r="J87" s="142">
        <v>129702863.06999999</v>
      </c>
      <c r="K87" s="142">
        <v>129702863.06999999</v>
      </c>
      <c r="L87" s="142">
        <v>129702863.06999999</v>
      </c>
      <c r="M87" s="142">
        <v>129702863.06999999</v>
      </c>
      <c r="N87" s="142">
        <v>129702863.06999999</v>
      </c>
      <c r="O87" s="142">
        <v>129702863.06999999</v>
      </c>
      <c r="P87" s="142">
        <v>129702863.06999999</v>
      </c>
      <c r="Q87" s="142">
        <v>129702863.06999999</v>
      </c>
      <c r="R87" s="142">
        <v>129702863.06999999</v>
      </c>
      <c r="S87" s="142">
        <v>129702863.06999999</v>
      </c>
      <c r="T87" s="142">
        <v>129702863.06999999</v>
      </c>
      <c r="U87" s="142">
        <v>129702863.06999999</v>
      </c>
      <c r="V87" s="142">
        <v>129702863.06999999</v>
      </c>
      <c r="W87" s="142">
        <v>129702863.06999999</v>
      </c>
      <c r="X87" s="142">
        <v>129702863.06999999</v>
      </c>
      <c r="Y87" s="142">
        <v>129702863.06999999</v>
      </c>
      <c r="Z87" s="142">
        <v>129702863.06999999</v>
      </c>
      <c r="AA87" s="142">
        <v>129702863.06999999</v>
      </c>
      <c r="AB87" s="142">
        <v>129702863.06999999</v>
      </c>
      <c r="AC87" s="142">
        <v>129702863.06999999</v>
      </c>
      <c r="AD87" s="142">
        <v>129702863.06999999</v>
      </c>
      <c r="AE87" s="142">
        <v>129702863.06999999</v>
      </c>
      <c r="AF87" s="142">
        <v>129702863.06999999</v>
      </c>
      <c r="AG87" s="142">
        <v>129702863.06999999</v>
      </c>
      <c r="AH87" s="142">
        <v>129702863.06999999</v>
      </c>
      <c r="AI87" s="142">
        <v>129702863.06999999</v>
      </c>
      <c r="AJ87" s="142">
        <v>129702863.06999999</v>
      </c>
      <c r="AK87" s="142">
        <v>129702863.06999999</v>
      </c>
      <c r="AL87" s="142">
        <v>129702863.06999999</v>
      </c>
      <c r="AM87" s="142">
        <v>129702863.06999999</v>
      </c>
      <c r="AN87" s="142">
        <v>129702863.06999999</v>
      </c>
      <c r="AO87" s="142">
        <v>129702863.06999999</v>
      </c>
      <c r="AP87" s="142">
        <v>129702863.06999999</v>
      </c>
      <c r="AQ87" s="142">
        <v>129702863.06999999</v>
      </c>
      <c r="AR87" s="142">
        <v>129702863.06999999</v>
      </c>
      <c r="AS87" s="142">
        <v>129702863.06999999</v>
      </c>
      <c r="AT87" s="142">
        <v>129702863.06999999</v>
      </c>
      <c r="AU87" s="142">
        <v>129702863.06999999</v>
      </c>
      <c r="AV87" s="142">
        <v>129702863.06999999</v>
      </c>
      <c r="AW87" s="142">
        <v>129702863.06999999</v>
      </c>
      <c r="AX87" s="142">
        <v>129702863.06999999</v>
      </c>
      <c r="AY87" s="142">
        <v>129702863.06999999</v>
      </c>
      <c r="AZ87" s="142">
        <v>129702863.06999999</v>
      </c>
      <c r="BA87" s="142">
        <v>129702863.06999999</v>
      </c>
      <c r="BB87" s="142">
        <v>129702863.06999999</v>
      </c>
    </row>
    <row r="88" spans="1:54">
      <c r="A88" s="140" t="s">
        <v>184</v>
      </c>
    </row>
    <row r="89" spans="1:54">
      <c r="A89" s="138" t="s">
        <v>185</v>
      </c>
    </row>
    <row r="90" spans="1:54">
      <c r="A90" s="140" t="s">
        <v>186</v>
      </c>
      <c r="B90" s="139">
        <v>3580458572.0399899</v>
      </c>
      <c r="C90" s="139">
        <v>3580458572.0399899</v>
      </c>
      <c r="D90" s="139">
        <v>3580458572.0399899</v>
      </c>
      <c r="E90" s="139">
        <v>3580458572.0399899</v>
      </c>
      <c r="F90" s="139">
        <v>3580458572.0399899</v>
      </c>
      <c r="G90" s="139">
        <v>3580458572.0399899</v>
      </c>
      <c r="H90" s="139">
        <v>3580458572.0399899</v>
      </c>
      <c r="I90" s="139">
        <v>3580458572.0399899</v>
      </c>
      <c r="J90" s="139">
        <v>3580458572.0399899</v>
      </c>
      <c r="K90" s="139">
        <v>3580458572.0399899</v>
      </c>
      <c r="L90" s="139">
        <v>3580458572.0399899</v>
      </c>
      <c r="M90" s="139">
        <v>3580458572.0399899</v>
      </c>
      <c r="N90" s="139">
        <v>3580458572.0399899</v>
      </c>
      <c r="O90" s="139">
        <v>3580458572.0399899</v>
      </c>
      <c r="P90" s="139">
        <v>3580458572.0399899</v>
      </c>
      <c r="Q90" s="139">
        <v>3580458572.0399899</v>
      </c>
      <c r="R90" s="139">
        <v>3580458572.0399899</v>
      </c>
      <c r="S90" s="139">
        <v>3580458572.0399899</v>
      </c>
      <c r="T90" s="139">
        <v>3580458572.0399899</v>
      </c>
      <c r="U90" s="139">
        <v>3580458572.0399899</v>
      </c>
      <c r="V90" s="139">
        <v>3580458572.0399899</v>
      </c>
      <c r="W90" s="139">
        <v>3580458572.0399899</v>
      </c>
      <c r="X90" s="139">
        <v>3580458572.0399899</v>
      </c>
      <c r="Y90" s="139">
        <v>3580458572.0399899</v>
      </c>
      <c r="Z90" s="139">
        <v>3580458572.0399899</v>
      </c>
      <c r="AA90" s="139">
        <v>3580458572.0399899</v>
      </c>
      <c r="AB90" s="139">
        <v>3580458572.0399899</v>
      </c>
      <c r="AC90" s="139">
        <v>3580458572.0399899</v>
      </c>
      <c r="AD90" s="139">
        <v>3580458572.0399899</v>
      </c>
      <c r="AE90" s="139">
        <v>3580458572.0399899</v>
      </c>
      <c r="AF90" s="139">
        <v>3580458572.0399899</v>
      </c>
      <c r="AG90" s="139">
        <v>3580458572.0399899</v>
      </c>
      <c r="AH90" s="139">
        <v>3580458572.0399899</v>
      </c>
      <c r="AI90" s="139">
        <v>3580458572.0399899</v>
      </c>
      <c r="AJ90" s="139">
        <v>3580458572.0399899</v>
      </c>
      <c r="AK90" s="139">
        <v>3580458572.0399899</v>
      </c>
      <c r="AL90" s="139">
        <v>3580458572.0399899</v>
      </c>
      <c r="AM90" s="139">
        <v>3580458572.0399899</v>
      </c>
      <c r="AN90" s="139">
        <v>3580458572.0399899</v>
      </c>
      <c r="AO90" s="139">
        <v>3580458572.0399899</v>
      </c>
      <c r="AP90" s="139">
        <v>3580458572.0399899</v>
      </c>
      <c r="AQ90" s="139">
        <v>3580458572.0399899</v>
      </c>
      <c r="AR90" s="139">
        <v>3580458572.0399899</v>
      </c>
      <c r="AS90" s="139">
        <v>3580458572.0399899</v>
      </c>
      <c r="AT90" s="139">
        <v>3580458572.0399899</v>
      </c>
      <c r="AU90" s="139">
        <v>3580458572.0399899</v>
      </c>
      <c r="AV90" s="139">
        <v>3580458572.0399899</v>
      </c>
      <c r="AW90" s="139">
        <v>3580458572.0399899</v>
      </c>
      <c r="AX90" s="139">
        <v>3580458572.0399899</v>
      </c>
      <c r="AY90" s="139">
        <v>3580458572.0399899</v>
      </c>
      <c r="AZ90" s="139">
        <v>3580458572.0399899</v>
      </c>
      <c r="BA90" s="139">
        <v>3580458572.0399899</v>
      </c>
      <c r="BB90" s="139">
        <v>3580458572.0399899</v>
      </c>
    </row>
    <row r="91" spans="1:54">
      <c r="A91" s="140" t="s">
        <v>187</v>
      </c>
      <c r="B91" s="139">
        <v>0</v>
      </c>
      <c r="C91" s="139">
        <v>0</v>
      </c>
      <c r="D91" s="139">
        <v>0</v>
      </c>
      <c r="E91" s="139">
        <v>0</v>
      </c>
      <c r="F91" s="139">
        <v>0</v>
      </c>
      <c r="G91" s="139">
        <v>0</v>
      </c>
      <c r="H91" s="139">
        <v>0</v>
      </c>
      <c r="I91" s="139">
        <v>0</v>
      </c>
      <c r="J91" s="139">
        <v>0</v>
      </c>
      <c r="K91" s="139">
        <v>0</v>
      </c>
      <c r="L91" s="139">
        <v>0</v>
      </c>
      <c r="M91" s="139">
        <v>0</v>
      </c>
      <c r="N91" s="139">
        <v>0</v>
      </c>
      <c r="O91" s="139">
        <v>0</v>
      </c>
      <c r="P91" s="139">
        <v>0</v>
      </c>
      <c r="Q91" s="139">
        <v>0</v>
      </c>
      <c r="R91" s="139">
        <v>0</v>
      </c>
      <c r="S91" s="139">
        <v>0</v>
      </c>
      <c r="T91" s="139">
        <v>0</v>
      </c>
      <c r="U91" s="139">
        <v>0</v>
      </c>
      <c r="V91" s="139">
        <v>0</v>
      </c>
      <c r="W91" s="139">
        <v>0</v>
      </c>
      <c r="X91" s="139">
        <v>0</v>
      </c>
      <c r="Y91" s="139">
        <v>0</v>
      </c>
      <c r="Z91" s="139">
        <v>0</v>
      </c>
      <c r="AA91" s="139">
        <v>0</v>
      </c>
      <c r="AB91" s="139">
        <v>0</v>
      </c>
      <c r="AC91" s="139">
        <v>0</v>
      </c>
      <c r="AD91" s="139">
        <v>0</v>
      </c>
      <c r="AE91" s="139">
        <v>0</v>
      </c>
      <c r="AF91" s="139">
        <v>0</v>
      </c>
      <c r="AG91" s="139">
        <v>0</v>
      </c>
      <c r="AH91" s="139">
        <v>0</v>
      </c>
      <c r="AI91" s="139">
        <v>0</v>
      </c>
      <c r="AJ91" s="139">
        <v>0</v>
      </c>
      <c r="AK91" s="139">
        <v>0</v>
      </c>
      <c r="AL91" s="139">
        <v>0</v>
      </c>
      <c r="AM91" s="139">
        <v>0</v>
      </c>
      <c r="AN91" s="139">
        <v>0</v>
      </c>
      <c r="AO91" s="139">
        <v>0</v>
      </c>
      <c r="AP91" s="139">
        <v>0</v>
      </c>
      <c r="AQ91" s="139">
        <v>0</v>
      </c>
      <c r="AR91" s="139">
        <v>0</v>
      </c>
      <c r="AS91" s="139">
        <v>0</v>
      </c>
      <c r="AT91" s="139">
        <v>0</v>
      </c>
      <c r="AU91" s="139">
        <v>0</v>
      </c>
      <c r="AV91" s="139">
        <v>0</v>
      </c>
      <c r="AW91" s="139">
        <v>0</v>
      </c>
      <c r="AX91" s="139">
        <v>0</v>
      </c>
      <c r="AY91" s="139">
        <v>0</v>
      </c>
      <c r="AZ91" s="139">
        <v>0</v>
      </c>
      <c r="BA91" s="139">
        <v>0</v>
      </c>
      <c r="BB91" s="139">
        <v>0</v>
      </c>
    </row>
    <row r="92" spans="1:54">
      <c r="A92" s="140" t="s">
        <v>188</v>
      </c>
      <c r="B92" s="139">
        <v>0</v>
      </c>
      <c r="C92" s="139">
        <v>0</v>
      </c>
      <c r="D92" s="139">
        <v>0</v>
      </c>
      <c r="E92" s="139">
        <v>0</v>
      </c>
      <c r="F92" s="139">
        <v>0</v>
      </c>
      <c r="G92" s="139">
        <v>0</v>
      </c>
      <c r="H92" s="139">
        <v>0</v>
      </c>
      <c r="I92" s="139">
        <v>0</v>
      </c>
      <c r="J92" s="139">
        <v>0</v>
      </c>
      <c r="K92" s="139">
        <v>0</v>
      </c>
      <c r="L92" s="139">
        <v>0</v>
      </c>
      <c r="M92" s="139">
        <v>0</v>
      </c>
      <c r="N92" s="139">
        <v>0</v>
      </c>
      <c r="O92" s="139">
        <v>0</v>
      </c>
      <c r="P92" s="139">
        <v>0</v>
      </c>
      <c r="Q92" s="139">
        <v>0</v>
      </c>
      <c r="R92" s="139">
        <v>0</v>
      </c>
      <c r="S92" s="139">
        <v>0</v>
      </c>
      <c r="T92" s="139">
        <v>0</v>
      </c>
      <c r="U92" s="139">
        <v>0</v>
      </c>
      <c r="V92" s="139">
        <v>0</v>
      </c>
      <c r="W92" s="139">
        <v>0</v>
      </c>
      <c r="X92" s="139">
        <v>0</v>
      </c>
      <c r="Y92" s="139">
        <v>0</v>
      </c>
      <c r="Z92" s="139">
        <v>0</v>
      </c>
      <c r="AA92" s="139">
        <v>0</v>
      </c>
      <c r="AB92" s="139">
        <v>0</v>
      </c>
      <c r="AC92" s="139">
        <v>0</v>
      </c>
      <c r="AD92" s="139">
        <v>0</v>
      </c>
      <c r="AE92" s="139">
        <v>0</v>
      </c>
      <c r="AF92" s="139">
        <v>0</v>
      </c>
      <c r="AG92" s="139">
        <v>0</v>
      </c>
      <c r="AH92" s="139">
        <v>0</v>
      </c>
      <c r="AI92" s="139">
        <v>0</v>
      </c>
      <c r="AJ92" s="139">
        <v>0</v>
      </c>
      <c r="AK92" s="139">
        <v>0</v>
      </c>
      <c r="AL92" s="139">
        <v>0</v>
      </c>
      <c r="AM92" s="139">
        <v>0</v>
      </c>
      <c r="AN92" s="139">
        <v>0</v>
      </c>
      <c r="AO92" s="139">
        <v>0</v>
      </c>
      <c r="AP92" s="139">
        <v>0</v>
      </c>
      <c r="AQ92" s="139">
        <v>0</v>
      </c>
      <c r="AR92" s="139">
        <v>0</v>
      </c>
      <c r="AS92" s="139">
        <v>0</v>
      </c>
      <c r="AT92" s="139">
        <v>0</v>
      </c>
      <c r="AU92" s="139">
        <v>0</v>
      </c>
      <c r="AV92" s="139">
        <v>0</v>
      </c>
      <c r="AW92" s="139">
        <v>0</v>
      </c>
      <c r="AX92" s="139">
        <v>0</v>
      </c>
      <c r="AY92" s="139">
        <v>0</v>
      </c>
      <c r="AZ92" s="139">
        <v>0</v>
      </c>
      <c r="BA92" s="139">
        <v>0</v>
      </c>
      <c r="BB92" s="139">
        <v>0</v>
      </c>
    </row>
    <row r="93" spans="1:54">
      <c r="A93" s="141" t="s">
        <v>189</v>
      </c>
      <c r="B93" s="139">
        <v>3580458572.0399899</v>
      </c>
      <c r="C93" s="139">
        <v>3580458572.0399899</v>
      </c>
      <c r="D93" s="139">
        <v>3580458572.0399899</v>
      </c>
      <c r="E93" s="139">
        <v>3580458572.0399899</v>
      </c>
      <c r="F93" s="139">
        <v>3580458572.0399899</v>
      </c>
      <c r="G93" s="139">
        <v>3580458572.0399899</v>
      </c>
      <c r="H93" s="139">
        <v>3580458572.0399899</v>
      </c>
      <c r="I93" s="139">
        <v>3580458572.0399899</v>
      </c>
      <c r="J93" s="139">
        <v>3580458572.0399899</v>
      </c>
      <c r="K93" s="139">
        <v>3580458572.0399899</v>
      </c>
      <c r="L93" s="139">
        <v>3580458572.0399899</v>
      </c>
      <c r="M93" s="139">
        <v>3580458572.0399899</v>
      </c>
      <c r="N93" s="139">
        <v>3580458572.0399899</v>
      </c>
      <c r="O93" s="139">
        <v>3580458572.0399899</v>
      </c>
      <c r="P93" s="139">
        <v>3580458572.0399899</v>
      </c>
      <c r="Q93" s="139">
        <v>3580458572.0399899</v>
      </c>
      <c r="R93" s="139">
        <v>3580458572.0399899</v>
      </c>
      <c r="S93" s="139">
        <v>3580458572.0399899</v>
      </c>
      <c r="T93" s="139">
        <v>3580458572.0399899</v>
      </c>
      <c r="U93" s="139">
        <v>3580458572.0399899</v>
      </c>
      <c r="V93" s="139">
        <v>3580458572.0399899</v>
      </c>
      <c r="W93" s="139">
        <v>3580458572.0399899</v>
      </c>
      <c r="X93" s="139">
        <v>3580458572.0399899</v>
      </c>
      <c r="Y93" s="139">
        <v>3580458572.0399899</v>
      </c>
      <c r="Z93" s="139">
        <v>3580458572.0399899</v>
      </c>
      <c r="AA93" s="139">
        <v>3580458572.0399899</v>
      </c>
      <c r="AB93" s="139">
        <v>3580458572.0399899</v>
      </c>
      <c r="AC93" s="139">
        <v>3580458572.0399899</v>
      </c>
      <c r="AD93" s="139">
        <v>3580458572.0399899</v>
      </c>
      <c r="AE93" s="139">
        <v>3580458572.0399899</v>
      </c>
      <c r="AF93" s="139">
        <v>3580458572.0399899</v>
      </c>
      <c r="AG93" s="139">
        <v>3580458572.0399899</v>
      </c>
      <c r="AH93" s="139">
        <v>3580458572.0399899</v>
      </c>
      <c r="AI93" s="139">
        <v>3580458572.0399899</v>
      </c>
      <c r="AJ93" s="139">
        <v>3580458572.0399899</v>
      </c>
      <c r="AK93" s="139">
        <v>3580458572.0399899</v>
      </c>
      <c r="AL93" s="139">
        <v>3580458572.0399899</v>
      </c>
      <c r="AM93" s="139">
        <v>3580458572.0399899</v>
      </c>
      <c r="AN93" s="139">
        <v>3580458572.0399899</v>
      </c>
      <c r="AO93" s="139">
        <v>3580458572.0399899</v>
      </c>
      <c r="AP93" s="139">
        <v>3580458572.0399899</v>
      </c>
      <c r="AQ93" s="139">
        <v>3580458572.0399899</v>
      </c>
      <c r="AR93" s="139">
        <v>3580458572.0399899</v>
      </c>
      <c r="AS93" s="139">
        <v>3580458572.0399899</v>
      </c>
      <c r="AT93" s="139">
        <v>3580458572.0399899</v>
      </c>
      <c r="AU93" s="139">
        <v>3580458572.0399899</v>
      </c>
      <c r="AV93" s="139">
        <v>3580458572.0399899</v>
      </c>
      <c r="AW93" s="139">
        <v>3580458572.0399899</v>
      </c>
      <c r="AX93" s="139">
        <v>3580458572.0399899</v>
      </c>
      <c r="AY93" s="139">
        <v>3580458572.0399899</v>
      </c>
      <c r="AZ93" s="139">
        <v>3580458572.0399899</v>
      </c>
      <c r="BA93" s="139">
        <v>3580458572.0399899</v>
      </c>
      <c r="BB93" s="139">
        <v>3580458572.0399899</v>
      </c>
    </row>
    <row r="94" spans="1:54">
      <c r="A94" s="140" t="s">
        <v>190</v>
      </c>
    </row>
    <row r="95" spans="1:54">
      <c r="A95" s="138" t="s">
        <v>191</v>
      </c>
    </row>
    <row r="96" spans="1:54">
      <c r="A96" s="140" t="s">
        <v>192</v>
      </c>
      <c r="B96" s="139">
        <v>1595497231.82863</v>
      </c>
      <c r="C96" s="139">
        <v>1524130640.82428</v>
      </c>
      <c r="D96" s="139">
        <v>1501274691.9495599</v>
      </c>
      <c r="E96" s="139">
        <v>1541263231.3294799</v>
      </c>
      <c r="F96" s="139">
        <v>1714880944.9763801</v>
      </c>
      <c r="G96" s="139">
        <v>1851651329.12537</v>
      </c>
      <c r="H96" s="139">
        <v>1696508932.2260499</v>
      </c>
      <c r="I96" s="139">
        <v>1851352086.84323</v>
      </c>
      <c r="J96" s="139">
        <v>1987645354.61764</v>
      </c>
      <c r="K96" s="139">
        <v>2057337737.7588201</v>
      </c>
      <c r="L96" s="139">
        <v>2062605117.3436301</v>
      </c>
      <c r="M96" s="139">
        <v>2129824762.5617499</v>
      </c>
      <c r="N96" s="139">
        <v>1355562070.30604</v>
      </c>
      <c r="O96" s="139">
        <v>1355562070.30604</v>
      </c>
      <c r="P96" s="139">
        <v>1470904221.88977</v>
      </c>
      <c r="Q96" s="139">
        <v>1648141039.83305</v>
      </c>
      <c r="R96" s="139">
        <v>1535953903.1640999</v>
      </c>
      <c r="S96" s="139">
        <v>1665999867.1715701</v>
      </c>
      <c r="T96" s="139">
        <v>1824441206.1947</v>
      </c>
      <c r="U96" s="139">
        <v>1834962217.3258801</v>
      </c>
      <c r="V96" s="139">
        <v>2004941177.3264599</v>
      </c>
      <c r="W96" s="139">
        <v>2169960838.5454202</v>
      </c>
      <c r="X96" s="139">
        <v>2096916155.1655099</v>
      </c>
      <c r="Y96" s="139">
        <v>2272520371.9239302</v>
      </c>
      <c r="Z96" s="139">
        <v>2444296198.4889798</v>
      </c>
      <c r="AA96" s="139">
        <v>1014120205.91371</v>
      </c>
      <c r="AB96" s="139">
        <v>1014120205.91371</v>
      </c>
      <c r="AC96" s="139">
        <v>1144137942.4823301</v>
      </c>
      <c r="AD96" s="139">
        <v>1294206962.5899999</v>
      </c>
      <c r="AE96" s="139">
        <v>1376839661.3993399</v>
      </c>
      <c r="AF96" s="139">
        <v>1529347043.2595799</v>
      </c>
      <c r="AG96" s="139">
        <v>1631681627.7995601</v>
      </c>
      <c r="AH96" s="139">
        <v>1310578730.06969</v>
      </c>
      <c r="AI96" s="139">
        <v>1316549149.81039</v>
      </c>
      <c r="AJ96" s="139">
        <v>1456995593.51933</v>
      </c>
      <c r="AK96" s="139">
        <v>1529088933.2107401</v>
      </c>
      <c r="AL96" s="139">
        <v>1673004233.5976701</v>
      </c>
      <c r="AM96" s="139">
        <v>1809260526.6717899</v>
      </c>
      <c r="AN96" s="139">
        <v>1459424050.23402</v>
      </c>
      <c r="AO96" s="139">
        <v>1459424050.23402</v>
      </c>
      <c r="AP96" s="139">
        <v>1606709243.4549301</v>
      </c>
      <c r="AQ96" s="139">
        <v>1755118547.6411901</v>
      </c>
      <c r="AR96" s="139">
        <v>1738042782.87976</v>
      </c>
      <c r="AS96" s="139">
        <v>1879772057.7997999</v>
      </c>
      <c r="AT96" s="139">
        <v>2004423731.2412601</v>
      </c>
      <c r="AU96" s="139">
        <v>1682632440.6294799</v>
      </c>
      <c r="AV96" s="139">
        <v>1659828566.7271099</v>
      </c>
      <c r="AW96" s="139">
        <v>1804896561.2042601</v>
      </c>
      <c r="AX96" s="139">
        <v>1854834270.7446301</v>
      </c>
      <c r="AY96" s="139">
        <v>1942505617.2788799</v>
      </c>
      <c r="AZ96" s="139">
        <v>2080370393.0668199</v>
      </c>
      <c r="BA96" s="139">
        <v>1846887164.28777</v>
      </c>
      <c r="BB96" s="139">
        <v>1846887164.28777</v>
      </c>
    </row>
    <row r="97" spans="1:54">
      <c r="A97" s="140" t="s">
        <v>193</v>
      </c>
      <c r="B97" s="139">
        <v>0</v>
      </c>
      <c r="C97" s="139">
        <v>0</v>
      </c>
      <c r="D97" s="139">
        <v>0</v>
      </c>
      <c r="E97" s="139">
        <v>0</v>
      </c>
      <c r="F97" s="139">
        <v>0</v>
      </c>
      <c r="G97" s="139">
        <v>0</v>
      </c>
      <c r="H97" s="139">
        <v>0</v>
      </c>
      <c r="I97" s="139">
        <v>0</v>
      </c>
      <c r="J97" s="139">
        <v>0</v>
      </c>
      <c r="K97" s="139">
        <v>0</v>
      </c>
      <c r="L97" s="139">
        <v>0</v>
      </c>
      <c r="M97" s="139">
        <v>0</v>
      </c>
      <c r="N97" s="139">
        <v>0</v>
      </c>
      <c r="O97" s="139">
        <v>0</v>
      </c>
      <c r="P97" s="139">
        <v>0</v>
      </c>
      <c r="Q97" s="139">
        <v>0</v>
      </c>
      <c r="R97" s="139">
        <v>0</v>
      </c>
      <c r="S97" s="139">
        <v>0</v>
      </c>
      <c r="T97" s="139">
        <v>0</v>
      </c>
      <c r="U97" s="139">
        <v>0</v>
      </c>
      <c r="V97" s="139">
        <v>0</v>
      </c>
      <c r="W97" s="139">
        <v>0</v>
      </c>
      <c r="X97" s="139">
        <v>0</v>
      </c>
      <c r="Y97" s="139">
        <v>0</v>
      </c>
      <c r="Z97" s="139">
        <v>0</v>
      </c>
      <c r="AA97" s="139">
        <v>0</v>
      </c>
      <c r="AB97" s="139">
        <v>0</v>
      </c>
      <c r="AC97" s="139">
        <v>0</v>
      </c>
      <c r="AD97" s="139">
        <v>0</v>
      </c>
      <c r="AE97" s="139">
        <v>0</v>
      </c>
      <c r="AF97" s="139">
        <v>0</v>
      </c>
      <c r="AG97" s="139">
        <v>0</v>
      </c>
      <c r="AH97" s="139">
        <v>0</v>
      </c>
      <c r="AI97" s="139">
        <v>0</v>
      </c>
      <c r="AJ97" s="139">
        <v>0</v>
      </c>
      <c r="AK97" s="139">
        <v>0</v>
      </c>
      <c r="AL97" s="139">
        <v>0</v>
      </c>
      <c r="AM97" s="139">
        <v>0</v>
      </c>
      <c r="AN97" s="139">
        <v>0</v>
      </c>
      <c r="AO97" s="139">
        <v>0</v>
      </c>
      <c r="AP97" s="139">
        <v>0</v>
      </c>
      <c r="AQ97" s="139">
        <v>0</v>
      </c>
      <c r="AR97" s="139">
        <v>0</v>
      </c>
      <c r="AS97" s="139">
        <v>0</v>
      </c>
      <c r="AT97" s="139">
        <v>0</v>
      </c>
      <c r="AU97" s="139">
        <v>0</v>
      </c>
      <c r="AV97" s="139">
        <v>0</v>
      </c>
      <c r="AW97" s="139">
        <v>0</v>
      </c>
      <c r="AX97" s="139">
        <v>0</v>
      </c>
      <c r="AY97" s="139">
        <v>0</v>
      </c>
      <c r="AZ97" s="139">
        <v>0</v>
      </c>
      <c r="BA97" s="139">
        <v>0</v>
      </c>
      <c r="BB97" s="139">
        <v>0</v>
      </c>
    </row>
    <row r="98" spans="1:54">
      <c r="A98" s="140" t="s">
        <v>194</v>
      </c>
      <c r="B98" s="139">
        <v>57834787.140000001</v>
      </c>
      <c r="C98" s="139">
        <v>57834787.140000001</v>
      </c>
      <c r="D98" s="139">
        <v>57834787.140000001</v>
      </c>
      <c r="E98" s="139">
        <v>57834787.140000001</v>
      </c>
      <c r="F98" s="139">
        <v>57834787.140000001</v>
      </c>
      <c r="G98" s="139">
        <v>57834787.140000001</v>
      </c>
      <c r="H98" s="139">
        <v>57834787.140000001</v>
      </c>
      <c r="I98" s="139">
        <v>57834787.140000001</v>
      </c>
      <c r="J98" s="139">
        <v>57834787.140000001</v>
      </c>
      <c r="K98" s="139">
        <v>57834787.140000001</v>
      </c>
      <c r="L98" s="139">
        <v>57834787.140000001</v>
      </c>
      <c r="M98" s="139">
        <v>57834787.140000001</v>
      </c>
      <c r="N98" s="139">
        <v>57834787.140000001</v>
      </c>
      <c r="O98" s="139">
        <v>57834787.140000001</v>
      </c>
      <c r="P98" s="139">
        <v>57834787.140000001</v>
      </c>
      <c r="Q98" s="139">
        <v>57834787.140000001</v>
      </c>
      <c r="R98" s="139">
        <v>57834787.140000001</v>
      </c>
      <c r="S98" s="139">
        <v>57834787.140000001</v>
      </c>
      <c r="T98" s="139">
        <v>57834787.140000001</v>
      </c>
      <c r="U98" s="139">
        <v>57834787.140000001</v>
      </c>
      <c r="V98" s="139">
        <v>57834787.140000001</v>
      </c>
      <c r="W98" s="139">
        <v>57834787.140000001</v>
      </c>
      <c r="X98" s="139">
        <v>57834787.140000001</v>
      </c>
      <c r="Y98" s="139">
        <v>57834787.140000001</v>
      </c>
      <c r="Z98" s="139">
        <v>57834787.140000001</v>
      </c>
      <c r="AA98" s="139">
        <v>57834787.140000001</v>
      </c>
      <c r="AB98" s="139">
        <v>57834787.140000001</v>
      </c>
      <c r="AC98" s="139">
        <v>57834787.140000001</v>
      </c>
      <c r="AD98" s="139">
        <v>57834787.140000001</v>
      </c>
      <c r="AE98" s="139">
        <v>57834787.140000001</v>
      </c>
      <c r="AF98" s="139">
        <v>57834787.140000001</v>
      </c>
      <c r="AG98" s="139">
        <v>57834787.140000001</v>
      </c>
      <c r="AH98" s="139">
        <v>57834787.140000001</v>
      </c>
      <c r="AI98" s="139">
        <v>57834787.140000001</v>
      </c>
      <c r="AJ98" s="139">
        <v>57834787.140000001</v>
      </c>
      <c r="AK98" s="139">
        <v>57834787.140000001</v>
      </c>
      <c r="AL98" s="139">
        <v>57834787.140000001</v>
      </c>
      <c r="AM98" s="139">
        <v>57834787.140000001</v>
      </c>
      <c r="AN98" s="139">
        <v>57834787.140000001</v>
      </c>
      <c r="AO98" s="139">
        <v>57834787.140000001</v>
      </c>
      <c r="AP98" s="139">
        <v>57834787.140000001</v>
      </c>
      <c r="AQ98" s="139">
        <v>57834787.140000001</v>
      </c>
      <c r="AR98" s="139">
        <v>57834787.140000001</v>
      </c>
      <c r="AS98" s="139">
        <v>57834787.140000001</v>
      </c>
      <c r="AT98" s="139">
        <v>57834787.140000001</v>
      </c>
      <c r="AU98" s="139">
        <v>57834787.140000001</v>
      </c>
      <c r="AV98" s="139">
        <v>57834787.140000001</v>
      </c>
      <c r="AW98" s="139">
        <v>57834787.140000001</v>
      </c>
      <c r="AX98" s="139">
        <v>57834787.140000001</v>
      </c>
      <c r="AY98" s="139">
        <v>57834787.140000001</v>
      </c>
      <c r="AZ98" s="139">
        <v>57834787.140000001</v>
      </c>
      <c r="BA98" s="139">
        <v>57834787.140000001</v>
      </c>
      <c r="BB98" s="139">
        <v>57834787.140000001</v>
      </c>
    </row>
    <row r="99" spans="1:54">
      <c r="A99" s="140" t="s">
        <v>195</v>
      </c>
      <c r="B99" s="139">
        <v>0</v>
      </c>
      <c r="C99" s="139">
        <v>0</v>
      </c>
      <c r="D99" s="139">
        <v>0</v>
      </c>
      <c r="E99" s="139">
        <v>0</v>
      </c>
      <c r="F99" s="139">
        <v>0</v>
      </c>
      <c r="G99" s="139">
        <v>0</v>
      </c>
      <c r="H99" s="139">
        <v>0</v>
      </c>
      <c r="I99" s="139">
        <v>0</v>
      </c>
      <c r="J99" s="139">
        <v>0</v>
      </c>
      <c r="K99" s="139">
        <v>0</v>
      </c>
      <c r="L99" s="139">
        <v>0</v>
      </c>
      <c r="M99" s="139">
        <v>0</v>
      </c>
      <c r="N99" s="139">
        <v>0</v>
      </c>
      <c r="O99" s="139">
        <v>0</v>
      </c>
      <c r="P99" s="139">
        <v>0</v>
      </c>
      <c r="Q99" s="139">
        <v>0</v>
      </c>
      <c r="R99" s="139">
        <v>0</v>
      </c>
      <c r="S99" s="139">
        <v>0</v>
      </c>
      <c r="T99" s="139">
        <v>0</v>
      </c>
      <c r="U99" s="139">
        <v>0</v>
      </c>
      <c r="V99" s="139">
        <v>0</v>
      </c>
      <c r="W99" s="139">
        <v>0</v>
      </c>
      <c r="X99" s="139">
        <v>0</v>
      </c>
      <c r="Y99" s="139">
        <v>0</v>
      </c>
      <c r="Z99" s="139">
        <v>0</v>
      </c>
      <c r="AA99" s="139">
        <v>0</v>
      </c>
      <c r="AB99" s="139">
        <v>0</v>
      </c>
      <c r="AC99" s="139">
        <v>0</v>
      </c>
      <c r="AD99" s="139">
        <v>0</v>
      </c>
      <c r="AE99" s="139">
        <v>0</v>
      </c>
      <c r="AF99" s="139">
        <v>0</v>
      </c>
      <c r="AG99" s="139">
        <v>0</v>
      </c>
      <c r="AH99" s="139">
        <v>0</v>
      </c>
      <c r="AI99" s="139">
        <v>0</v>
      </c>
      <c r="AJ99" s="139">
        <v>0</v>
      </c>
      <c r="AK99" s="139">
        <v>0</v>
      </c>
      <c r="AL99" s="139">
        <v>0</v>
      </c>
      <c r="AM99" s="139">
        <v>0</v>
      </c>
      <c r="AN99" s="139">
        <v>0</v>
      </c>
      <c r="AO99" s="139">
        <v>0</v>
      </c>
      <c r="AP99" s="139">
        <v>0</v>
      </c>
      <c r="AQ99" s="139">
        <v>0</v>
      </c>
      <c r="AR99" s="139">
        <v>0</v>
      </c>
      <c r="AS99" s="139">
        <v>0</v>
      </c>
      <c r="AT99" s="139">
        <v>0</v>
      </c>
      <c r="AU99" s="139">
        <v>0</v>
      </c>
      <c r="AV99" s="139">
        <v>0</v>
      </c>
      <c r="AW99" s="139">
        <v>0</v>
      </c>
      <c r="AX99" s="139">
        <v>0</v>
      </c>
      <c r="AY99" s="139">
        <v>0</v>
      </c>
      <c r="AZ99" s="139">
        <v>0</v>
      </c>
      <c r="BA99" s="139">
        <v>0</v>
      </c>
      <c r="BB99" s="139">
        <v>0</v>
      </c>
    </row>
    <row r="100" spans="1:54">
      <c r="A100" s="140" t="s">
        <v>196</v>
      </c>
      <c r="B100" s="139">
        <v>0</v>
      </c>
      <c r="C100" s="139">
        <v>0</v>
      </c>
      <c r="D100" s="139">
        <v>0</v>
      </c>
      <c r="E100" s="139">
        <v>0</v>
      </c>
      <c r="F100" s="139">
        <v>0</v>
      </c>
      <c r="G100" s="139">
        <v>0</v>
      </c>
      <c r="H100" s="139">
        <v>0</v>
      </c>
      <c r="I100" s="139">
        <v>0</v>
      </c>
      <c r="J100" s="139">
        <v>0</v>
      </c>
      <c r="K100" s="139">
        <v>0</v>
      </c>
      <c r="L100" s="139">
        <v>0</v>
      </c>
      <c r="M100" s="139">
        <v>0</v>
      </c>
      <c r="N100" s="139">
        <v>0</v>
      </c>
      <c r="O100" s="139">
        <v>0</v>
      </c>
      <c r="P100" s="139">
        <v>0</v>
      </c>
      <c r="Q100" s="139">
        <v>0</v>
      </c>
      <c r="R100" s="139">
        <v>0</v>
      </c>
      <c r="S100" s="139">
        <v>0</v>
      </c>
      <c r="T100" s="139">
        <v>0</v>
      </c>
      <c r="U100" s="139">
        <v>0</v>
      </c>
      <c r="V100" s="139">
        <v>0</v>
      </c>
      <c r="W100" s="139">
        <v>0</v>
      </c>
      <c r="X100" s="139">
        <v>0</v>
      </c>
      <c r="Y100" s="139">
        <v>0</v>
      </c>
      <c r="Z100" s="139">
        <v>0</v>
      </c>
      <c r="AA100" s="139">
        <v>0</v>
      </c>
      <c r="AB100" s="139">
        <v>0</v>
      </c>
      <c r="AC100" s="139">
        <v>0</v>
      </c>
      <c r="AD100" s="139">
        <v>0</v>
      </c>
      <c r="AE100" s="139">
        <v>0</v>
      </c>
      <c r="AF100" s="139">
        <v>0</v>
      </c>
      <c r="AG100" s="139">
        <v>0</v>
      </c>
      <c r="AH100" s="139">
        <v>0</v>
      </c>
      <c r="AI100" s="139">
        <v>0</v>
      </c>
      <c r="AJ100" s="139">
        <v>0</v>
      </c>
      <c r="AK100" s="139">
        <v>0</v>
      </c>
      <c r="AL100" s="139">
        <v>0</v>
      </c>
      <c r="AM100" s="139">
        <v>0</v>
      </c>
      <c r="AN100" s="139">
        <v>0</v>
      </c>
      <c r="AO100" s="139">
        <v>0</v>
      </c>
      <c r="AP100" s="139">
        <v>0</v>
      </c>
      <c r="AQ100" s="139">
        <v>0</v>
      </c>
      <c r="AR100" s="139">
        <v>0</v>
      </c>
      <c r="AS100" s="139">
        <v>0</v>
      </c>
      <c r="AT100" s="139">
        <v>0</v>
      </c>
      <c r="AU100" s="139">
        <v>0</v>
      </c>
      <c r="AV100" s="139">
        <v>0</v>
      </c>
      <c r="AW100" s="139">
        <v>0</v>
      </c>
      <c r="AX100" s="139">
        <v>0</v>
      </c>
      <c r="AY100" s="139">
        <v>0</v>
      </c>
      <c r="AZ100" s="139">
        <v>0</v>
      </c>
      <c r="BA100" s="139">
        <v>0</v>
      </c>
      <c r="BB100" s="139">
        <v>0</v>
      </c>
    </row>
    <row r="101" spans="1:54">
      <c r="A101" s="140" t="s">
        <v>197</v>
      </c>
      <c r="B101" s="139">
        <v>0</v>
      </c>
      <c r="C101" s="139">
        <v>0</v>
      </c>
      <c r="D101" s="139">
        <v>0</v>
      </c>
      <c r="E101" s="139">
        <v>0</v>
      </c>
      <c r="F101" s="139">
        <v>0</v>
      </c>
      <c r="G101" s="139">
        <v>0</v>
      </c>
      <c r="H101" s="139">
        <v>0</v>
      </c>
      <c r="I101" s="139">
        <v>0</v>
      </c>
      <c r="J101" s="139">
        <v>0</v>
      </c>
      <c r="K101" s="139">
        <v>0</v>
      </c>
      <c r="L101" s="139">
        <v>0</v>
      </c>
      <c r="M101" s="139">
        <v>0</v>
      </c>
      <c r="N101" s="139">
        <v>0</v>
      </c>
      <c r="O101" s="139">
        <v>0</v>
      </c>
      <c r="P101" s="139">
        <v>0</v>
      </c>
      <c r="Q101" s="139">
        <v>0</v>
      </c>
      <c r="R101" s="139">
        <v>0</v>
      </c>
      <c r="S101" s="139">
        <v>0</v>
      </c>
      <c r="T101" s="139">
        <v>0</v>
      </c>
      <c r="U101" s="139">
        <v>0</v>
      </c>
      <c r="V101" s="139">
        <v>0</v>
      </c>
      <c r="W101" s="139">
        <v>0</v>
      </c>
      <c r="X101" s="139">
        <v>0</v>
      </c>
      <c r="Y101" s="139">
        <v>0</v>
      </c>
      <c r="Z101" s="139">
        <v>0</v>
      </c>
      <c r="AA101" s="139">
        <v>0</v>
      </c>
      <c r="AB101" s="139">
        <v>0</v>
      </c>
      <c r="AC101" s="139">
        <v>0</v>
      </c>
      <c r="AD101" s="139">
        <v>0</v>
      </c>
      <c r="AE101" s="139">
        <v>0</v>
      </c>
      <c r="AF101" s="139">
        <v>0</v>
      </c>
      <c r="AG101" s="139">
        <v>0</v>
      </c>
      <c r="AH101" s="139">
        <v>0</v>
      </c>
      <c r="AI101" s="139">
        <v>0</v>
      </c>
      <c r="AJ101" s="139">
        <v>0</v>
      </c>
      <c r="AK101" s="139">
        <v>0</v>
      </c>
      <c r="AL101" s="139">
        <v>0</v>
      </c>
      <c r="AM101" s="139">
        <v>0</v>
      </c>
      <c r="AN101" s="139">
        <v>0</v>
      </c>
      <c r="AO101" s="139">
        <v>0</v>
      </c>
      <c r="AP101" s="139">
        <v>0</v>
      </c>
      <c r="AQ101" s="139">
        <v>0</v>
      </c>
      <c r="AR101" s="139">
        <v>0</v>
      </c>
      <c r="AS101" s="139">
        <v>0</v>
      </c>
      <c r="AT101" s="139">
        <v>0</v>
      </c>
      <c r="AU101" s="139">
        <v>0</v>
      </c>
      <c r="AV101" s="139">
        <v>0</v>
      </c>
      <c r="AW101" s="139">
        <v>0</v>
      </c>
      <c r="AX101" s="139">
        <v>0</v>
      </c>
      <c r="AY101" s="139">
        <v>0</v>
      </c>
      <c r="AZ101" s="139">
        <v>0</v>
      </c>
      <c r="BA101" s="139">
        <v>0</v>
      </c>
      <c r="BB101" s="139">
        <v>0</v>
      </c>
    </row>
    <row r="102" spans="1:54">
      <c r="A102" s="140" t="s">
        <v>198</v>
      </c>
      <c r="B102" s="139">
        <v>0</v>
      </c>
      <c r="C102" s="139">
        <v>0</v>
      </c>
      <c r="D102" s="139">
        <v>0</v>
      </c>
      <c r="E102" s="139">
        <v>0</v>
      </c>
      <c r="F102" s="139">
        <v>0</v>
      </c>
      <c r="G102" s="139">
        <v>0</v>
      </c>
      <c r="H102" s="139">
        <v>0</v>
      </c>
      <c r="I102" s="139">
        <v>0</v>
      </c>
      <c r="J102" s="139">
        <v>0</v>
      </c>
      <c r="K102" s="139">
        <v>0</v>
      </c>
      <c r="L102" s="139">
        <v>0</v>
      </c>
      <c r="M102" s="139">
        <v>0</v>
      </c>
      <c r="N102" s="139">
        <v>0</v>
      </c>
      <c r="O102" s="139">
        <v>0</v>
      </c>
      <c r="P102" s="139">
        <v>0</v>
      </c>
      <c r="Q102" s="139">
        <v>0</v>
      </c>
      <c r="R102" s="139">
        <v>0</v>
      </c>
      <c r="S102" s="139">
        <v>0</v>
      </c>
      <c r="T102" s="139">
        <v>0</v>
      </c>
      <c r="U102" s="139">
        <v>0</v>
      </c>
      <c r="V102" s="139">
        <v>0</v>
      </c>
      <c r="W102" s="139">
        <v>0</v>
      </c>
      <c r="X102" s="139">
        <v>0</v>
      </c>
      <c r="Y102" s="139">
        <v>0</v>
      </c>
      <c r="Z102" s="139">
        <v>0</v>
      </c>
      <c r="AA102" s="139">
        <v>0</v>
      </c>
      <c r="AB102" s="139">
        <v>0</v>
      </c>
      <c r="AC102" s="139">
        <v>0</v>
      </c>
      <c r="AD102" s="139">
        <v>0</v>
      </c>
      <c r="AE102" s="139">
        <v>0</v>
      </c>
      <c r="AF102" s="139">
        <v>0</v>
      </c>
      <c r="AG102" s="139">
        <v>0</v>
      </c>
      <c r="AH102" s="139">
        <v>0</v>
      </c>
      <c r="AI102" s="139">
        <v>0</v>
      </c>
      <c r="AJ102" s="139">
        <v>0</v>
      </c>
      <c r="AK102" s="139">
        <v>0</v>
      </c>
      <c r="AL102" s="139">
        <v>0</v>
      </c>
      <c r="AM102" s="139">
        <v>0</v>
      </c>
      <c r="AN102" s="139">
        <v>0</v>
      </c>
      <c r="AO102" s="139">
        <v>0</v>
      </c>
      <c r="AP102" s="139">
        <v>0</v>
      </c>
      <c r="AQ102" s="139">
        <v>0</v>
      </c>
      <c r="AR102" s="139">
        <v>0</v>
      </c>
      <c r="AS102" s="139">
        <v>0</v>
      </c>
      <c r="AT102" s="139">
        <v>0</v>
      </c>
      <c r="AU102" s="139">
        <v>0</v>
      </c>
      <c r="AV102" s="139">
        <v>0</v>
      </c>
      <c r="AW102" s="139">
        <v>0</v>
      </c>
      <c r="AX102" s="139">
        <v>0</v>
      </c>
      <c r="AY102" s="139">
        <v>0</v>
      </c>
      <c r="AZ102" s="139">
        <v>0</v>
      </c>
      <c r="BA102" s="139">
        <v>0</v>
      </c>
      <c r="BB102" s="139">
        <v>0</v>
      </c>
    </row>
    <row r="103" spans="1:54">
      <c r="A103" s="140" t="s">
        <v>199</v>
      </c>
      <c r="B103" s="139">
        <v>0</v>
      </c>
      <c r="C103" s="139">
        <v>0</v>
      </c>
      <c r="D103" s="139">
        <v>0</v>
      </c>
      <c r="E103" s="139">
        <v>0</v>
      </c>
      <c r="F103" s="139">
        <v>0</v>
      </c>
      <c r="G103" s="139">
        <v>0</v>
      </c>
      <c r="H103" s="139">
        <v>0</v>
      </c>
      <c r="I103" s="139">
        <v>0</v>
      </c>
      <c r="J103" s="139">
        <v>0</v>
      </c>
      <c r="K103" s="139">
        <v>0</v>
      </c>
      <c r="L103" s="139">
        <v>0</v>
      </c>
      <c r="M103" s="139">
        <v>0</v>
      </c>
      <c r="N103" s="139">
        <v>0</v>
      </c>
      <c r="O103" s="139">
        <v>0</v>
      </c>
      <c r="P103" s="139">
        <v>0</v>
      </c>
      <c r="Q103" s="139">
        <v>0</v>
      </c>
      <c r="R103" s="139">
        <v>0</v>
      </c>
      <c r="S103" s="139">
        <v>0</v>
      </c>
      <c r="T103" s="139">
        <v>0</v>
      </c>
      <c r="U103" s="139">
        <v>0</v>
      </c>
      <c r="V103" s="139">
        <v>0</v>
      </c>
      <c r="W103" s="139">
        <v>0</v>
      </c>
      <c r="X103" s="139">
        <v>0</v>
      </c>
      <c r="Y103" s="139">
        <v>0</v>
      </c>
      <c r="Z103" s="139">
        <v>0</v>
      </c>
      <c r="AA103" s="139">
        <v>0</v>
      </c>
      <c r="AB103" s="139">
        <v>0</v>
      </c>
      <c r="AC103" s="139">
        <v>0</v>
      </c>
      <c r="AD103" s="139">
        <v>0</v>
      </c>
      <c r="AE103" s="139">
        <v>0</v>
      </c>
      <c r="AF103" s="139">
        <v>0</v>
      </c>
      <c r="AG103" s="139">
        <v>0</v>
      </c>
      <c r="AH103" s="139">
        <v>0</v>
      </c>
      <c r="AI103" s="139">
        <v>0</v>
      </c>
      <c r="AJ103" s="139">
        <v>0</v>
      </c>
      <c r="AK103" s="139">
        <v>0</v>
      </c>
      <c r="AL103" s="139">
        <v>0</v>
      </c>
      <c r="AM103" s="139">
        <v>0</v>
      </c>
      <c r="AN103" s="139">
        <v>0</v>
      </c>
      <c r="AO103" s="139">
        <v>0</v>
      </c>
      <c r="AP103" s="139">
        <v>0</v>
      </c>
      <c r="AQ103" s="139">
        <v>0</v>
      </c>
      <c r="AR103" s="139">
        <v>0</v>
      </c>
      <c r="AS103" s="139">
        <v>0</v>
      </c>
      <c r="AT103" s="139">
        <v>0</v>
      </c>
      <c r="AU103" s="139">
        <v>0</v>
      </c>
      <c r="AV103" s="139">
        <v>0</v>
      </c>
      <c r="AW103" s="139">
        <v>0</v>
      </c>
      <c r="AX103" s="139">
        <v>0</v>
      </c>
      <c r="AY103" s="139">
        <v>0</v>
      </c>
      <c r="AZ103" s="139">
        <v>0</v>
      </c>
      <c r="BA103" s="139">
        <v>0</v>
      </c>
      <c r="BB103" s="139">
        <v>0</v>
      </c>
    </row>
    <row r="104" spans="1:54">
      <c r="A104" s="140" t="s">
        <v>200</v>
      </c>
      <c r="B104" s="139">
        <v>0</v>
      </c>
      <c r="C104" s="139">
        <v>0</v>
      </c>
      <c r="D104" s="139">
        <v>0</v>
      </c>
      <c r="E104" s="139">
        <v>0</v>
      </c>
      <c r="F104" s="139">
        <v>0</v>
      </c>
      <c r="G104" s="139">
        <v>0</v>
      </c>
      <c r="H104" s="139">
        <v>0</v>
      </c>
      <c r="I104" s="139">
        <v>0</v>
      </c>
      <c r="J104" s="139">
        <v>0</v>
      </c>
      <c r="K104" s="139">
        <v>0</v>
      </c>
      <c r="L104" s="139">
        <v>0</v>
      </c>
      <c r="M104" s="139">
        <v>0</v>
      </c>
      <c r="N104" s="139">
        <v>0</v>
      </c>
      <c r="O104" s="139">
        <v>0</v>
      </c>
      <c r="P104" s="139">
        <v>0</v>
      </c>
      <c r="Q104" s="139">
        <v>0</v>
      </c>
      <c r="R104" s="139">
        <v>0</v>
      </c>
      <c r="S104" s="139">
        <v>0</v>
      </c>
      <c r="T104" s="139">
        <v>0</v>
      </c>
      <c r="U104" s="139">
        <v>0</v>
      </c>
      <c r="V104" s="139">
        <v>0</v>
      </c>
      <c r="W104" s="139">
        <v>0</v>
      </c>
      <c r="X104" s="139">
        <v>0</v>
      </c>
      <c r="Y104" s="139">
        <v>0</v>
      </c>
      <c r="Z104" s="139">
        <v>0</v>
      </c>
      <c r="AA104" s="139">
        <v>0</v>
      </c>
      <c r="AB104" s="139">
        <v>0</v>
      </c>
      <c r="AC104" s="139">
        <v>0</v>
      </c>
      <c r="AD104" s="139">
        <v>0</v>
      </c>
      <c r="AE104" s="139">
        <v>0</v>
      </c>
      <c r="AF104" s="139">
        <v>0</v>
      </c>
      <c r="AG104" s="139">
        <v>0</v>
      </c>
      <c r="AH104" s="139">
        <v>0</v>
      </c>
      <c r="AI104" s="139">
        <v>0</v>
      </c>
      <c r="AJ104" s="139">
        <v>0</v>
      </c>
      <c r="AK104" s="139">
        <v>0</v>
      </c>
      <c r="AL104" s="139">
        <v>0</v>
      </c>
      <c r="AM104" s="139">
        <v>0</v>
      </c>
      <c r="AN104" s="139">
        <v>0</v>
      </c>
      <c r="AO104" s="139">
        <v>0</v>
      </c>
      <c r="AP104" s="139">
        <v>0</v>
      </c>
      <c r="AQ104" s="139">
        <v>0</v>
      </c>
      <c r="AR104" s="139">
        <v>0</v>
      </c>
      <c r="AS104" s="139">
        <v>0</v>
      </c>
      <c r="AT104" s="139">
        <v>0</v>
      </c>
      <c r="AU104" s="139">
        <v>0</v>
      </c>
      <c r="AV104" s="139">
        <v>0</v>
      </c>
      <c r="AW104" s="139">
        <v>0</v>
      </c>
      <c r="AX104" s="139">
        <v>0</v>
      </c>
      <c r="AY104" s="139">
        <v>0</v>
      </c>
      <c r="AZ104" s="139">
        <v>0</v>
      </c>
      <c r="BA104" s="139">
        <v>0</v>
      </c>
      <c r="BB104" s="139">
        <v>0</v>
      </c>
    </row>
    <row r="105" spans="1:54">
      <c r="A105" s="140" t="s">
        <v>201</v>
      </c>
      <c r="B105" s="139">
        <v>0</v>
      </c>
      <c r="C105" s="139">
        <v>0</v>
      </c>
      <c r="D105" s="139">
        <v>0</v>
      </c>
      <c r="E105" s="139">
        <v>0</v>
      </c>
      <c r="F105" s="139">
        <v>0</v>
      </c>
      <c r="G105" s="139">
        <v>0</v>
      </c>
      <c r="H105" s="139">
        <v>0</v>
      </c>
      <c r="I105" s="139">
        <v>0</v>
      </c>
      <c r="J105" s="139">
        <v>0</v>
      </c>
      <c r="K105" s="139">
        <v>0</v>
      </c>
      <c r="L105" s="139">
        <v>0</v>
      </c>
      <c r="M105" s="139">
        <v>0</v>
      </c>
      <c r="N105" s="139">
        <v>0</v>
      </c>
      <c r="O105" s="139">
        <v>0</v>
      </c>
      <c r="P105" s="139">
        <v>0</v>
      </c>
      <c r="Q105" s="139">
        <v>0</v>
      </c>
      <c r="R105" s="139">
        <v>0</v>
      </c>
      <c r="S105" s="139">
        <v>0</v>
      </c>
      <c r="T105" s="139">
        <v>0</v>
      </c>
      <c r="U105" s="139">
        <v>0</v>
      </c>
      <c r="V105" s="139">
        <v>0</v>
      </c>
      <c r="W105" s="139">
        <v>0</v>
      </c>
      <c r="X105" s="139">
        <v>0</v>
      </c>
      <c r="Y105" s="139">
        <v>0</v>
      </c>
      <c r="Z105" s="139">
        <v>0</v>
      </c>
      <c r="AA105" s="139">
        <v>0</v>
      </c>
      <c r="AB105" s="139">
        <v>0</v>
      </c>
      <c r="AC105" s="139">
        <v>0</v>
      </c>
      <c r="AD105" s="139">
        <v>0</v>
      </c>
      <c r="AE105" s="139">
        <v>0</v>
      </c>
      <c r="AF105" s="139">
        <v>0</v>
      </c>
      <c r="AG105" s="139">
        <v>0</v>
      </c>
      <c r="AH105" s="139">
        <v>0</v>
      </c>
      <c r="AI105" s="139">
        <v>0</v>
      </c>
      <c r="AJ105" s="139">
        <v>0</v>
      </c>
      <c r="AK105" s="139">
        <v>0</v>
      </c>
      <c r="AL105" s="139">
        <v>0</v>
      </c>
      <c r="AM105" s="139">
        <v>0</v>
      </c>
      <c r="AN105" s="139">
        <v>0</v>
      </c>
      <c r="AO105" s="139">
        <v>0</v>
      </c>
      <c r="AP105" s="139">
        <v>0</v>
      </c>
      <c r="AQ105" s="139">
        <v>0</v>
      </c>
      <c r="AR105" s="139">
        <v>0</v>
      </c>
      <c r="AS105" s="139">
        <v>0</v>
      </c>
      <c r="AT105" s="139">
        <v>0</v>
      </c>
      <c r="AU105" s="139">
        <v>0</v>
      </c>
      <c r="AV105" s="139">
        <v>0</v>
      </c>
      <c r="AW105" s="139">
        <v>0</v>
      </c>
      <c r="AX105" s="139">
        <v>0</v>
      </c>
      <c r="AY105" s="139">
        <v>0</v>
      </c>
      <c r="AZ105" s="139">
        <v>0</v>
      </c>
      <c r="BA105" s="139">
        <v>0</v>
      </c>
      <c r="BB105" s="139">
        <v>0</v>
      </c>
    </row>
    <row r="106" spans="1:54">
      <c r="A106" s="141" t="s">
        <v>202</v>
      </c>
      <c r="B106" s="142">
        <v>1653332018.9686301</v>
      </c>
      <c r="C106" s="142">
        <v>1581965427.9642799</v>
      </c>
      <c r="D106" s="142">
        <v>1559109479.08956</v>
      </c>
      <c r="E106" s="142">
        <v>1599098018.46948</v>
      </c>
      <c r="F106" s="142">
        <v>1772715732.11638</v>
      </c>
      <c r="G106" s="142">
        <v>1909486116.2653699</v>
      </c>
      <c r="H106" s="142">
        <v>1754343719.36605</v>
      </c>
      <c r="I106" s="142">
        <v>1909186873.9832201</v>
      </c>
      <c r="J106" s="142">
        <v>2045480141.7576399</v>
      </c>
      <c r="K106" s="142">
        <v>2115172524.8988199</v>
      </c>
      <c r="L106" s="142">
        <v>2120439904.4836299</v>
      </c>
      <c r="M106" s="142">
        <v>2187659549.7017498</v>
      </c>
      <c r="N106" s="142">
        <v>1413396857.4460399</v>
      </c>
      <c r="O106" s="142">
        <v>1413396857.4460399</v>
      </c>
      <c r="P106" s="142">
        <v>1528739009.0297699</v>
      </c>
      <c r="Q106" s="142">
        <v>1705975826.9730501</v>
      </c>
      <c r="R106" s="142">
        <v>1593788690.3041</v>
      </c>
      <c r="S106" s="142">
        <v>1723834654.3115699</v>
      </c>
      <c r="T106" s="142">
        <v>1882275993.3347001</v>
      </c>
      <c r="U106" s="142">
        <v>1892797004.4658799</v>
      </c>
      <c r="V106" s="142">
        <v>2062775964.46646</v>
      </c>
      <c r="W106" s="142">
        <v>2227795625.68542</v>
      </c>
      <c r="X106" s="142">
        <v>2154750942.30551</v>
      </c>
      <c r="Y106" s="142">
        <v>2330355159.06393</v>
      </c>
      <c r="Z106" s="142">
        <v>2502130985.6289802</v>
      </c>
      <c r="AA106" s="142">
        <v>1071954993.05371</v>
      </c>
      <c r="AB106" s="142">
        <v>1071954993.05371</v>
      </c>
      <c r="AC106" s="142">
        <v>1201972729.62233</v>
      </c>
      <c r="AD106" s="142">
        <v>1352041749.73</v>
      </c>
      <c r="AE106" s="142">
        <v>1434674448.53934</v>
      </c>
      <c r="AF106" s="142">
        <v>1587181830.39958</v>
      </c>
      <c r="AG106" s="142">
        <v>1689516414.9395599</v>
      </c>
      <c r="AH106" s="142">
        <v>1368413517.2096801</v>
      </c>
      <c r="AI106" s="142">
        <v>1374383936.9503901</v>
      </c>
      <c r="AJ106" s="142">
        <v>1514830380.6593299</v>
      </c>
      <c r="AK106" s="142">
        <v>1586923720.35074</v>
      </c>
      <c r="AL106" s="142">
        <v>1730839020.7376699</v>
      </c>
      <c r="AM106" s="142">
        <v>1867095313.81179</v>
      </c>
      <c r="AN106" s="142">
        <v>1517258837.3740201</v>
      </c>
      <c r="AO106" s="142">
        <v>1517258837.3740201</v>
      </c>
      <c r="AP106" s="142">
        <v>1664544030.5949299</v>
      </c>
      <c r="AQ106" s="142">
        <v>1812953334.7811899</v>
      </c>
      <c r="AR106" s="142">
        <v>1795877570.0197599</v>
      </c>
      <c r="AS106" s="142">
        <v>1937606844.9398</v>
      </c>
      <c r="AT106" s="142">
        <v>2062258518.3812599</v>
      </c>
      <c r="AU106" s="142">
        <v>1740467227.76948</v>
      </c>
      <c r="AV106" s="142">
        <v>1717663353.86711</v>
      </c>
      <c r="AW106" s="142">
        <v>1862731348.34426</v>
      </c>
      <c r="AX106" s="142">
        <v>1912669057.88463</v>
      </c>
      <c r="AY106" s="142">
        <v>2000340404.41888</v>
      </c>
      <c r="AZ106" s="142">
        <v>2138205180.20682</v>
      </c>
      <c r="BA106" s="142">
        <v>1904721951.4277699</v>
      </c>
      <c r="BB106" s="142">
        <v>1904721951.4277699</v>
      </c>
    </row>
    <row r="107" spans="1:54">
      <c r="A107" s="140" t="s">
        <v>203</v>
      </c>
    </row>
    <row r="108" spans="1:54">
      <c r="A108" s="138" t="s">
        <v>204</v>
      </c>
    </row>
    <row r="109" spans="1:54">
      <c r="A109" s="140" t="s">
        <v>205</v>
      </c>
      <c r="B109" s="139">
        <v>-6268901326.2201405</v>
      </c>
      <c r="C109" s="139">
        <v>-6330290318.1728401</v>
      </c>
      <c r="D109" s="139">
        <v>-6371190222.5039701</v>
      </c>
      <c r="E109" s="139">
        <v>-6421024045.6990299</v>
      </c>
      <c r="F109" s="139">
        <v>-6480412674.4687595</v>
      </c>
      <c r="G109" s="139">
        <v>-6540656909.7484598</v>
      </c>
      <c r="H109" s="139">
        <v>-6585137261.4475498</v>
      </c>
      <c r="I109" s="139">
        <v>-6646592691.18929</v>
      </c>
      <c r="J109" s="139">
        <v>-6677258349.12146</v>
      </c>
      <c r="K109" s="139">
        <v>-6730378273.6155005</v>
      </c>
      <c r="L109" s="139">
        <v>-6780272133.4243202</v>
      </c>
      <c r="M109" s="139">
        <v>-6828219834.8615599</v>
      </c>
      <c r="N109" s="139">
        <v>-6796411420.5136099</v>
      </c>
      <c r="O109" s="139">
        <v>-6796411420.5136099</v>
      </c>
      <c r="P109" s="139">
        <v>-6857654654.0871496</v>
      </c>
      <c r="Q109" s="139">
        <v>-6922755491.30054</v>
      </c>
      <c r="R109" s="139">
        <v>-6979156157.1363497</v>
      </c>
      <c r="S109" s="139">
        <v>-7041366593.31991</v>
      </c>
      <c r="T109" s="139">
        <v>-7107605428.19384</v>
      </c>
      <c r="U109" s="139">
        <v>-7157837432.1289101</v>
      </c>
      <c r="V109" s="139">
        <v>-7222317921.9081697</v>
      </c>
      <c r="W109" s="139">
        <v>-7288352198.4744596</v>
      </c>
      <c r="X109" s="139">
        <v>-7292130911.7150402</v>
      </c>
      <c r="Y109" s="139">
        <v>-7360597392.1014605</v>
      </c>
      <c r="Z109" s="139">
        <v>-7429409405.6825304</v>
      </c>
      <c r="AA109" s="139">
        <v>-7366445680.0222797</v>
      </c>
      <c r="AB109" s="139">
        <v>-7366445680.0222797</v>
      </c>
      <c r="AC109" s="139">
        <v>-7437585329.9966297</v>
      </c>
      <c r="AD109" s="139">
        <v>-7510165388.0265999</v>
      </c>
      <c r="AE109" s="139">
        <v>-7574459692.8628502</v>
      </c>
      <c r="AF109" s="139">
        <v>-7646597783.3138599</v>
      </c>
      <c r="AG109" s="139">
        <v>-7714873787.0702696</v>
      </c>
      <c r="AH109" s="139">
        <v>-7774564464.0459805</v>
      </c>
      <c r="AI109" s="139">
        <v>-7833358166.4743404</v>
      </c>
      <c r="AJ109" s="139">
        <v>-7906287352.7897902</v>
      </c>
      <c r="AK109" s="139">
        <v>-7973599063.3966503</v>
      </c>
      <c r="AL109" s="139">
        <v>-8048969208.4924097</v>
      </c>
      <c r="AM109" s="139">
        <v>-8124674474.9273596</v>
      </c>
      <c r="AN109" s="139">
        <v>-8108280061.5947905</v>
      </c>
      <c r="AO109" s="139">
        <v>-8108280061.5947905</v>
      </c>
      <c r="AP109" s="139">
        <v>-8185627930.1851997</v>
      </c>
      <c r="AQ109" s="139">
        <v>-8261470062.1506701</v>
      </c>
      <c r="AR109" s="139">
        <v>-8330931490.2457895</v>
      </c>
      <c r="AS109" s="139">
        <v>-8407048465.5719805</v>
      </c>
      <c r="AT109" s="139">
        <v>-8482263335.6681204</v>
      </c>
      <c r="AU109" s="139">
        <v>-8545738250.4839497</v>
      </c>
      <c r="AV109" s="139">
        <v>-8609742004.6276703</v>
      </c>
      <c r="AW109" s="139">
        <v>-8686951247.9939995</v>
      </c>
      <c r="AX109" s="139">
        <v>-8757878875.5612507</v>
      </c>
      <c r="AY109" s="139">
        <v>-8831826631.0351505</v>
      </c>
      <c r="AZ109" s="139">
        <v>-8911339296.1011791</v>
      </c>
      <c r="BA109" s="139">
        <v>-8978324069.3063393</v>
      </c>
      <c r="BB109" s="139">
        <v>-8978324069.3063393</v>
      </c>
    </row>
    <row r="110" spans="1:54">
      <c r="A110" s="140" t="s">
        <v>206</v>
      </c>
      <c r="B110" s="139">
        <v>591381</v>
      </c>
      <c r="C110" s="139">
        <v>591381</v>
      </c>
      <c r="D110" s="139">
        <v>591381</v>
      </c>
      <c r="E110" s="139">
        <v>591381</v>
      </c>
      <c r="F110" s="139">
        <v>591381</v>
      </c>
      <c r="G110" s="139">
        <v>591381</v>
      </c>
      <c r="H110" s="139">
        <v>591381</v>
      </c>
      <c r="I110" s="139">
        <v>591381</v>
      </c>
      <c r="J110" s="139">
        <v>591381</v>
      </c>
      <c r="K110" s="139">
        <v>591381</v>
      </c>
      <c r="L110" s="139">
        <v>591381</v>
      </c>
      <c r="M110" s="139">
        <v>591381</v>
      </c>
      <c r="N110" s="139">
        <v>591381</v>
      </c>
      <c r="O110" s="139">
        <v>591381</v>
      </c>
      <c r="P110" s="139">
        <v>591381</v>
      </c>
      <c r="Q110" s="139">
        <v>591381</v>
      </c>
      <c r="R110" s="139">
        <v>591381</v>
      </c>
      <c r="S110" s="139">
        <v>591381</v>
      </c>
      <c r="T110" s="139">
        <v>591381</v>
      </c>
      <c r="U110" s="139">
        <v>591381</v>
      </c>
      <c r="V110" s="139">
        <v>591381</v>
      </c>
      <c r="W110" s="139">
        <v>591381</v>
      </c>
      <c r="X110" s="139">
        <v>591381</v>
      </c>
      <c r="Y110" s="139">
        <v>591381</v>
      </c>
      <c r="Z110" s="139">
        <v>591381</v>
      </c>
      <c r="AA110" s="139">
        <v>591381</v>
      </c>
      <c r="AB110" s="139">
        <v>591381</v>
      </c>
      <c r="AC110" s="139">
        <v>591381</v>
      </c>
      <c r="AD110" s="139">
        <v>591381</v>
      </c>
      <c r="AE110" s="139">
        <v>591381</v>
      </c>
      <c r="AF110" s="139">
        <v>591381</v>
      </c>
      <c r="AG110" s="139">
        <v>591381</v>
      </c>
      <c r="AH110" s="139">
        <v>591381</v>
      </c>
      <c r="AI110" s="139">
        <v>591381</v>
      </c>
      <c r="AJ110" s="139">
        <v>591381</v>
      </c>
      <c r="AK110" s="139">
        <v>591381</v>
      </c>
      <c r="AL110" s="139">
        <v>591381</v>
      </c>
      <c r="AM110" s="139">
        <v>591381</v>
      </c>
      <c r="AN110" s="139">
        <v>591381</v>
      </c>
      <c r="AO110" s="139">
        <v>591381</v>
      </c>
      <c r="AP110" s="139">
        <v>591381</v>
      </c>
      <c r="AQ110" s="139">
        <v>591381</v>
      </c>
      <c r="AR110" s="139">
        <v>591381</v>
      </c>
      <c r="AS110" s="139">
        <v>591381</v>
      </c>
      <c r="AT110" s="139">
        <v>591381</v>
      </c>
      <c r="AU110" s="139">
        <v>591381</v>
      </c>
      <c r="AV110" s="139">
        <v>591381</v>
      </c>
      <c r="AW110" s="139">
        <v>591381</v>
      </c>
      <c r="AX110" s="139">
        <v>591381</v>
      </c>
      <c r="AY110" s="139">
        <v>591381</v>
      </c>
      <c r="AZ110" s="139">
        <v>591381</v>
      </c>
      <c r="BA110" s="139">
        <v>591381</v>
      </c>
      <c r="BB110" s="139">
        <v>591381</v>
      </c>
    </row>
    <row r="111" spans="1:54">
      <c r="A111" s="140" t="s">
        <v>207</v>
      </c>
      <c r="B111" s="139">
        <v>0</v>
      </c>
      <c r="C111" s="139">
        <v>0</v>
      </c>
      <c r="D111" s="139">
        <v>0</v>
      </c>
      <c r="E111" s="139">
        <v>0</v>
      </c>
      <c r="F111" s="139">
        <v>0</v>
      </c>
      <c r="G111" s="139">
        <v>0</v>
      </c>
      <c r="H111" s="139">
        <v>0</v>
      </c>
      <c r="I111" s="139">
        <v>0</v>
      </c>
      <c r="J111" s="139">
        <v>0</v>
      </c>
      <c r="K111" s="139">
        <v>0</v>
      </c>
      <c r="L111" s="139">
        <v>0</v>
      </c>
      <c r="M111" s="139">
        <v>0</v>
      </c>
      <c r="N111" s="139">
        <v>0</v>
      </c>
      <c r="O111" s="139">
        <v>0</v>
      </c>
      <c r="P111" s="139">
        <v>0</v>
      </c>
      <c r="Q111" s="139">
        <v>0</v>
      </c>
      <c r="R111" s="139">
        <v>0</v>
      </c>
      <c r="S111" s="139">
        <v>0</v>
      </c>
      <c r="T111" s="139">
        <v>0</v>
      </c>
      <c r="U111" s="139">
        <v>0</v>
      </c>
      <c r="V111" s="139">
        <v>0</v>
      </c>
      <c r="W111" s="139">
        <v>0</v>
      </c>
      <c r="X111" s="139">
        <v>0</v>
      </c>
      <c r="Y111" s="139">
        <v>0</v>
      </c>
      <c r="Z111" s="139">
        <v>0</v>
      </c>
      <c r="AA111" s="139">
        <v>0</v>
      </c>
      <c r="AB111" s="139">
        <v>0</v>
      </c>
      <c r="AC111" s="139">
        <v>0</v>
      </c>
      <c r="AD111" s="139">
        <v>0</v>
      </c>
      <c r="AE111" s="139">
        <v>0</v>
      </c>
      <c r="AF111" s="139">
        <v>0</v>
      </c>
      <c r="AG111" s="139">
        <v>0</v>
      </c>
      <c r="AH111" s="139">
        <v>0</v>
      </c>
      <c r="AI111" s="139">
        <v>0</v>
      </c>
      <c r="AJ111" s="139">
        <v>0</v>
      </c>
      <c r="AK111" s="139">
        <v>0</v>
      </c>
      <c r="AL111" s="139">
        <v>0</v>
      </c>
      <c r="AM111" s="139">
        <v>0</v>
      </c>
      <c r="AN111" s="139">
        <v>0</v>
      </c>
      <c r="AO111" s="139">
        <v>0</v>
      </c>
      <c r="AP111" s="139">
        <v>0</v>
      </c>
      <c r="AQ111" s="139">
        <v>0</v>
      </c>
      <c r="AR111" s="139">
        <v>0</v>
      </c>
      <c r="AS111" s="139">
        <v>0</v>
      </c>
      <c r="AT111" s="139">
        <v>0</v>
      </c>
      <c r="AU111" s="139">
        <v>0</v>
      </c>
      <c r="AV111" s="139">
        <v>0</v>
      </c>
      <c r="AW111" s="139">
        <v>0</v>
      </c>
      <c r="AX111" s="139">
        <v>0</v>
      </c>
      <c r="AY111" s="139">
        <v>0</v>
      </c>
      <c r="AZ111" s="139">
        <v>0</v>
      </c>
      <c r="BA111" s="139">
        <v>0</v>
      </c>
      <c r="BB111" s="139">
        <v>0</v>
      </c>
    </row>
    <row r="112" spans="1:54">
      <c r="A112" s="140" t="s">
        <v>208</v>
      </c>
      <c r="B112" s="139">
        <v>0</v>
      </c>
      <c r="C112" s="139">
        <v>0</v>
      </c>
      <c r="D112" s="139">
        <v>0</v>
      </c>
      <c r="E112" s="139">
        <v>0</v>
      </c>
      <c r="F112" s="139">
        <v>0</v>
      </c>
      <c r="G112" s="139">
        <v>0</v>
      </c>
      <c r="H112" s="139">
        <v>0</v>
      </c>
      <c r="I112" s="139">
        <v>0</v>
      </c>
      <c r="J112" s="139">
        <v>0</v>
      </c>
      <c r="K112" s="139">
        <v>0</v>
      </c>
      <c r="L112" s="139">
        <v>0</v>
      </c>
      <c r="M112" s="139">
        <v>0</v>
      </c>
      <c r="N112" s="139">
        <v>0</v>
      </c>
      <c r="O112" s="139">
        <v>0</v>
      </c>
      <c r="P112" s="139">
        <v>0</v>
      </c>
      <c r="Q112" s="139">
        <v>0</v>
      </c>
      <c r="R112" s="139">
        <v>0</v>
      </c>
      <c r="S112" s="139">
        <v>0</v>
      </c>
      <c r="T112" s="139">
        <v>0</v>
      </c>
      <c r="U112" s="139">
        <v>0</v>
      </c>
      <c r="V112" s="139">
        <v>0</v>
      </c>
      <c r="W112" s="139">
        <v>0</v>
      </c>
      <c r="X112" s="139">
        <v>0</v>
      </c>
      <c r="Y112" s="139">
        <v>0</v>
      </c>
      <c r="Z112" s="139">
        <v>0</v>
      </c>
      <c r="AA112" s="139">
        <v>0</v>
      </c>
      <c r="AB112" s="139">
        <v>0</v>
      </c>
      <c r="AC112" s="139">
        <v>0</v>
      </c>
      <c r="AD112" s="139">
        <v>0</v>
      </c>
      <c r="AE112" s="139">
        <v>0</v>
      </c>
      <c r="AF112" s="139">
        <v>0</v>
      </c>
      <c r="AG112" s="139">
        <v>0</v>
      </c>
      <c r="AH112" s="139">
        <v>0</v>
      </c>
      <c r="AI112" s="139">
        <v>0</v>
      </c>
      <c r="AJ112" s="139">
        <v>0</v>
      </c>
      <c r="AK112" s="139">
        <v>0</v>
      </c>
      <c r="AL112" s="139">
        <v>0</v>
      </c>
      <c r="AM112" s="139">
        <v>0</v>
      </c>
      <c r="AN112" s="139">
        <v>0</v>
      </c>
      <c r="AO112" s="139">
        <v>0</v>
      </c>
      <c r="AP112" s="139">
        <v>0</v>
      </c>
      <c r="AQ112" s="139">
        <v>0</v>
      </c>
      <c r="AR112" s="139">
        <v>0</v>
      </c>
      <c r="AS112" s="139">
        <v>0</v>
      </c>
      <c r="AT112" s="139">
        <v>0</v>
      </c>
      <c r="AU112" s="139">
        <v>0</v>
      </c>
      <c r="AV112" s="139">
        <v>0</v>
      </c>
      <c r="AW112" s="139">
        <v>0</v>
      </c>
      <c r="AX112" s="139">
        <v>0</v>
      </c>
      <c r="AY112" s="139">
        <v>0</v>
      </c>
      <c r="AZ112" s="139">
        <v>0</v>
      </c>
      <c r="BA112" s="139">
        <v>0</v>
      </c>
      <c r="BB112" s="139">
        <v>0</v>
      </c>
    </row>
    <row r="113" spans="1:54">
      <c r="A113" s="140" t="s">
        <v>209</v>
      </c>
      <c r="B113" s="139">
        <v>-174302830.66657701</v>
      </c>
      <c r="C113" s="139">
        <v>-175964024.561997</v>
      </c>
      <c r="D113" s="139">
        <v>-177636882.44562301</v>
      </c>
      <c r="E113" s="139">
        <v>-178760334.77757201</v>
      </c>
      <c r="F113" s="139">
        <v>-179849667.57644099</v>
      </c>
      <c r="G113" s="139">
        <v>-180192339.91630399</v>
      </c>
      <c r="H113" s="139">
        <v>-180537099.69732299</v>
      </c>
      <c r="I113" s="139">
        <v>-180883959.635463</v>
      </c>
      <c r="J113" s="139">
        <v>-181232932.52414599</v>
      </c>
      <c r="K113" s="139">
        <v>-181584031.23473099</v>
      </c>
      <c r="L113" s="139">
        <v>-181937268.71698099</v>
      </c>
      <c r="M113" s="139">
        <v>-182292657.999549</v>
      </c>
      <c r="N113" s="139">
        <v>-182650212.190449</v>
      </c>
      <c r="O113" s="139">
        <v>-182650212.190449</v>
      </c>
      <c r="P113" s="139">
        <v>-183009944.47754699</v>
      </c>
      <c r="Q113" s="139">
        <v>-183371868.12904599</v>
      </c>
      <c r="R113" s="139">
        <v>-183735996.493972</v>
      </c>
      <c r="S113" s="139">
        <v>-184102343.00266901</v>
      </c>
      <c r="T113" s="139">
        <v>-184470921.167294</v>
      </c>
      <c r="U113" s="139">
        <v>-184841744.58231601</v>
      </c>
      <c r="V113" s="139">
        <v>-185214826.925017</v>
      </c>
      <c r="W113" s="139">
        <v>-185590181.95599401</v>
      </c>
      <c r="X113" s="139">
        <v>-185967823.51967201</v>
      </c>
      <c r="Y113" s="139">
        <v>-186347765.544808</v>
      </c>
      <c r="Z113" s="139">
        <v>-186730022.04501</v>
      </c>
      <c r="AA113" s="139">
        <v>-187114607.119252</v>
      </c>
      <c r="AB113" s="139">
        <v>-187114607.119252</v>
      </c>
      <c r="AC113" s="139">
        <v>-187501534.952393</v>
      </c>
      <c r="AD113" s="139">
        <v>-187890819.81570199</v>
      </c>
      <c r="AE113" s="139">
        <v>-188282476.067384</v>
      </c>
      <c r="AF113" s="139">
        <v>-188676518.15310699</v>
      </c>
      <c r="AG113" s="139">
        <v>-189072960.60653901</v>
      </c>
      <c r="AH113" s="139">
        <v>-189471818.04988101</v>
      </c>
      <c r="AI113" s="139">
        <v>-189873105.194408</v>
      </c>
      <c r="AJ113" s="139">
        <v>-190276836.84101099</v>
      </c>
      <c r="AK113" s="139">
        <v>-190683027.880741</v>
      </c>
      <c r="AL113" s="139">
        <v>-191091693.295362</v>
      </c>
      <c r="AM113" s="139">
        <v>-191502848.15790099</v>
      </c>
      <c r="AN113" s="139">
        <v>-191916507.63320401</v>
      </c>
      <c r="AO113" s="139">
        <v>-191916507.63320401</v>
      </c>
      <c r="AP113" s="139">
        <v>-192332686.978497</v>
      </c>
      <c r="AQ113" s="139">
        <v>-192751401.54394701</v>
      </c>
      <c r="AR113" s="139">
        <v>-193172666.77322799</v>
      </c>
      <c r="AS113" s="139">
        <v>-193172661.77999899</v>
      </c>
      <c r="AT113" s="139">
        <v>-193172661.77999899</v>
      </c>
      <c r="AU113" s="139">
        <v>-193172661.77999899</v>
      </c>
      <c r="AV113" s="139">
        <v>-193172661.77999899</v>
      </c>
      <c r="AW113" s="139">
        <v>-193172661.77999899</v>
      </c>
      <c r="AX113" s="139">
        <v>-193172661.77999899</v>
      </c>
      <c r="AY113" s="139">
        <v>-193172661.77999899</v>
      </c>
      <c r="AZ113" s="139">
        <v>-193172661.77999899</v>
      </c>
      <c r="BA113" s="139">
        <v>-193172661.77999899</v>
      </c>
      <c r="BB113" s="139">
        <v>-193172661.77999899</v>
      </c>
    </row>
    <row r="114" spans="1:54">
      <c r="A114" s="140" t="s">
        <v>210</v>
      </c>
      <c r="B114" s="139">
        <v>-164150594.739999</v>
      </c>
      <c r="C114" s="139">
        <v>-164150594.739999</v>
      </c>
      <c r="D114" s="139">
        <v>-164150594.739999</v>
      </c>
      <c r="E114" s="139">
        <v>-164150594.739999</v>
      </c>
      <c r="F114" s="139">
        <v>-164150594.739999</v>
      </c>
      <c r="G114" s="139">
        <v>-164150594.739999</v>
      </c>
      <c r="H114" s="139">
        <v>-164150594.739999</v>
      </c>
      <c r="I114" s="139">
        <v>-164150594.739999</v>
      </c>
      <c r="J114" s="139">
        <v>-164150594.739999</v>
      </c>
      <c r="K114" s="139">
        <v>-164150594.739999</v>
      </c>
      <c r="L114" s="139">
        <v>-164150594.739999</v>
      </c>
      <c r="M114" s="139">
        <v>-164150594.739999</v>
      </c>
      <c r="N114" s="139">
        <v>-164150594.739999</v>
      </c>
      <c r="O114" s="139">
        <v>-164150594.739999</v>
      </c>
      <c r="P114" s="139">
        <v>-164150594.739999</v>
      </c>
      <c r="Q114" s="139">
        <v>-164150594.739999</v>
      </c>
      <c r="R114" s="139">
        <v>-164150594.739999</v>
      </c>
      <c r="S114" s="139">
        <v>-164150594.739999</v>
      </c>
      <c r="T114" s="139">
        <v>-164150594.739999</v>
      </c>
      <c r="U114" s="139">
        <v>-164150594.739999</v>
      </c>
      <c r="V114" s="139">
        <v>-164150594.739999</v>
      </c>
      <c r="W114" s="139">
        <v>-164150594.739999</v>
      </c>
      <c r="X114" s="139">
        <v>-164150594.739999</v>
      </c>
      <c r="Y114" s="139">
        <v>-164150594.739999</v>
      </c>
      <c r="Z114" s="139">
        <v>-164150594.739999</v>
      </c>
      <c r="AA114" s="139">
        <v>-164150594.739999</v>
      </c>
      <c r="AB114" s="139">
        <v>-164150594.739999</v>
      </c>
      <c r="AC114" s="139">
        <v>-164150594.739999</v>
      </c>
      <c r="AD114" s="139">
        <v>-164150594.739999</v>
      </c>
      <c r="AE114" s="139">
        <v>-164150594.739999</v>
      </c>
      <c r="AF114" s="139">
        <v>-164150594.739999</v>
      </c>
      <c r="AG114" s="139">
        <v>-164150594.739999</v>
      </c>
      <c r="AH114" s="139">
        <v>-164150594.739999</v>
      </c>
      <c r="AI114" s="139">
        <v>-164150594.739999</v>
      </c>
      <c r="AJ114" s="139">
        <v>-164150594.739999</v>
      </c>
      <c r="AK114" s="139">
        <v>-164150594.739999</v>
      </c>
      <c r="AL114" s="139">
        <v>-164150594.739999</v>
      </c>
      <c r="AM114" s="139">
        <v>-164150594.739999</v>
      </c>
      <c r="AN114" s="139">
        <v>-164150594.739999</v>
      </c>
      <c r="AO114" s="139">
        <v>-164150594.739999</v>
      </c>
      <c r="AP114" s="139">
        <v>-164150594.739999</v>
      </c>
      <c r="AQ114" s="139">
        <v>-164150594.739999</v>
      </c>
      <c r="AR114" s="139">
        <v>-164150594.739999</v>
      </c>
      <c r="AS114" s="139">
        <v>-164150594.739999</v>
      </c>
      <c r="AT114" s="139">
        <v>-164150594.739999</v>
      </c>
      <c r="AU114" s="139">
        <v>-164150594.739999</v>
      </c>
      <c r="AV114" s="139">
        <v>-164150594.739999</v>
      </c>
      <c r="AW114" s="139">
        <v>-164150594.739999</v>
      </c>
      <c r="AX114" s="139">
        <v>-164150594.739999</v>
      </c>
      <c r="AY114" s="139">
        <v>-164150594.739999</v>
      </c>
      <c r="AZ114" s="139">
        <v>-164150594.739999</v>
      </c>
      <c r="BA114" s="139">
        <v>-164150594.739999</v>
      </c>
      <c r="BB114" s="139">
        <v>-164150594.739999</v>
      </c>
    </row>
    <row r="115" spans="1:54">
      <c r="A115" s="140" t="s">
        <v>211</v>
      </c>
      <c r="B115" s="139">
        <v>-322058749.00999999</v>
      </c>
      <c r="C115" s="139">
        <v>-322058749.00999999</v>
      </c>
      <c r="D115" s="139">
        <v>-322058749.00999999</v>
      </c>
      <c r="E115" s="139">
        <v>-322058749.00999999</v>
      </c>
      <c r="F115" s="139">
        <v>-322058749.00999999</v>
      </c>
      <c r="G115" s="139">
        <v>-322058749.00999999</v>
      </c>
      <c r="H115" s="139">
        <v>-322058749.00999999</v>
      </c>
      <c r="I115" s="139">
        <v>-322058749.00999999</v>
      </c>
      <c r="J115" s="139">
        <v>-322058749.00999999</v>
      </c>
      <c r="K115" s="139">
        <v>-322058749.00999999</v>
      </c>
      <c r="L115" s="139">
        <v>-322058749.00999999</v>
      </c>
      <c r="M115" s="139">
        <v>-322058749.00999999</v>
      </c>
      <c r="N115" s="139">
        <v>-322058749.00999999</v>
      </c>
      <c r="O115" s="139">
        <v>-322058749.00999999</v>
      </c>
      <c r="P115" s="139">
        <v>-322058749.00999999</v>
      </c>
      <c r="Q115" s="139">
        <v>-322058749.00999999</v>
      </c>
      <c r="R115" s="139">
        <v>-322058749.00999999</v>
      </c>
      <c r="S115" s="139">
        <v>-322058749.00999999</v>
      </c>
      <c r="T115" s="139">
        <v>-322058749.00999999</v>
      </c>
      <c r="U115" s="139">
        <v>-322058749.00999999</v>
      </c>
      <c r="V115" s="139">
        <v>-322058749.00999999</v>
      </c>
      <c r="W115" s="139">
        <v>-322058749.00999999</v>
      </c>
      <c r="X115" s="139">
        <v>-322058749.00999999</v>
      </c>
      <c r="Y115" s="139">
        <v>-322058749.00999999</v>
      </c>
      <c r="Z115" s="139">
        <v>-322058749.00999999</v>
      </c>
      <c r="AA115" s="139">
        <v>-322058749.00999999</v>
      </c>
      <c r="AB115" s="139">
        <v>-322058749.00999999</v>
      </c>
      <c r="AC115" s="139">
        <v>-322058749.00999999</v>
      </c>
      <c r="AD115" s="139">
        <v>-322058749.00999999</v>
      </c>
      <c r="AE115" s="139">
        <v>-322058749.00999999</v>
      </c>
      <c r="AF115" s="139">
        <v>-322058749.00999999</v>
      </c>
      <c r="AG115" s="139">
        <v>-322058749.00999999</v>
      </c>
      <c r="AH115" s="139">
        <v>-322058749.00999999</v>
      </c>
      <c r="AI115" s="139">
        <v>-322058749.00999999</v>
      </c>
      <c r="AJ115" s="139">
        <v>-322058749.00999999</v>
      </c>
      <c r="AK115" s="139">
        <v>-322058749.00999999</v>
      </c>
      <c r="AL115" s="139">
        <v>-322058749.00999999</v>
      </c>
      <c r="AM115" s="139">
        <v>-322058749.00999999</v>
      </c>
      <c r="AN115" s="139">
        <v>-322058749.00999999</v>
      </c>
      <c r="AO115" s="139">
        <v>-322058749.00999999</v>
      </c>
      <c r="AP115" s="139">
        <v>-322058749.00999999</v>
      </c>
      <c r="AQ115" s="139">
        <v>-322058749.00999999</v>
      </c>
      <c r="AR115" s="139">
        <v>-322058749.00999999</v>
      </c>
      <c r="AS115" s="139">
        <v>-322058749.00999999</v>
      </c>
      <c r="AT115" s="139">
        <v>-322058749.00999999</v>
      </c>
      <c r="AU115" s="139">
        <v>-322058749.00999999</v>
      </c>
      <c r="AV115" s="139">
        <v>-322058749.00999999</v>
      </c>
      <c r="AW115" s="139">
        <v>-322058749.00999999</v>
      </c>
      <c r="AX115" s="139">
        <v>-322058749.00999999</v>
      </c>
      <c r="AY115" s="139">
        <v>-322058749.00999999</v>
      </c>
      <c r="AZ115" s="139">
        <v>-322058749.00999999</v>
      </c>
      <c r="BA115" s="139">
        <v>-322058749.00999999</v>
      </c>
      <c r="BB115" s="139">
        <v>-322058749.00999999</v>
      </c>
    </row>
    <row r="116" spans="1:54">
      <c r="A116" s="140" t="s">
        <v>212</v>
      </c>
      <c r="B116" s="139">
        <v>-1682762</v>
      </c>
      <c r="C116" s="139">
        <v>-1682762</v>
      </c>
      <c r="D116" s="139">
        <v>-1682762</v>
      </c>
      <c r="E116" s="139">
        <v>-1682762</v>
      </c>
      <c r="F116" s="139">
        <v>-1682762</v>
      </c>
      <c r="G116" s="139">
        <v>-1682762</v>
      </c>
      <c r="H116" s="139">
        <v>-1682762</v>
      </c>
      <c r="I116" s="139">
        <v>-1682762</v>
      </c>
      <c r="J116" s="139">
        <v>-1682762</v>
      </c>
      <c r="K116" s="139">
        <v>-1682762</v>
      </c>
      <c r="L116" s="139">
        <v>-1682762</v>
      </c>
      <c r="M116" s="139">
        <v>-1682762</v>
      </c>
      <c r="N116" s="139">
        <v>-1682762</v>
      </c>
      <c r="O116" s="139">
        <v>-1682762</v>
      </c>
      <c r="P116" s="139">
        <v>-1682762</v>
      </c>
      <c r="Q116" s="139">
        <v>-1682762</v>
      </c>
      <c r="R116" s="139">
        <v>-1682762</v>
      </c>
      <c r="S116" s="139">
        <v>-1682762</v>
      </c>
      <c r="T116" s="139">
        <v>-1682762</v>
      </c>
      <c r="U116" s="139">
        <v>-1682762</v>
      </c>
      <c r="V116" s="139">
        <v>-1682762</v>
      </c>
      <c r="W116" s="139">
        <v>-1682762</v>
      </c>
      <c r="X116" s="139">
        <v>-1682762</v>
      </c>
      <c r="Y116" s="139">
        <v>-1682762</v>
      </c>
      <c r="Z116" s="139">
        <v>-1682762</v>
      </c>
      <c r="AA116" s="139">
        <v>-1682762</v>
      </c>
      <c r="AB116" s="139">
        <v>-1682762</v>
      </c>
      <c r="AC116" s="139">
        <v>-1682762</v>
      </c>
      <c r="AD116" s="139">
        <v>-1682762</v>
      </c>
      <c r="AE116" s="139">
        <v>-1682762</v>
      </c>
      <c r="AF116" s="139">
        <v>-1682762</v>
      </c>
      <c r="AG116" s="139">
        <v>-1682762</v>
      </c>
      <c r="AH116" s="139">
        <v>-1682762</v>
      </c>
      <c r="AI116" s="139">
        <v>-1682762</v>
      </c>
      <c r="AJ116" s="139">
        <v>-1682762</v>
      </c>
      <c r="AK116" s="139">
        <v>-1682762</v>
      </c>
      <c r="AL116" s="139">
        <v>-1682762</v>
      </c>
      <c r="AM116" s="139">
        <v>-1682762</v>
      </c>
      <c r="AN116" s="139">
        <v>-1682762</v>
      </c>
      <c r="AO116" s="139">
        <v>-1682762</v>
      </c>
      <c r="AP116" s="139">
        <v>-1682762</v>
      </c>
      <c r="AQ116" s="139">
        <v>-1682762</v>
      </c>
      <c r="AR116" s="139">
        <v>-1682762</v>
      </c>
      <c r="AS116" s="139">
        <v>-1682762</v>
      </c>
      <c r="AT116" s="139">
        <v>-1682762</v>
      </c>
      <c r="AU116" s="139">
        <v>-1682762</v>
      </c>
      <c r="AV116" s="139">
        <v>-1682762</v>
      </c>
      <c r="AW116" s="139">
        <v>-1682762</v>
      </c>
      <c r="AX116" s="139">
        <v>-1682762</v>
      </c>
      <c r="AY116" s="139">
        <v>-1682762</v>
      </c>
      <c r="AZ116" s="139">
        <v>-1682762</v>
      </c>
      <c r="BA116" s="139">
        <v>-1682762</v>
      </c>
      <c r="BB116" s="139">
        <v>-1682762</v>
      </c>
    </row>
    <row r="117" spans="1:54">
      <c r="A117" s="140" t="s">
        <v>213</v>
      </c>
      <c r="B117" s="139">
        <v>-24601329.84</v>
      </c>
      <c r="C117" s="139">
        <v>-24601329.84</v>
      </c>
      <c r="D117" s="139">
        <v>-24601329.84</v>
      </c>
      <c r="E117" s="139">
        <v>-24601329.84</v>
      </c>
      <c r="F117" s="139">
        <v>-24601329.84</v>
      </c>
      <c r="G117" s="139">
        <v>-24601329.84</v>
      </c>
      <c r="H117" s="139">
        <v>-24601329.84</v>
      </c>
      <c r="I117" s="139">
        <v>-24601329.84</v>
      </c>
      <c r="J117" s="139">
        <v>-24601329.84</v>
      </c>
      <c r="K117" s="139">
        <v>-24601329.84</v>
      </c>
      <c r="L117" s="139">
        <v>-24601329.84</v>
      </c>
      <c r="M117" s="139">
        <v>-24601329.84</v>
      </c>
      <c r="N117" s="139">
        <v>-24601329.84</v>
      </c>
      <c r="O117" s="139">
        <v>-24601329.84</v>
      </c>
      <c r="P117" s="139">
        <v>-24601329.84</v>
      </c>
      <c r="Q117" s="139">
        <v>-24601329.84</v>
      </c>
      <c r="R117" s="139">
        <v>-24601329.84</v>
      </c>
      <c r="S117" s="139">
        <v>-24601329.84</v>
      </c>
      <c r="T117" s="139">
        <v>-24601329.84</v>
      </c>
      <c r="U117" s="139">
        <v>-24601329.84</v>
      </c>
      <c r="V117" s="139">
        <v>-24601329.84</v>
      </c>
      <c r="W117" s="139">
        <v>-24601329.84</v>
      </c>
      <c r="X117" s="139">
        <v>-24601329.84</v>
      </c>
      <c r="Y117" s="139">
        <v>-24601329.84</v>
      </c>
      <c r="Z117" s="139">
        <v>-24601329.84</v>
      </c>
      <c r="AA117" s="139">
        <v>-24601329.84</v>
      </c>
      <c r="AB117" s="139">
        <v>-24601329.84</v>
      </c>
      <c r="AC117" s="139">
        <v>-24601329.84</v>
      </c>
      <c r="AD117" s="139">
        <v>-24601329.84</v>
      </c>
      <c r="AE117" s="139">
        <v>-24601329.84</v>
      </c>
      <c r="AF117" s="139">
        <v>-24601329.84</v>
      </c>
      <c r="AG117" s="139">
        <v>-24601329.84</v>
      </c>
      <c r="AH117" s="139">
        <v>-24601329.84</v>
      </c>
      <c r="AI117" s="139">
        <v>-24601329.84</v>
      </c>
      <c r="AJ117" s="139">
        <v>-24601329.84</v>
      </c>
      <c r="AK117" s="139">
        <v>-24601329.84</v>
      </c>
      <c r="AL117" s="139">
        <v>-24601329.84</v>
      </c>
      <c r="AM117" s="139">
        <v>-24601329.84</v>
      </c>
      <c r="AN117" s="139">
        <v>-24601329.84</v>
      </c>
      <c r="AO117" s="139">
        <v>-24601329.84</v>
      </c>
      <c r="AP117" s="139">
        <v>-24601329.84</v>
      </c>
      <c r="AQ117" s="139">
        <v>-24601329.84</v>
      </c>
      <c r="AR117" s="139">
        <v>-24601329.84</v>
      </c>
      <c r="AS117" s="139">
        <v>-24601329.84</v>
      </c>
      <c r="AT117" s="139">
        <v>-24601329.84</v>
      </c>
      <c r="AU117" s="139">
        <v>-24601329.84</v>
      </c>
      <c r="AV117" s="139">
        <v>-24601329.84</v>
      </c>
      <c r="AW117" s="139">
        <v>-24601329.84</v>
      </c>
      <c r="AX117" s="139">
        <v>-24601329.84</v>
      </c>
      <c r="AY117" s="139">
        <v>-24601329.84</v>
      </c>
      <c r="AZ117" s="139">
        <v>-24601329.84</v>
      </c>
      <c r="BA117" s="139">
        <v>-24601329.84</v>
      </c>
      <c r="BB117" s="139">
        <v>-24601329.84</v>
      </c>
    </row>
    <row r="118" spans="1:54">
      <c r="A118" s="140" t="s">
        <v>214</v>
      </c>
      <c r="B118" s="139">
        <v>-23354011</v>
      </c>
      <c r="C118" s="139">
        <v>-23354011</v>
      </c>
      <c r="D118" s="139">
        <v>-23354011</v>
      </c>
      <c r="E118" s="139">
        <v>-23354011</v>
      </c>
      <c r="F118" s="139">
        <v>-23354011</v>
      </c>
      <c r="G118" s="139">
        <v>-23354011</v>
      </c>
      <c r="H118" s="139">
        <v>-23354011</v>
      </c>
      <c r="I118" s="139">
        <v>-23354011</v>
      </c>
      <c r="J118" s="139">
        <v>-23354011</v>
      </c>
      <c r="K118" s="139">
        <v>-23354011</v>
      </c>
      <c r="L118" s="139">
        <v>-23354011</v>
      </c>
      <c r="M118" s="139">
        <v>-23354011</v>
      </c>
      <c r="N118" s="139">
        <v>-23354011</v>
      </c>
      <c r="O118" s="139">
        <v>-23354011</v>
      </c>
      <c r="P118" s="139">
        <v>-23354011</v>
      </c>
      <c r="Q118" s="139">
        <v>-23354011</v>
      </c>
      <c r="R118" s="139">
        <v>-23354011</v>
      </c>
      <c r="S118" s="139">
        <v>-23354011</v>
      </c>
      <c r="T118" s="139">
        <v>-23354011</v>
      </c>
      <c r="U118" s="139">
        <v>-23354011</v>
      </c>
      <c r="V118" s="139">
        <v>-23354011</v>
      </c>
      <c r="W118" s="139">
        <v>-23354011</v>
      </c>
      <c r="X118" s="139">
        <v>-23354011</v>
      </c>
      <c r="Y118" s="139">
        <v>-23354011</v>
      </c>
      <c r="Z118" s="139">
        <v>-23354011</v>
      </c>
      <c r="AA118" s="139">
        <v>-23354011</v>
      </c>
      <c r="AB118" s="139">
        <v>-23354011</v>
      </c>
      <c r="AC118" s="139">
        <v>-23354011</v>
      </c>
      <c r="AD118" s="139">
        <v>-23354011</v>
      </c>
      <c r="AE118" s="139">
        <v>-23354011</v>
      </c>
      <c r="AF118" s="139">
        <v>-23354011</v>
      </c>
      <c r="AG118" s="139">
        <v>-23354011</v>
      </c>
      <c r="AH118" s="139">
        <v>-23354011</v>
      </c>
      <c r="AI118" s="139">
        <v>-23354011</v>
      </c>
      <c r="AJ118" s="139">
        <v>-23354011</v>
      </c>
      <c r="AK118" s="139">
        <v>-23354011</v>
      </c>
      <c r="AL118" s="139">
        <v>-23354011</v>
      </c>
      <c r="AM118" s="139">
        <v>-23354011</v>
      </c>
      <c r="AN118" s="139">
        <v>-23354011</v>
      </c>
      <c r="AO118" s="139">
        <v>-23354011</v>
      </c>
      <c r="AP118" s="139">
        <v>-23354011</v>
      </c>
      <c r="AQ118" s="139">
        <v>-23354011</v>
      </c>
      <c r="AR118" s="139">
        <v>-23354011</v>
      </c>
      <c r="AS118" s="139">
        <v>-23354011</v>
      </c>
      <c r="AT118" s="139">
        <v>-23354011</v>
      </c>
      <c r="AU118" s="139">
        <v>-23354011</v>
      </c>
      <c r="AV118" s="139">
        <v>-23354011</v>
      </c>
      <c r="AW118" s="139">
        <v>-23354011</v>
      </c>
      <c r="AX118" s="139">
        <v>-23354011</v>
      </c>
      <c r="AY118" s="139">
        <v>-23354011</v>
      </c>
      <c r="AZ118" s="139">
        <v>-23354011</v>
      </c>
      <c r="BA118" s="139">
        <v>-23354011</v>
      </c>
      <c r="BB118" s="139">
        <v>-23354011</v>
      </c>
    </row>
    <row r="119" spans="1:54">
      <c r="A119" s="140" t="s">
        <v>215</v>
      </c>
      <c r="B119" s="139">
        <v>-406957.1</v>
      </c>
      <c r="C119" s="139">
        <v>-406957.1</v>
      </c>
      <c r="D119" s="139">
        <v>-406957.1</v>
      </c>
      <c r="E119" s="139">
        <v>-406957.1</v>
      </c>
      <c r="F119" s="139">
        <v>-406957.1</v>
      </c>
      <c r="G119" s="139">
        <v>-406957.1</v>
      </c>
      <c r="H119" s="139">
        <v>-406957.1</v>
      </c>
      <c r="I119" s="139">
        <v>-406957.1</v>
      </c>
      <c r="J119" s="139">
        <v>-406957.1</v>
      </c>
      <c r="K119" s="139">
        <v>-406957.1</v>
      </c>
      <c r="L119" s="139">
        <v>-406957.1</v>
      </c>
      <c r="M119" s="139">
        <v>-406957.1</v>
      </c>
      <c r="N119" s="139">
        <v>-406957.1</v>
      </c>
      <c r="O119" s="139">
        <v>-406957.1</v>
      </c>
      <c r="P119" s="139">
        <v>-406957.1</v>
      </c>
      <c r="Q119" s="139">
        <v>-406957.1</v>
      </c>
      <c r="R119" s="139">
        <v>-406957.1</v>
      </c>
      <c r="S119" s="139">
        <v>-406957.1</v>
      </c>
      <c r="T119" s="139">
        <v>-406957.1</v>
      </c>
      <c r="U119" s="139">
        <v>-406957.1</v>
      </c>
      <c r="V119" s="139">
        <v>-406957.1</v>
      </c>
      <c r="W119" s="139">
        <v>-406957.1</v>
      </c>
      <c r="X119" s="139">
        <v>-406957.1</v>
      </c>
      <c r="Y119" s="139">
        <v>-406957.1</v>
      </c>
      <c r="Z119" s="139">
        <v>-406957.1</v>
      </c>
      <c r="AA119" s="139">
        <v>-406957.1</v>
      </c>
      <c r="AB119" s="139">
        <v>-406957.1</v>
      </c>
      <c r="AC119" s="139">
        <v>-406957.1</v>
      </c>
      <c r="AD119" s="139">
        <v>-406957.1</v>
      </c>
      <c r="AE119" s="139">
        <v>-406957.1</v>
      </c>
      <c r="AF119" s="139">
        <v>-406957.1</v>
      </c>
      <c r="AG119" s="139">
        <v>-406957.1</v>
      </c>
      <c r="AH119" s="139">
        <v>-406957.1</v>
      </c>
      <c r="AI119" s="139">
        <v>-406957.1</v>
      </c>
      <c r="AJ119" s="139">
        <v>-406957.1</v>
      </c>
      <c r="AK119" s="139">
        <v>-406957.1</v>
      </c>
      <c r="AL119" s="139">
        <v>-406957.1</v>
      </c>
      <c r="AM119" s="139">
        <v>-406957.1</v>
      </c>
      <c r="AN119" s="139">
        <v>-406957.1</v>
      </c>
      <c r="AO119" s="139">
        <v>-406957.1</v>
      </c>
      <c r="AP119" s="139">
        <v>-406957.1</v>
      </c>
      <c r="AQ119" s="139">
        <v>-406957.1</v>
      </c>
      <c r="AR119" s="139">
        <v>-406957.1</v>
      </c>
      <c r="AS119" s="139">
        <v>-406957.1</v>
      </c>
      <c r="AT119" s="139">
        <v>-406957.1</v>
      </c>
      <c r="AU119" s="139">
        <v>-406957.1</v>
      </c>
      <c r="AV119" s="139">
        <v>-406957.1</v>
      </c>
      <c r="AW119" s="139">
        <v>-406957.1</v>
      </c>
      <c r="AX119" s="139">
        <v>-406957.1</v>
      </c>
      <c r="AY119" s="139">
        <v>-406957.1</v>
      </c>
      <c r="AZ119" s="139">
        <v>-406957.1</v>
      </c>
      <c r="BA119" s="139">
        <v>-406957.1</v>
      </c>
      <c r="BB119" s="139">
        <v>-406957.1</v>
      </c>
    </row>
    <row r="120" spans="1:54">
      <c r="A120" s="140" t="s">
        <v>216</v>
      </c>
      <c r="B120" s="139">
        <v>-7546604.4900000002</v>
      </c>
      <c r="C120" s="139">
        <v>-7546604.4900000002</v>
      </c>
      <c r="D120" s="139">
        <v>-7546604.4900000002</v>
      </c>
      <c r="E120" s="139">
        <v>-7546604.4900000002</v>
      </c>
      <c r="F120" s="139">
        <v>-7546604.4900000002</v>
      </c>
      <c r="G120" s="139">
        <v>-7546604.4900000002</v>
      </c>
      <c r="H120" s="139">
        <v>-7546604.4900000002</v>
      </c>
      <c r="I120" s="139">
        <v>-7546604.4900000002</v>
      </c>
      <c r="J120" s="139">
        <v>-7546604.4900000002</v>
      </c>
      <c r="K120" s="139">
        <v>-7546604.4900000002</v>
      </c>
      <c r="L120" s="139">
        <v>-7546604.4900000002</v>
      </c>
      <c r="M120" s="139">
        <v>-7546604.4900000002</v>
      </c>
      <c r="N120" s="139">
        <v>-7546604.4900000002</v>
      </c>
      <c r="O120" s="139">
        <v>-7546604.4900000002</v>
      </c>
      <c r="P120" s="139">
        <v>-7546604.4900000002</v>
      </c>
      <c r="Q120" s="139">
        <v>-7546604.4900000002</v>
      </c>
      <c r="R120" s="139">
        <v>-7546604.4900000002</v>
      </c>
      <c r="S120" s="139">
        <v>-7546604.4900000002</v>
      </c>
      <c r="T120" s="139">
        <v>-7546604.4900000002</v>
      </c>
      <c r="U120" s="139">
        <v>-7546604.4900000002</v>
      </c>
      <c r="V120" s="139">
        <v>-7546604.4900000002</v>
      </c>
      <c r="W120" s="139">
        <v>-7546604.4900000002</v>
      </c>
      <c r="X120" s="139">
        <v>-7546604.4900000002</v>
      </c>
      <c r="Y120" s="139">
        <v>-7546604.4900000002</v>
      </c>
      <c r="Z120" s="139">
        <v>-7546604.4900000002</v>
      </c>
      <c r="AA120" s="139">
        <v>-7546604.4900000002</v>
      </c>
      <c r="AB120" s="139">
        <v>-7546604.4900000002</v>
      </c>
      <c r="AC120" s="139">
        <v>-7546604.4900000002</v>
      </c>
      <c r="AD120" s="139">
        <v>-7546604.4900000002</v>
      </c>
      <c r="AE120" s="139">
        <v>-7546604.4900000002</v>
      </c>
      <c r="AF120" s="139">
        <v>-7546604.4900000002</v>
      </c>
      <c r="AG120" s="139">
        <v>-7546604.4900000002</v>
      </c>
      <c r="AH120" s="139">
        <v>-7546604.4900000002</v>
      </c>
      <c r="AI120" s="139">
        <v>-7546604.4900000002</v>
      </c>
      <c r="AJ120" s="139">
        <v>-7546604.4900000002</v>
      </c>
      <c r="AK120" s="139">
        <v>-7546604.4900000002</v>
      </c>
      <c r="AL120" s="139">
        <v>-7546604.4900000002</v>
      </c>
      <c r="AM120" s="139">
        <v>-7546604.4900000002</v>
      </c>
      <c r="AN120" s="139">
        <v>-7546604.4900000002</v>
      </c>
      <c r="AO120" s="139">
        <v>-7546604.4900000002</v>
      </c>
      <c r="AP120" s="139">
        <v>-7546604.4900000002</v>
      </c>
      <c r="AQ120" s="139">
        <v>-7546604.4900000002</v>
      </c>
      <c r="AR120" s="139">
        <v>-7546604.4900000002</v>
      </c>
      <c r="AS120" s="139">
        <v>-7546604.4900000002</v>
      </c>
      <c r="AT120" s="139">
        <v>-7546604.4900000002</v>
      </c>
      <c r="AU120" s="139">
        <v>-7546604.4900000002</v>
      </c>
      <c r="AV120" s="139">
        <v>-7546604.4900000002</v>
      </c>
      <c r="AW120" s="139">
        <v>-7546604.4900000002</v>
      </c>
      <c r="AX120" s="139">
        <v>-7546604.4900000002</v>
      </c>
      <c r="AY120" s="139">
        <v>-7546604.4900000002</v>
      </c>
      <c r="AZ120" s="139">
        <v>-7546604.4900000002</v>
      </c>
      <c r="BA120" s="139">
        <v>-7546604.4900000002</v>
      </c>
      <c r="BB120" s="139">
        <v>-7546604.4900000002</v>
      </c>
    </row>
    <row r="121" spans="1:54">
      <c r="A121" s="140" t="s">
        <v>217</v>
      </c>
      <c r="B121" s="139">
        <v>-162980100.36000001</v>
      </c>
      <c r="C121" s="139">
        <v>-162980100.36000001</v>
      </c>
      <c r="D121" s="139">
        <v>-162980100.36000001</v>
      </c>
      <c r="E121" s="139">
        <v>-162980100.36000001</v>
      </c>
      <c r="F121" s="139">
        <v>-162980100.36000001</v>
      </c>
      <c r="G121" s="139">
        <v>-162980100.36000001</v>
      </c>
      <c r="H121" s="139">
        <v>-162980100.36000001</v>
      </c>
      <c r="I121" s="139">
        <v>-162980100.36000001</v>
      </c>
      <c r="J121" s="139">
        <v>-162980100.36000001</v>
      </c>
      <c r="K121" s="139">
        <v>-162980100.36000001</v>
      </c>
      <c r="L121" s="139">
        <v>-162980100.36000001</v>
      </c>
      <c r="M121" s="139">
        <v>-162980100.36000001</v>
      </c>
      <c r="N121" s="139">
        <v>-162980100.36000001</v>
      </c>
      <c r="O121" s="139">
        <v>-162980100.36000001</v>
      </c>
      <c r="P121" s="139">
        <v>-162980100.36000001</v>
      </c>
      <c r="Q121" s="139">
        <v>-162980100.36000001</v>
      </c>
      <c r="R121" s="139">
        <v>-162980100.36000001</v>
      </c>
      <c r="S121" s="139">
        <v>-162980100.36000001</v>
      </c>
      <c r="T121" s="139">
        <v>-162980100.36000001</v>
      </c>
      <c r="U121" s="139">
        <v>-162980100.36000001</v>
      </c>
      <c r="V121" s="139">
        <v>-162980100.36000001</v>
      </c>
      <c r="W121" s="139">
        <v>-162980100.36000001</v>
      </c>
      <c r="X121" s="139">
        <v>-162980100.36000001</v>
      </c>
      <c r="Y121" s="139">
        <v>-162980100.36000001</v>
      </c>
      <c r="Z121" s="139">
        <v>-162980100.36000001</v>
      </c>
      <c r="AA121" s="139">
        <v>-162980100.36000001</v>
      </c>
      <c r="AB121" s="139">
        <v>-162980100.36000001</v>
      </c>
      <c r="AC121" s="139">
        <v>-162980100.36000001</v>
      </c>
      <c r="AD121" s="139">
        <v>-162980100.36000001</v>
      </c>
      <c r="AE121" s="139">
        <v>-162980100.36000001</v>
      </c>
      <c r="AF121" s="139">
        <v>-162980100.36000001</v>
      </c>
      <c r="AG121" s="139">
        <v>-162980100.36000001</v>
      </c>
      <c r="AH121" s="139">
        <v>-162980100.36000001</v>
      </c>
      <c r="AI121" s="139">
        <v>-162980100.36000001</v>
      </c>
      <c r="AJ121" s="139">
        <v>-162980100.36000001</v>
      </c>
      <c r="AK121" s="139">
        <v>-162980100.36000001</v>
      </c>
      <c r="AL121" s="139">
        <v>-162980100.36000001</v>
      </c>
      <c r="AM121" s="139">
        <v>-162980100.36000001</v>
      </c>
      <c r="AN121" s="139">
        <v>-162980100.36000001</v>
      </c>
      <c r="AO121" s="139">
        <v>-162980100.36000001</v>
      </c>
      <c r="AP121" s="139">
        <v>-162980100.36000001</v>
      </c>
      <c r="AQ121" s="139">
        <v>-162980100.36000001</v>
      </c>
      <c r="AR121" s="139">
        <v>-162980100.36000001</v>
      </c>
      <c r="AS121" s="139">
        <v>-162980100.36000001</v>
      </c>
      <c r="AT121" s="139">
        <v>-162980100.36000001</v>
      </c>
      <c r="AU121" s="139">
        <v>-162980100.36000001</v>
      </c>
      <c r="AV121" s="139">
        <v>-162980100.36000001</v>
      </c>
      <c r="AW121" s="139">
        <v>-162980100.36000001</v>
      </c>
      <c r="AX121" s="139">
        <v>-162980100.36000001</v>
      </c>
      <c r="AY121" s="139">
        <v>-162980100.36000001</v>
      </c>
      <c r="AZ121" s="139">
        <v>-162980100.36000001</v>
      </c>
      <c r="BA121" s="139">
        <v>-162980100.36000001</v>
      </c>
      <c r="BB121" s="139">
        <v>-162980100.36000001</v>
      </c>
    </row>
    <row r="122" spans="1:54">
      <c r="A122" s="140" t="s">
        <v>218</v>
      </c>
      <c r="B122" s="139">
        <v>0</v>
      </c>
      <c r="C122" s="139">
        <v>0</v>
      </c>
      <c r="D122" s="139">
        <v>0</v>
      </c>
      <c r="E122" s="139">
        <v>0</v>
      </c>
      <c r="F122" s="139">
        <v>0</v>
      </c>
      <c r="G122" s="139">
        <v>0</v>
      </c>
      <c r="H122" s="139">
        <v>0</v>
      </c>
      <c r="I122" s="139">
        <v>0</v>
      </c>
      <c r="J122" s="139">
        <v>0</v>
      </c>
      <c r="K122" s="139">
        <v>0</v>
      </c>
      <c r="L122" s="139">
        <v>0</v>
      </c>
      <c r="M122" s="139">
        <v>0</v>
      </c>
      <c r="N122" s="139">
        <v>0</v>
      </c>
      <c r="O122" s="139">
        <v>0</v>
      </c>
      <c r="P122" s="139">
        <v>0</v>
      </c>
      <c r="Q122" s="139">
        <v>0</v>
      </c>
      <c r="R122" s="139">
        <v>0</v>
      </c>
      <c r="S122" s="139">
        <v>0</v>
      </c>
      <c r="T122" s="139">
        <v>0</v>
      </c>
      <c r="U122" s="139">
        <v>0</v>
      </c>
      <c r="V122" s="139">
        <v>0</v>
      </c>
      <c r="W122" s="139">
        <v>0</v>
      </c>
      <c r="X122" s="139">
        <v>0</v>
      </c>
      <c r="Y122" s="139">
        <v>0</v>
      </c>
      <c r="Z122" s="139">
        <v>0</v>
      </c>
      <c r="AA122" s="139">
        <v>0</v>
      </c>
      <c r="AB122" s="139">
        <v>0</v>
      </c>
      <c r="AC122" s="139">
        <v>0</v>
      </c>
      <c r="AD122" s="139">
        <v>0</v>
      </c>
      <c r="AE122" s="139">
        <v>0</v>
      </c>
      <c r="AF122" s="139">
        <v>0</v>
      </c>
      <c r="AG122" s="139">
        <v>0</v>
      </c>
      <c r="AH122" s="139">
        <v>0</v>
      </c>
      <c r="AI122" s="139">
        <v>0</v>
      </c>
      <c r="AJ122" s="139">
        <v>0</v>
      </c>
      <c r="AK122" s="139">
        <v>0</v>
      </c>
      <c r="AL122" s="139">
        <v>0</v>
      </c>
      <c r="AM122" s="139">
        <v>0</v>
      </c>
      <c r="AN122" s="139">
        <v>0</v>
      </c>
      <c r="AO122" s="139">
        <v>0</v>
      </c>
      <c r="AP122" s="139">
        <v>0</v>
      </c>
      <c r="AQ122" s="139">
        <v>0</v>
      </c>
      <c r="AR122" s="139">
        <v>0</v>
      </c>
      <c r="AS122" s="139">
        <v>0</v>
      </c>
      <c r="AT122" s="139">
        <v>0</v>
      </c>
      <c r="AU122" s="139">
        <v>0</v>
      </c>
      <c r="AV122" s="139">
        <v>0</v>
      </c>
      <c r="AW122" s="139">
        <v>0</v>
      </c>
      <c r="AX122" s="139">
        <v>0</v>
      </c>
      <c r="AY122" s="139">
        <v>0</v>
      </c>
      <c r="AZ122" s="139">
        <v>0</v>
      </c>
      <c r="BA122" s="139">
        <v>0</v>
      </c>
      <c r="BB122" s="139">
        <v>0</v>
      </c>
    </row>
    <row r="123" spans="1:54">
      <c r="A123" s="140" t="s">
        <v>219</v>
      </c>
      <c r="B123" s="139">
        <v>-4149505.3899999899</v>
      </c>
      <c r="C123" s="139">
        <v>-4149505.3899999899</v>
      </c>
      <c r="D123" s="139">
        <v>-4149505.3899999899</v>
      </c>
      <c r="E123" s="139">
        <v>-4149505.3899999899</v>
      </c>
      <c r="F123" s="139">
        <v>-4149505.3899999899</v>
      </c>
      <c r="G123" s="139">
        <v>-4149505.3899999899</v>
      </c>
      <c r="H123" s="139">
        <v>-4149505.3899999899</v>
      </c>
      <c r="I123" s="139">
        <v>-4149505.3899999899</v>
      </c>
      <c r="J123" s="139">
        <v>-4149505.3899999899</v>
      </c>
      <c r="K123" s="139">
        <v>-4149505.3899999899</v>
      </c>
      <c r="L123" s="139">
        <v>-4149505.3899999899</v>
      </c>
      <c r="M123" s="139">
        <v>-4149505.3899999899</v>
      </c>
      <c r="N123" s="139">
        <v>-4149505.3899999899</v>
      </c>
      <c r="O123" s="139">
        <v>-4149505.3899999899</v>
      </c>
      <c r="P123" s="139">
        <v>-4149505.3899999899</v>
      </c>
      <c r="Q123" s="139">
        <v>-4149505.3899999899</v>
      </c>
      <c r="R123" s="139">
        <v>-4149505.3899999899</v>
      </c>
      <c r="S123" s="139">
        <v>-4149505.3899999899</v>
      </c>
      <c r="T123" s="139">
        <v>-4149505.3899999899</v>
      </c>
      <c r="U123" s="139">
        <v>-4149505.3899999899</v>
      </c>
      <c r="V123" s="139">
        <v>-4149505.3899999899</v>
      </c>
      <c r="W123" s="139">
        <v>-4149505.3899999899</v>
      </c>
      <c r="X123" s="139">
        <v>-4149505.3899999899</v>
      </c>
      <c r="Y123" s="139">
        <v>-4149505.3899999899</v>
      </c>
      <c r="Z123" s="139">
        <v>-4149505.3899999899</v>
      </c>
      <c r="AA123" s="139">
        <v>-4149505.3899999899</v>
      </c>
      <c r="AB123" s="139">
        <v>-4149505.3899999899</v>
      </c>
      <c r="AC123" s="139">
        <v>-4149505.3899999899</v>
      </c>
      <c r="AD123" s="139">
        <v>-4149505.3899999899</v>
      </c>
      <c r="AE123" s="139">
        <v>-4149505.3899999899</v>
      </c>
      <c r="AF123" s="139">
        <v>-4149505.3899999899</v>
      </c>
      <c r="AG123" s="139">
        <v>-4149505.3899999899</v>
      </c>
      <c r="AH123" s="139">
        <v>-4149505.3899999899</v>
      </c>
      <c r="AI123" s="139">
        <v>-4149505.3899999899</v>
      </c>
      <c r="AJ123" s="139">
        <v>-4149505.3899999899</v>
      </c>
      <c r="AK123" s="139">
        <v>-4149505.3899999899</v>
      </c>
      <c r="AL123" s="139">
        <v>-4149505.3899999899</v>
      </c>
      <c r="AM123" s="139">
        <v>-4149505.3899999899</v>
      </c>
      <c r="AN123" s="139">
        <v>-4149505.3899999899</v>
      </c>
      <c r="AO123" s="139">
        <v>-4149505.3899999899</v>
      </c>
      <c r="AP123" s="139">
        <v>-4149505.3899999899</v>
      </c>
      <c r="AQ123" s="139">
        <v>-4149505.3899999899</v>
      </c>
      <c r="AR123" s="139">
        <v>-4149505.3899999899</v>
      </c>
      <c r="AS123" s="139">
        <v>-4149505.3899999899</v>
      </c>
      <c r="AT123" s="139">
        <v>-4149505.3899999899</v>
      </c>
      <c r="AU123" s="139">
        <v>-4149505.3899999899</v>
      </c>
      <c r="AV123" s="139">
        <v>-4149505.3899999899</v>
      </c>
      <c r="AW123" s="139">
        <v>-4149505.3899999899</v>
      </c>
      <c r="AX123" s="139">
        <v>-4149505.3899999899</v>
      </c>
      <c r="AY123" s="139">
        <v>-4149505.3899999899</v>
      </c>
      <c r="AZ123" s="139">
        <v>-4149505.3899999899</v>
      </c>
      <c r="BA123" s="139">
        <v>-4149505.3899999899</v>
      </c>
      <c r="BB123" s="139">
        <v>-4149505.3899999899</v>
      </c>
    </row>
    <row r="124" spans="1:54">
      <c r="A124" s="140" t="s">
        <v>220</v>
      </c>
      <c r="B124" s="139">
        <v>0</v>
      </c>
      <c r="C124" s="139">
        <v>0</v>
      </c>
      <c r="D124" s="139">
        <v>0</v>
      </c>
      <c r="E124" s="139">
        <v>0</v>
      </c>
      <c r="F124" s="139">
        <v>0</v>
      </c>
      <c r="G124" s="139">
        <v>0</v>
      </c>
      <c r="H124" s="139">
        <v>0</v>
      </c>
      <c r="I124" s="139">
        <v>0</v>
      </c>
      <c r="J124" s="139">
        <v>0</v>
      </c>
      <c r="K124" s="139">
        <v>0</v>
      </c>
      <c r="L124" s="139">
        <v>0</v>
      </c>
      <c r="M124" s="139">
        <v>0</v>
      </c>
      <c r="N124" s="139">
        <v>0</v>
      </c>
      <c r="O124" s="139">
        <v>0</v>
      </c>
      <c r="P124" s="139">
        <v>0</v>
      </c>
      <c r="Q124" s="139">
        <v>0</v>
      </c>
      <c r="R124" s="139">
        <v>0</v>
      </c>
      <c r="S124" s="139">
        <v>0</v>
      </c>
      <c r="T124" s="139">
        <v>0</v>
      </c>
      <c r="U124" s="139">
        <v>0</v>
      </c>
      <c r="V124" s="139">
        <v>0</v>
      </c>
      <c r="W124" s="139">
        <v>0</v>
      </c>
      <c r="X124" s="139">
        <v>0</v>
      </c>
      <c r="Y124" s="139">
        <v>0</v>
      </c>
      <c r="Z124" s="139">
        <v>0</v>
      </c>
      <c r="AA124" s="139">
        <v>0</v>
      </c>
      <c r="AB124" s="139">
        <v>0</v>
      </c>
      <c r="AC124" s="139">
        <v>0</v>
      </c>
      <c r="AD124" s="139">
        <v>0</v>
      </c>
      <c r="AE124" s="139">
        <v>0</v>
      </c>
      <c r="AF124" s="139">
        <v>0</v>
      </c>
      <c r="AG124" s="139">
        <v>0</v>
      </c>
      <c r="AH124" s="139">
        <v>0</v>
      </c>
      <c r="AI124" s="139">
        <v>0</v>
      </c>
      <c r="AJ124" s="139">
        <v>0</v>
      </c>
      <c r="AK124" s="139">
        <v>0</v>
      </c>
      <c r="AL124" s="139">
        <v>0</v>
      </c>
      <c r="AM124" s="139">
        <v>0</v>
      </c>
      <c r="AN124" s="139">
        <v>0</v>
      </c>
      <c r="AO124" s="139">
        <v>0</v>
      </c>
      <c r="AP124" s="139">
        <v>0</v>
      </c>
      <c r="AQ124" s="139">
        <v>0</v>
      </c>
      <c r="AR124" s="139">
        <v>0</v>
      </c>
      <c r="AS124" s="139">
        <v>0</v>
      </c>
      <c r="AT124" s="139">
        <v>0</v>
      </c>
      <c r="AU124" s="139">
        <v>0</v>
      </c>
      <c r="AV124" s="139">
        <v>0</v>
      </c>
      <c r="AW124" s="139">
        <v>0</v>
      </c>
      <c r="AX124" s="139">
        <v>0</v>
      </c>
      <c r="AY124" s="139">
        <v>0</v>
      </c>
      <c r="AZ124" s="139">
        <v>0</v>
      </c>
      <c r="BA124" s="139">
        <v>0</v>
      </c>
      <c r="BB124" s="139">
        <v>0</v>
      </c>
    </row>
    <row r="125" spans="1:54">
      <c r="A125" s="140" t="s">
        <v>221</v>
      </c>
      <c r="B125" s="139">
        <v>-171490625.63999999</v>
      </c>
      <c r="C125" s="139">
        <v>-171490625.63999999</v>
      </c>
      <c r="D125" s="139">
        <v>-171490625.63999999</v>
      </c>
      <c r="E125" s="139">
        <v>-171490625.63999999</v>
      </c>
      <c r="F125" s="139">
        <v>-171490625.63999999</v>
      </c>
      <c r="G125" s="139">
        <v>-171490625.63999999</v>
      </c>
      <c r="H125" s="139">
        <v>-171490625.63999999</v>
      </c>
      <c r="I125" s="139">
        <v>-171490625.63999999</v>
      </c>
      <c r="J125" s="139">
        <v>-171490625.63999999</v>
      </c>
      <c r="K125" s="139">
        <v>-171490625.63999999</v>
      </c>
      <c r="L125" s="139">
        <v>-171490625.63999999</v>
      </c>
      <c r="M125" s="139">
        <v>-171490625.63999999</v>
      </c>
      <c r="N125" s="139">
        <v>-171490625.63999999</v>
      </c>
      <c r="O125" s="139">
        <v>-171490625.63999999</v>
      </c>
      <c r="P125" s="139">
        <v>-171490625.63999999</v>
      </c>
      <c r="Q125" s="139">
        <v>-171490625.63999999</v>
      </c>
      <c r="R125" s="139">
        <v>-171490625.63999999</v>
      </c>
      <c r="S125" s="139">
        <v>-171490625.63999999</v>
      </c>
      <c r="T125" s="139">
        <v>-171490625.63999999</v>
      </c>
      <c r="U125" s="139">
        <v>-171490625.63999999</v>
      </c>
      <c r="V125" s="139">
        <v>-171490625.63999999</v>
      </c>
      <c r="W125" s="139">
        <v>-171490625.63999999</v>
      </c>
      <c r="X125" s="139">
        <v>-171490625.63999999</v>
      </c>
      <c r="Y125" s="139">
        <v>-171490625.63999999</v>
      </c>
      <c r="Z125" s="139">
        <v>-171490625.63999999</v>
      </c>
      <c r="AA125" s="139">
        <v>-171490625.63999999</v>
      </c>
      <c r="AB125" s="139">
        <v>-171490625.63999999</v>
      </c>
      <c r="AC125" s="139">
        <v>-171490625.63999999</v>
      </c>
      <c r="AD125" s="139">
        <v>-171490625.63999999</v>
      </c>
      <c r="AE125" s="139">
        <v>-171490625.63999999</v>
      </c>
      <c r="AF125" s="139">
        <v>-171490625.63999999</v>
      </c>
      <c r="AG125" s="139">
        <v>-171490625.63999999</v>
      </c>
      <c r="AH125" s="139">
        <v>-171490625.63999999</v>
      </c>
      <c r="AI125" s="139">
        <v>-171490625.63999999</v>
      </c>
      <c r="AJ125" s="139">
        <v>-171490625.63999999</v>
      </c>
      <c r="AK125" s="139">
        <v>-171490625.63999999</v>
      </c>
      <c r="AL125" s="139">
        <v>-171490625.63999999</v>
      </c>
      <c r="AM125" s="139">
        <v>-171490625.63999999</v>
      </c>
      <c r="AN125" s="139">
        <v>-171490625.63999999</v>
      </c>
      <c r="AO125" s="139">
        <v>-171490625.63999999</v>
      </c>
      <c r="AP125" s="139">
        <v>-171490625.63999999</v>
      </c>
      <c r="AQ125" s="139">
        <v>-171490625.63999999</v>
      </c>
      <c r="AR125" s="139">
        <v>-171490625.63999999</v>
      </c>
      <c r="AS125" s="139">
        <v>-171490625.63999999</v>
      </c>
      <c r="AT125" s="139">
        <v>-171490625.63999999</v>
      </c>
      <c r="AU125" s="139">
        <v>-171490625.63999999</v>
      </c>
      <c r="AV125" s="139">
        <v>-171490625.63999999</v>
      </c>
      <c r="AW125" s="139">
        <v>-171490625.63999999</v>
      </c>
      <c r="AX125" s="139">
        <v>-171490625.63999999</v>
      </c>
      <c r="AY125" s="139">
        <v>-171490625.63999999</v>
      </c>
      <c r="AZ125" s="139">
        <v>-171490625.63999999</v>
      </c>
      <c r="BA125" s="139">
        <v>-171490625.63999999</v>
      </c>
      <c r="BB125" s="139">
        <v>-171490625.63999999</v>
      </c>
    </row>
    <row r="126" spans="1:54">
      <c r="A126" s="140" t="s">
        <v>222</v>
      </c>
      <c r="B126" s="139">
        <v>369709788.27999997</v>
      </c>
      <c r="C126" s="139">
        <v>369709788.27999997</v>
      </c>
      <c r="D126" s="139">
        <v>369709788.27999997</v>
      </c>
      <c r="E126" s="139">
        <v>369709788.27999997</v>
      </c>
      <c r="F126" s="139">
        <v>369709788.27999997</v>
      </c>
      <c r="G126" s="139">
        <v>369709788.27999997</v>
      </c>
      <c r="H126" s="139">
        <v>369709788.27999997</v>
      </c>
      <c r="I126" s="139">
        <v>369709788.27999997</v>
      </c>
      <c r="J126" s="139">
        <v>369709788.27999997</v>
      </c>
      <c r="K126" s="139">
        <v>369709788.27999997</v>
      </c>
      <c r="L126" s="139">
        <v>369709788.27999997</v>
      </c>
      <c r="M126" s="139">
        <v>369709788.27999997</v>
      </c>
      <c r="N126" s="139">
        <v>369709788.27999997</v>
      </c>
      <c r="O126" s="139">
        <v>369709788.27999997</v>
      </c>
      <c r="P126" s="139">
        <v>369709788.27999997</v>
      </c>
      <c r="Q126" s="139">
        <v>369709788.27999997</v>
      </c>
      <c r="R126" s="139">
        <v>369709788.27999997</v>
      </c>
      <c r="S126" s="139">
        <v>369709788.27999997</v>
      </c>
      <c r="T126" s="139">
        <v>369709788.27999997</v>
      </c>
      <c r="U126" s="139">
        <v>369709788.27999997</v>
      </c>
      <c r="V126" s="139">
        <v>369709788.27999997</v>
      </c>
      <c r="W126" s="139">
        <v>369709788.27999997</v>
      </c>
      <c r="X126" s="139">
        <v>369709788.27999997</v>
      </c>
      <c r="Y126" s="139">
        <v>369709788.27999997</v>
      </c>
      <c r="Z126" s="139">
        <v>369709788.27999997</v>
      </c>
      <c r="AA126" s="139">
        <v>369709788.27999997</v>
      </c>
      <c r="AB126" s="139">
        <v>369709788.27999997</v>
      </c>
      <c r="AC126" s="139">
        <v>369709788.27999997</v>
      </c>
      <c r="AD126" s="139">
        <v>369709788.27999997</v>
      </c>
      <c r="AE126" s="139">
        <v>369709788.27999997</v>
      </c>
      <c r="AF126" s="139">
        <v>369709788.27999997</v>
      </c>
      <c r="AG126" s="139">
        <v>369709788.27999997</v>
      </c>
      <c r="AH126" s="139">
        <v>369709788.27999997</v>
      </c>
      <c r="AI126" s="139">
        <v>369709788.27999997</v>
      </c>
      <c r="AJ126" s="139">
        <v>369709788.27999997</v>
      </c>
      <c r="AK126" s="139">
        <v>369709788.27999997</v>
      </c>
      <c r="AL126" s="139">
        <v>369709788.27999997</v>
      </c>
      <c r="AM126" s="139">
        <v>369709788.27999997</v>
      </c>
      <c r="AN126" s="139">
        <v>369709788.27999997</v>
      </c>
      <c r="AO126" s="139">
        <v>369709788.27999997</v>
      </c>
      <c r="AP126" s="139">
        <v>369709788.27999997</v>
      </c>
      <c r="AQ126" s="139">
        <v>369709788.27999997</v>
      </c>
      <c r="AR126" s="139">
        <v>369709788.27999997</v>
      </c>
      <c r="AS126" s="139">
        <v>369709788.27999997</v>
      </c>
      <c r="AT126" s="139">
        <v>369709788.27999997</v>
      </c>
      <c r="AU126" s="139">
        <v>369709788.27999997</v>
      </c>
      <c r="AV126" s="139">
        <v>369709788.27999997</v>
      </c>
      <c r="AW126" s="139">
        <v>369709788.27999997</v>
      </c>
      <c r="AX126" s="139">
        <v>369709788.27999997</v>
      </c>
      <c r="AY126" s="139">
        <v>369709788.27999997</v>
      </c>
      <c r="AZ126" s="139">
        <v>369709788.27999997</v>
      </c>
      <c r="BA126" s="139">
        <v>369709788.27999997</v>
      </c>
      <c r="BB126" s="139">
        <v>369709788.27999997</v>
      </c>
    </row>
    <row r="127" spans="1:54">
      <c r="A127" s="140" t="s">
        <v>223</v>
      </c>
      <c r="B127" s="139">
        <v>0</v>
      </c>
      <c r="C127" s="139">
        <v>0</v>
      </c>
      <c r="D127" s="139">
        <v>0</v>
      </c>
      <c r="E127" s="139">
        <v>0</v>
      </c>
      <c r="F127" s="139">
        <v>0</v>
      </c>
      <c r="G127" s="139">
        <v>0</v>
      </c>
      <c r="H127" s="139">
        <v>0</v>
      </c>
      <c r="I127" s="139">
        <v>0</v>
      </c>
      <c r="J127" s="139">
        <v>0</v>
      </c>
      <c r="K127" s="139">
        <v>0</v>
      </c>
      <c r="L127" s="139">
        <v>0</v>
      </c>
      <c r="M127" s="139">
        <v>0</v>
      </c>
      <c r="N127" s="139">
        <v>0</v>
      </c>
      <c r="O127" s="139">
        <v>0</v>
      </c>
      <c r="P127" s="139">
        <v>0</v>
      </c>
      <c r="Q127" s="139">
        <v>0</v>
      </c>
      <c r="R127" s="139">
        <v>0</v>
      </c>
      <c r="S127" s="139">
        <v>0</v>
      </c>
      <c r="T127" s="139">
        <v>0</v>
      </c>
      <c r="U127" s="139">
        <v>0</v>
      </c>
      <c r="V127" s="139">
        <v>0</v>
      </c>
      <c r="W127" s="139">
        <v>0</v>
      </c>
      <c r="X127" s="139">
        <v>0</v>
      </c>
      <c r="Y127" s="139">
        <v>0</v>
      </c>
      <c r="Z127" s="139">
        <v>0</v>
      </c>
      <c r="AA127" s="139">
        <v>0</v>
      </c>
      <c r="AB127" s="139">
        <v>0</v>
      </c>
      <c r="AC127" s="139">
        <v>0</v>
      </c>
      <c r="AD127" s="139">
        <v>0</v>
      </c>
      <c r="AE127" s="139">
        <v>0</v>
      </c>
      <c r="AF127" s="139">
        <v>0</v>
      </c>
      <c r="AG127" s="139">
        <v>0</v>
      </c>
      <c r="AH127" s="139">
        <v>0</v>
      </c>
      <c r="AI127" s="139">
        <v>0</v>
      </c>
      <c r="AJ127" s="139">
        <v>0</v>
      </c>
      <c r="AK127" s="139">
        <v>0</v>
      </c>
      <c r="AL127" s="139">
        <v>0</v>
      </c>
      <c r="AM127" s="139">
        <v>0</v>
      </c>
      <c r="AN127" s="139">
        <v>0</v>
      </c>
      <c r="AO127" s="139">
        <v>0</v>
      </c>
      <c r="AP127" s="139">
        <v>0</v>
      </c>
      <c r="AQ127" s="139">
        <v>0</v>
      </c>
      <c r="AR127" s="139">
        <v>0</v>
      </c>
      <c r="AS127" s="139">
        <v>0</v>
      </c>
      <c r="AT127" s="139">
        <v>0</v>
      </c>
      <c r="AU127" s="139">
        <v>0</v>
      </c>
      <c r="AV127" s="139">
        <v>0</v>
      </c>
      <c r="AW127" s="139">
        <v>0</v>
      </c>
      <c r="AX127" s="139">
        <v>0</v>
      </c>
      <c r="AY127" s="139">
        <v>0</v>
      </c>
      <c r="AZ127" s="139">
        <v>0</v>
      </c>
      <c r="BA127" s="139">
        <v>0</v>
      </c>
      <c r="BB127" s="139">
        <v>0</v>
      </c>
    </row>
    <row r="128" spans="1:54">
      <c r="A128" s="140" t="s">
        <v>224</v>
      </c>
      <c r="B128" s="139">
        <v>991.98</v>
      </c>
      <c r="C128" s="139">
        <v>991.98</v>
      </c>
      <c r="D128" s="139">
        <v>991.98</v>
      </c>
      <c r="E128" s="139">
        <v>991.98</v>
      </c>
      <c r="F128" s="139">
        <v>991.98</v>
      </c>
      <c r="G128" s="139">
        <v>991.98</v>
      </c>
      <c r="H128" s="139">
        <v>991.98</v>
      </c>
      <c r="I128" s="139">
        <v>991.98</v>
      </c>
      <c r="J128" s="139">
        <v>991.98</v>
      </c>
      <c r="K128" s="139">
        <v>991.98</v>
      </c>
      <c r="L128" s="139">
        <v>991.98</v>
      </c>
      <c r="M128" s="139">
        <v>991.98</v>
      </c>
      <c r="N128" s="139">
        <v>991.98</v>
      </c>
      <c r="O128" s="139">
        <v>991.98</v>
      </c>
      <c r="P128" s="139">
        <v>991.98</v>
      </c>
      <c r="Q128" s="139">
        <v>991.98</v>
      </c>
      <c r="R128" s="139">
        <v>991.98</v>
      </c>
      <c r="S128" s="139">
        <v>991.98</v>
      </c>
      <c r="T128" s="139">
        <v>991.98</v>
      </c>
      <c r="U128" s="139">
        <v>991.98</v>
      </c>
      <c r="V128" s="139">
        <v>991.98</v>
      </c>
      <c r="W128" s="139">
        <v>991.98</v>
      </c>
      <c r="X128" s="139">
        <v>991.98</v>
      </c>
      <c r="Y128" s="139">
        <v>991.98</v>
      </c>
      <c r="Z128" s="139">
        <v>991.98</v>
      </c>
      <c r="AA128" s="139">
        <v>991.98</v>
      </c>
      <c r="AB128" s="139">
        <v>991.98</v>
      </c>
      <c r="AC128" s="139">
        <v>991.98</v>
      </c>
      <c r="AD128" s="139">
        <v>991.98</v>
      </c>
      <c r="AE128" s="139">
        <v>991.98</v>
      </c>
      <c r="AF128" s="139">
        <v>991.98</v>
      </c>
      <c r="AG128" s="139">
        <v>991.98</v>
      </c>
      <c r="AH128" s="139">
        <v>991.98</v>
      </c>
      <c r="AI128" s="139">
        <v>991.98</v>
      </c>
      <c r="AJ128" s="139">
        <v>991.98</v>
      </c>
      <c r="AK128" s="139">
        <v>991.98</v>
      </c>
      <c r="AL128" s="139">
        <v>991.98</v>
      </c>
      <c r="AM128" s="139">
        <v>991.98</v>
      </c>
      <c r="AN128" s="139">
        <v>991.98</v>
      </c>
      <c r="AO128" s="139">
        <v>991.98</v>
      </c>
      <c r="AP128" s="139">
        <v>991.98</v>
      </c>
      <c r="AQ128" s="139">
        <v>991.98</v>
      </c>
      <c r="AR128" s="139">
        <v>991.98</v>
      </c>
      <c r="AS128" s="139">
        <v>991.98</v>
      </c>
      <c r="AT128" s="139">
        <v>991.98</v>
      </c>
      <c r="AU128" s="139">
        <v>991.98</v>
      </c>
      <c r="AV128" s="139">
        <v>991.98</v>
      </c>
      <c r="AW128" s="139">
        <v>991.98</v>
      </c>
      <c r="AX128" s="139">
        <v>991.98</v>
      </c>
      <c r="AY128" s="139">
        <v>991.98</v>
      </c>
      <c r="AZ128" s="139">
        <v>991.98</v>
      </c>
      <c r="BA128" s="139">
        <v>991.98</v>
      </c>
      <c r="BB128" s="139">
        <v>991.98</v>
      </c>
    </row>
    <row r="129" spans="1:54">
      <c r="A129" s="141" t="s">
        <v>225</v>
      </c>
      <c r="B129" s="142">
        <v>-6955323235.1967201</v>
      </c>
      <c r="C129" s="142">
        <v>-7018373421.0448399</v>
      </c>
      <c r="D129" s="142">
        <v>-7060946183.2595901</v>
      </c>
      <c r="E129" s="142">
        <v>-7111903458.7866096</v>
      </c>
      <c r="F129" s="142">
        <v>-7172381420.3551998</v>
      </c>
      <c r="G129" s="142">
        <v>-7232968327.9747696</v>
      </c>
      <c r="H129" s="142">
        <v>-7277793439.4548702</v>
      </c>
      <c r="I129" s="142">
        <v>-7339595729.1347504</v>
      </c>
      <c r="J129" s="142">
        <v>-7370610359.9556103</v>
      </c>
      <c r="K129" s="142">
        <v>-7424081383.1602297</v>
      </c>
      <c r="L129" s="142">
        <v>-7474328480.4512997</v>
      </c>
      <c r="M129" s="142">
        <v>-7522631571.1711102</v>
      </c>
      <c r="N129" s="142">
        <v>-7491180711.01406</v>
      </c>
      <c r="O129" s="142">
        <v>-7491180711.01406</v>
      </c>
      <c r="P129" s="142">
        <v>-7552783676.8746901</v>
      </c>
      <c r="Q129" s="142">
        <v>-7618246437.7395897</v>
      </c>
      <c r="R129" s="142">
        <v>-7675011231.94032</v>
      </c>
      <c r="S129" s="142">
        <v>-7737588014.6325798</v>
      </c>
      <c r="T129" s="142">
        <v>-7804195427.6711302</v>
      </c>
      <c r="U129" s="142">
        <v>-7854798255.0212297</v>
      </c>
      <c r="V129" s="142">
        <v>-7919651827.1431904</v>
      </c>
      <c r="W129" s="142">
        <v>-7986061458.7404604</v>
      </c>
      <c r="X129" s="142">
        <v>-7990217813.5447102</v>
      </c>
      <c r="Y129" s="142">
        <v>-8059064235.9562702</v>
      </c>
      <c r="Z129" s="142">
        <v>-8128258506.0375404</v>
      </c>
      <c r="AA129" s="142">
        <v>-8065679365.4515305</v>
      </c>
      <c r="AB129" s="142">
        <v>-8065679365.4515305</v>
      </c>
      <c r="AC129" s="142">
        <v>-8137205943.2590199</v>
      </c>
      <c r="AD129" s="142">
        <v>-8210175286.1522999</v>
      </c>
      <c r="AE129" s="142">
        <v>-8274861247.2402401</v>
      </c>
      <c r="AF129" s="142">
        <v>-8347393379.7769699</v>
      </c>
      <c r="AG129" s="142">
        <v>-8416065825.9868097</v>
      </c>
      <c r="AH129" s="142">
        <v>-8476155360.4058599</v>
      </c>
      <c r="AI129" s="142">
        <v>-8535350349.9787502</v>
      </c>
      <c r="AJ129" s="142">
        <v>-8608683267.9408092</v>
      </c>
      <c r="AK129" s="142">
        <v>-8676401169.5873909</v>
      </c>
      <c r="AL129" s="142">
        <v>-8752179980.0977707</v>
      </c>
      <c r="AM129" s="142">
        <v>-8828296401.3952599</v>
      </c>
      <c r="AN129" s="142">
        <v>-8812315647.5380001</v>
      </c>
      <c r="AO129" s="142">
        <v>-8812315647.5380001</v>
      </c>
      <c r="AP129" s="142">
        <v>-8890079695.4736996</v>
      </c>
      <c r="AQ129" s="142">
        <v>-8966340542.0046196</v>
      </c>
      <c r="AR129" s="142">
        <v>-9036223235.3290195</v>
      </c>
      <c r="AS129" s="142">
        <v>-9112340205.6619797</v>
      </c>
      <c r="AT129" s="142">
        <v>-9187555075.7581196</v>
      </c>
      <c r="AU129" s="142">
        <v>-9251029990.5739594</v>
      </c>
      <c r="AV129" s="142">
        <v>-9315033744.7176704</v>
      </c>
      <c r="AW129" s="142">
        <v>-9392242988.0840092</v>
      </c>
      <c r="AX129" s="142">
        <v>-9463170615.6512508</v>
      </c>
      <c r="AY129" s="142">
        <v>-9537118371.1251602</v>
      </c>
      <c r="AZ129" s="142">
        <v>-9616631036.1911793</v>
      </c>
      <c r="BA129" s="142">
        <v>-9683615809.3963394</v>
      </c>
      <c r="BB129" s="142">
        <v>-9683615809.3963394</v>
      </c>
    </row>
    <row r="130" spans="1:54">
      <c r="A130" s="140" t="s">
        <v>226</v>
      </c>
    </row>
    <row r="131" spans="1:54">
      <c r="A131" s="138" t="s">
        <v>227</v>
      </c>
    </row>
    <row r="132" spans="1:54">
      <c r="A132" s="140" t="s">
        <v>228</v>
      </c>
      <c r="B132" s="139">
        <v>-210915237.47</v>
      </c>
      <c r="C132" s="139">
        <v>-210915237.47</v>
      </c>
      <c r="D132" s="139">
        <v>-210915237.47</v>
      </c>
      <c r="E132" s="139">
        <v>-210915237.47</v>
      </c>
      <c r="F132" s="139">
        <v>-210915237.47</v>
      </c>
      <c r="G132" s="139">
        <v>-210915237.47</v>
      </c>
      <c r="H132" s="139">
        <v>-210915237.47</v>
      </c>
      <c r="I132" s="139">
        <v>-210915237.47</v>
      </c>
      <c r="J132" s="139">
        <v>-210915237.47</v>
      </c>
      <c r="K132" s="139">
        <v>-210915237.47</v>
      </c>
      <c r="L132" s="139">
        <v>-210915237.47</v>
      </c>
      <c r="M132" s="139">
        <v>-210915237.47</v>
      </c>
      <c r="N132" s="139">
        <v>-210915237.47</v>
      </c>
      <c r="O132" s="139">
        <v>-210915237.47</v>
      </c>
      <c r="P132" s="139">
        <v>-210915237.47</v>
      </c>
      <c r="Q132" s="139">
        <v>-210915237.47</v>
      </c>
      <c r="R132" s="139">
        <v>-210915237.47</v>
      </c>
      <c r="S132" s="139">
        <v>-210915237.47</v>
      </c>
      <c r="T132" s="139">
        <v>-210915237.47</v>
      </c>
      <c r="U132" s="139">
        <v>-210915237.47</v>
      </c>
      <c r="V132" s="139">
        <v>-210915237.47</v>
      </c>
      <c r="W132" s="139">
        <v>-210915237.47</v>
      </c>
      <c r="X132" s="139">
        <v>-210915237.47</v>
      </c>
      <c r="Y132" s="139">
        <v>-210915237.47</v>
      </c>
      <c r="Z132" s="139">
        <v>-210915237.47</v>
      </c>
      <c r="AA132" s="139">
        <v>-210915237.47</v>
      </c>
      <c r="AB132" s="139">
        <v>-210915237.47</v>
      </c>
      <c r="AC132" s="139">
        <v>-210915237.47</v>
      </c>
      <c r="AD132" s="139">
        <v>-210915237.47</v>
      </c>
      <c r="AE132" s="139">
        <v>-210915237.47</v>
      </c>
      <c r="AF132" s="139">
        <v>-210915237.47</v>
      </c>
      <c r="AG132" s="139">
        <v>-210915237.47</v>
      </c>
      <c r="AH132" s="139">
        <v>-210915237.47</v>
      </c>
      <c r="AI132" s="139">
        <v>-210915237.47</v>
      </c>
      <c r="AJ132" s="139">
        <v>-210915237.47</v>
      </c>
      <c r="AK132" s="139">
        <v>-210915237.47</v>
      </c>
      <c r="AL132" s="139">
        <v>-210915237.47</v>
      </c>
      <c r="AM132" s="139">
        <v>-210915237.47</v>
      </c>
      <c r="AN132" s="139">
        <v>-210915237.47</v>
      </c>
      <c r="AO132" s="139">
        <v>-210915237.47</v>
      </c>
      <c r="AP132" s="139">
        <v>-210915237.47</v>
      </c>
      <c r="AQ132" s="139">
        <v>-210915237.47</v>
      </c>
      <c r="AR132" s="139">
        <v>-210915237.47</v>
      </c>
      <c r="AS132" s="139">
        <v>-210915237.47</v>
      </c>
      <c r="AT132" s="139">
        <v>-210915237.47</v>
      </c>
      <c r="AU132" s="139">
        <v>-210915237.47</v>
      </c>
      <c r="AV132" s="139">
        <v>-210915237.47</v>
      </c>
      <c r="AW132" s="139">
        <v>-210915237.47</v>
      </c>
      <c r="AX132" s="139">
        <v>-210915237.47</v>
      </c>
      <c r="AY132" s="139">
        <v>-210915237.47</v>
      </c>
      <c r="AZ132" s="139">
        <v>-210915237.47</v>
      </c>
      <c r="BA132" s="139">
        <v>-210915237.47</v>
      </c>
      <c r="BB132" s="139">
        <v>-210915237.47</v>
      </c>
    </row>
    <row r="133" spans="1:54">
      <c r="A133" s="141" t="s">
        <v>229</v>
      </c>
      <c r="B133" s="142">
        <v>-210915237.47</v>
      </c>
      <c r="C133" s="142">
        <v>-210915237.47</v>
      </c>
      <c r="D133" s="142">
        <v>-210915237.47</v>
      </c>
      <c r="E133" s="142">
        <v>-210915237.47</v>
      </c>
      <c r="F133" s="142">
        <v>-210915237.47</v>
      </c>
      <c r="G133" s="142">
        <v>-210915237.47</v>
      </c>
      <c r="H133" s="142">
        <v>-210915237.47</v>
      </c>
      <c r="I133" s="142">
        <v>-210915237.47</v>
      </c>
      <c r="J133" s="142">
        <v>-210915237.47</v>
      </c>
      <c r="K133" s="142">
        <v>-210915237.47</v>
      </c>
      <c r="L133" s="142">
        <v>-210915237.47</v>
      </c>
      <c r="M133" s="142">
        <v>-210915237.47</v>
      </c>
      <c r="N133" s="142">
        <v>-210915237.47</v>
      </c>
      <c r="O133" s="142">
        <v>-210915237.47</v>
      </c>
      <c r="P133" s="142">
        <v>-210915237.47</v>
      </c>
      <c r="Q133" s="142">
        <v>-210915237.47</v>
      </c>
      <c r="R133" s="142">
        <v>-210915237.47</v>
      </c>
      <c r="S133" s="142">
        <v>-210915237.47</v>
      </c>
      <c r="T133" s="142">
        <v>-210915237.47</v>
      </c>
      <c r="U133" s="142">
        <v>-210915237.47</v>
      </c>
      <c r="V133" s="142">
        <v>-210915237.47</v>
      </c>
      <c r="W133" s="142">
        <v>-210915237.47</v>
      </c>
      <c r="X133" s="142">
        <v>-210915237.47</v>
      </c>
      <c r="Y133" s="142">
        <v>-210915237.47</v>
      </c>
      <c r="Z133" s="142">
        <v>-210915237.47</v>
      </c>
      <c r="AA133" s="142">
        <v>-210915237.47</v>
      </c>
      <c r="AB133" s="142">
        <v>-210915237.47</v>
      </c>
      <c r="AC133" s="142">
        <v>-210915237.47</v>
      </c>
      <c r="AD133" s="142">
        <v>-210915237.47</v>
      </c>
      <c r="AE133" s="142">
        <v>-210915237.47</v>
      </c>
      <c r="AF133" s="142">
        <v>-210915237.47</v>
      </c>
      <c r="AG133" s="142">
        <v>-210915237.47</v>
      </c>
      <c r="AH133" s="142">
        <v>-210915237.47</v>
      </c>
      <c r="AI133" s="142">
        <v>-210915237.47</v>
      </c>
      <c r="AJ133" s="142">
        <v>-210915237.47</v>
      </c>
      <c r="AK133" s="142">
        <v>-210915237.47</v>
      </c>
      <c r="AL133" s="142">
        <v>-210915237.47</v>
      </c>
      <c r="AM133" s="142">
        <v>-210915237.47</v>
      </c>
      <c r="AN133" s="142">
        <v>-210915237.47</v>
      </c>
      <c r="AO133" s="142">
        <v>-210915237.47</v>
      </c>
      <c r="AP133" s="142">
        <v>-210915237.47</v>
      </c>
      <c r="AQ133" s="142">
        <v>-210915237.47</v>
      </c>
      <c r="AR133" s="142">
        <v>-210915237.47</v>
      </c>
      <c r="AS133" s="142">
        <v>-210915237.47</v>
      </c>
      <c r="AT133" s="142">
        <v>-210915237.47</v>
      </c>
      <c r="AU133" s="142">
        <v>-210915237.47</v>
      </c>
      <c r="AV133" s="142">
        <v>-210915237.47</v>
      </c>
      <c r="AW133" s="142">
        <v>-210915237.47</v>
      </c>
      <c r="AX133" s="142">
        <v>-210915237.47</v>
      </c>
      <c r="AY133" s="142">
        <v>-210915237.47</v>
      </c>
      <c r="AZ133" s="142">
        <v>-210915237.47</v>
      </c>
      <c r="BA133" s="142">
        <v>-210915237.47</v>
      </c>
      <c r="BB133" s="142">
        <v>-210915237.47</v>
      </c>
    </row>
    <row r="134" spans="1:54">
      <c r="A134" s="140" t="s">
        <v>230</v>
      </c>
    </row>
    <row r="135" spans="1:54">
      <c r="A135" s="138" t="s">
        <v>231</v>
      </c>
    </row>
    <row r="136" spans="1:54">
      <c r="A136" s="140" t="s">
        <v>232</v>
      </c>
      <c r="B136" s="139">
        <v>20325435.300000001</v>
      </c>
      <c r="C136" s="139">
        <v>20325435.300000001</v>
      </c>
      <c r="D136" s="139">
        <v>20325435.300000001</v>
      </c>
      <c r="E136" s="139">
        <v>20325435.300000001</v>
      </c>
      <c r="F136" s="139">
        <v>20325435.300000001</v>
      </c>
      <c r="G136" s="139">
        <v>20325435.300000001</v>
      </c>
      <c r="H136" s="139">
        <v>20325435.300000001</v>
      </c>
      <c r="I136" s="139">
        <v>20325435.300000001</v>
      </c>
      <c r="J136" s="139">
        <v>20325435.300000001</v>
      </c>
      <c r="K136" s="139">
        <v>20325435.300000001</v>
      </c>
      <c r="L136" s="139">
        <v>20325435.300000001</v>
      </c>
      <c r="M136" s="139">
        <v>20325435.300000001</v>
      </c>
      <c r="N136" s="139">
        <v>20325435.300000001</v>
      </c>
      <c r="O136" s="139">
        <v>20325435.300000001</v>
      </c>
      <c r="P136" s="139">
        <v>20325435.300000001</v>
      </c>
      <c r="Q136" s="139">
        <v>20325435.300000001</v>
      </c>
      <c r="R136" s="139">
        <v>20325435.300000001</v>
      </c>
      <c r="S136" s="139">
        <v>20325435.300000001</v>
      </c>
      <c r="T136" s="139">
        <v>20325435.300000001</v>
      </c>
      <c r="U136" s="139">
        <v>20325435.300000001</v>
      </c>
      <c r="V136" s="139">
        <v>20325435.300000001</v>
      </c>
      <c r="W136" s="139">
        <v>20325435.300000001</v>
      </c>
      <c r="X136" s="139">
        <v>20325435.300000001</v>
      </c>
      <c r="Y136" s="139">
        <v>20325435.300000001</v>
      </c>
      <c r="Z136" s="139">
        <v>20325435.300000001</v>
      </c>
      <c r="AA136" s="139">
        <v>20325435.300000001</v>
      </c>
      <c r="AB136" s="139">
        <v>20325435.300000001</v>
      </c>
      <c r="AC136" s="139">
        <v>20325435.300000001</v>
      </c>
      <c r="AD136" s="139">
        <v>20325435.300000001</v>
      </c>
      <c r="AE136" s="139">
        <v>20325435.300000001</v>
      </c>
      <c r="AF136" s="139">
        <v>20325435.300000001</v>
      </c>
      <c r="AG136" s="139">
        <v>20325435.300000001</v>
      </c>
      <c r="AH136" s="139">
        <v>20325435.300000001</v>
      </c>
      <c r="AI136" s="139">
        <v>20325435.300000001</v>
      </c>
      <c r="AJ136" s="139">
        <v>20325435.300000001</v>
      </c>
      <c r="AK136" s="139">
        <v>20325435.300000001</v>
      </c>
      <c r="AL136" s="139">
        <v>20325435.300000001</v>
      </c>
      <c r="AM136" s="139">
        <v>20325435.300000001</v>
      </c>
      <c r="AN136" s="139">
        <v>20325435.300000001</v>
      </c>
      <c r="AO136" s="139">
        <v>20325435.300000001</v>
      </c>
      <c r="AP136" s="139">
        <v>20325435.300000001</v>
      </c>
      <c r="AQ136" s="139">
        <v>20325435.300000001</v>
      </c>
      <c r="AR136" s="139">
        <v>20325435.300000001</v>
      </c>
      <c r="AS136" s="139">
        <v>20325435.300000001</v>
      </c>
      <c r="AT136" s="139">
        <v>20325435.300000001</v>
      </c>
      <c r="AU136" s="139">
        <v>20325435.300000001</v>
      </c>
      <c r="AV136" s="139">
        <v>20325435.300000001</v>
      </c>
      <c r="AW136" s="139">
        <v>20325435.300000001</v>
      </c>
      <c r="AX136" s="139">
        <v>20325435.300000001</v>
      </c>
      <c r="AY136" s="139">
        <v>20325435.300000001</v>
      </c>
      <c r="AZ136" s="139">
        <v>20325435.300000001</v>
      </c>
      <c r="BA136" s="139">
        <v>20325435.300000001</v>
      </c>
      <c r="BB136" s="139">
        <v>20325435.300000001</v>
      </c>
    </row>
    <row r="137" spans="1:54">
      <c r="A137" s="141" t="s">
        <v>233</v>
      </c>
      <c r="B137" s="142">
        <v>20325435.300000001</v>
      </c>
      <c r="C137" s="142">
        <v>20325435.300000001</v>
      </c>
      <c r="D137" s="142">
        <v>20325435.300000001</v>
      </c>
      <c r="E137" s="142">
        <v>20325435.300000001</v>
      </c>
      <c r="F137" s="142">
        <v>20325435.300000001</v>
      </c>
      <c r="G137" s="142">
        <v>20325435.300000001</v>
      </c>
      <c r="H137" s="142">
        <v>20325435.300000001</v>
      </c>
      <c r="I137" s="142">
        <v>20325435.300000001</v>
      </c>
      <c r="J137" s="142">
        <v>20325435.300000001</v>
      </c>
      <c r="K137" s="142">
        <v>20325435.300000001</v>
      </c>
      <c r="L137" s="142">
        <v>20325435.300000001</v>
      </c>
      <c r="M137" s="142">
        <v>20325435.300000001</v>
      </c>
      <c r="N137" s="142">
        <v>20325435.300000001</v>
      </c>
      <c r="O137" s="142">
        <v>20325435.300000001</v>
      </c>
      <c r="P137" s="142">
        <v>20325435.300000001</v>
      </c>
      <c r="Q137" s="142">
        <v>20325435.300000001</v>
      </c>
      <c r="R137" s="142">
        <v>20325435.300000001</v>
      </c>
      <c r="S137" s="142">
        <v>20325435.300000001</v>
      </c>
      <c r="T137" s="142">
        <v>20325435.300000001</v>
      </c>
      <c r="U137" s="142">
        <v>20325435.300000001</v>
      </c>
      <c r="V137" s="142">
        <v>20325435.300000001</v>
      </c>
      <c r="W137" s="142">
        <v>20325435.300000001</v>
      </c>
      <c r="X137" s="142">
        <v>20325435.300000001</v>
      </c>
      <c r="Y137" s="142">
        <v>20325435.300000001</v>
      </c>
      <c r="Z137" s="142">
        <v>20325435.300000001</v>
      </c>
      <c r="AA137" s="142">
        <v>20325435.300000001</v>
      </c>
      <c r="AB137" s="142">
        <v>20325435.300000001</v>
      </c>
      <c r="AC137" s="142">
        <v>20325435.300000001</v>
      </c>
      <c r="AD137" s="142">
        <v>20325435.300000001</v>
      </c>
      <c r="AE137" s="142">
        <v>20325435.300000001</v>
      </c>
      <c r="AF137" s="142">
        <v>20325435.300000001</v>
      </c>
      <c r="AG137" s="142">
        <v>20325435.300000001</v>
      </c>
      <c r="AH137" s="142">
        <v>20325435.300000001</v>
      </c>
      <c r="AI137" s="142">
        <v>20325435.300000001</v>
      </c>
      <c r="AJ137" s="142">
        <v>20325435.300000001</v>
      </c>
      <c r="AK137" s="142">
        <v>20325435.300000001</v>
      </c>
      <c r="AL137" s="142">
        <v>20325435.300000001</v>
      </c>
      <c r="AM137" s="142">
        <v>20325435.300000001</v>
      </c>
      <c r="AN137" s="142">
        <v>20325435.300000001</v>
      </c>
      <c r="AO137" s="142">
        <v>20325435.300000001</v>
      </c>
      <c r="AP137" s="142">
        <v>20325435.300000001</v>
      </c>
      <c r="AQ137" s="142">
        <v>20325435.300000001</v>
      </c>
      <c r="AR137" s="142">
        <v>20325435.300000001</v>
      </c>
      <c r="AS137" s="142">
        <v>20325435.300000001</v>
      </c>
      <c r="AT137" s="142">
        <v>20325435.300000001</v>
      </c>
      <c r="AU137" s="142">
        <v>20325435.300000001</v>
      </c>
      <c r="AV137" s="142">
        <v>20325435.300000001</v>
      </c>
      <c r="AW137" s="142">
        <v>20325435.300000001</v>
      </c>
      <c r="AX137" s="142">
        <v>20325435.300000001</v>
      </c>
      <c r="AY137" s="142">
        <v>20325435.300000001</v>
      </c>
      <c r="AZ137" s="142">
        <v>20325435.300000001</v>
      </c>
      <c r="BA137" s="142">
        <v>20325435.300000001</v>
      </c>
      <c r="BB137" s="142">
        <v>20325435.300000001</v>
      </c>
    </row>
    <row r="138" spans="1:54">
      <c r="A138" s="140" t="s">
        <v>234</v>
      </c>
    </row>
    <row r="139" spans="1:54">
      <c r="A139" s="138" t="s">
        <v>235</v>
      </c>
    </row>
    <row r="140" spans="1:54">
      <c r="A140" s="140" t="s">
        <v>236</v>
      </c>
      <c r="B140" s="139">
        <v>-7251613.5499999998</v>
      </c>
      <c r="C140" s="139">
        <v>-7251613.5499999998</v>
      </c>
      <c r="D140" s="139">
        <v>-7251613.5499999998</v>
      </c>
      <c r="E140" s="139">
        <v>-7251613.5499999998</v>
      </c>
      <c r="F140" s="139">
        <v>-7251613.5499999998</v>
      </c>
      <c r="G140" s="139">
        <v>-7251613.5499999998</v>
      </c>
      <c r="H140" s="139">
        <v>-7251613.5499999998</v>
      </c>
      <c r="I140" s="139">
        <v>-7251613.5499999998</v>
      </c>
      <c r="J140" s="139">
        <v>-7251613.5499999998</v>
      </c>
      <c r="K140" s="139">
        <v>-7251613.5499999998</v>
      </c>
      <c r="L140" s="139">
        <v>-7251613.5499999998</v>
      </c>
      <c r="M140" s="139">
        <v>-7251613.5499999998</v>
      </c>
      <c r="N140" s="139">
        <v>-7251613.5499999998</v>
      </c>
      <c r="O140" s="139">
        <v>-7251613.5499999998</v>
      </c>
      <c r="P140" s="139">
        <v>-7251613.5499999998</v>
      </c>
      <c r="Q140" s="139">
        <v>-7251613.5499999998</v>
      </c>
      <c r="R140" s="139">
        <v>-7251613.5499999998</v>
      </c>
      <c r="S140" s="139">
        <v>-7251613.5499999998</v>
      </c>
      <c r="T140" s="139">
        <v>-7251613.5499999998</v>
      </c>
      <c r="U140" s="139">
        <v>-7251613.5499999998</v>
      </c>
      <c r="V140" s="139">
        <v>-7251613.5499999998</v>
      </c>
      <c r="W140" s="139">
        <v>-7251613.5499999998</v>
      </c>
      <c r="X140" s="139">
        <v>-7251613.5499999998</v>
      </c>
      <c r="Y140" s="139">
        <v>-7251613.5499999998</v>
      </c>
      <c r="Z140" s="139">
        <v>-7251613.5499999998</v>
      </c>
      <c r="AA140" s="139">
        <v>-7251613.5499999998</v>
      </c>
      <c r="AB140" s="139">
        <v>-7251613.5499999998</v>
      </c>
      <c r="AC140" s="139">
        <v>-7251613.5499999998</v>
      </c>
      <c r="AD140" s="139">
        <v>-7251613.5499999998</v>
      </c>
      <c r="AE140" s="139">
        <v>-7251613.5499999998</v>
      </c>
      <c r="AF140" s="139">
        <v>-7251613.5499999998</v>
      </c>
      <c r="AG140" s="139">
        <v>-7251613.5499999998</v>
      </c>
      <c r="AH140" s="139">
        <v>-7251613.5499999998</v>
      </c>
      <c r="AI140" s="139">
        <v>-7251613.5499999998</v>
      </c>
      <c r="AJ140" s="139">
        <v>-7251613.5499999998</v>
      </c>
      <c r="AK140" s="139">
        <v>-7251613.5499999998</v>
      </c>
      <c r="AL140" s="139">
        <v>-7251613.5499999998</v>
      </c>
      <c r="AM140" s="139">
        <v>-7251613.5499999998</v>
      </c>
      <c r="AN140" s="139">
        <v>-7251613.5499999998</v>
      </c>
      <c r="AO140" s="139">
        <v>-7251613.5499999998</v>
      </c>
      <c r="AP140" s="139">
        <v>-7251613.5499999998</v>
      </c>
      <c r="AQ140" s="139">
        <v>-7251613.5499999998</v>
      </c>
      <c r="AR140" s="139">
        <v>-7251613.5499999998</v>
      </c>
      <c r="AS140" s="139">
        <v>-7251613.5499999998</v>
      </c>
      <c r="AT140" s="139">
        <v>-7251613.5499999998</v>
      </c>
      <c r="AU140" s="139">
        <v>-7251613.5499999998</v>
      </c>
      <c r="AV140" s="139">
        <v>-7251613.5499999998</v>
      </c>
      <c r="AW140" s="139">
        <v>-7251613.5499999998</v>
      </c>
      <c r="AX140" s="139">
        <v>-7251613.5499999998</v>
      </c>
      <c r="AY140" s="139">
        <v>-7251613.5499999998</v>
      </c>
      <c r="AZ140" s="139">
        <v>-7251613.5499999998</v>
      </c>
      <c r="BA140" s="139">
        <v>-7251613.5499999998</v>
      </c>
      <c r="BB140" s="139">
        <v>-7251613.5499999998</v>
      </c>
    </row>
    <row r="141" spans="1:54">
      <c r="A141" s="141" t="s">
        <v>237</v>
      </c>
      <c r="B141" s="142">
        <v>-7251613.5499999998</v>
      </c>
      <c r="C141" s="142">
        <v>-7251613.5499999998</v>
      </c>
      <c r="D141" s="142">
        <v>-7251613.5499999998</v>
      </c>
      <c r="E141" s="142">
        <v>-7251613.5499999998</v>
      </c>
      <c r="F141" s="142">
        <v>-7251613.5499999998</v>
      </c>
      <c r="G141" s="142">
        <v>-7251613.5499999998</v>
      </c>
      <c r="H141" s="142">
        <v>-7251613.5499999998</v>
      </c>
      <c r="I141" s="142">
        <v>-7251613.5499999998</v>
      </c>
      <c r="J141" s="142">
        <v>-7251613.5499999998</v>
      </c>
      <c r="K141" s="142">
        <v>-7251613.5499999998</v>
      </c>
      <c r="L141" s="142">
        <v>-7251613.5499999998</v>
      </c>
      <c r="M141" s="142">
        <v>-7251613.5499999998</v>
      </c>
      <c r="N141" s="142">
        <v>-7251613.5499999998</v>
      </c>
      <c r="O141" s="142">
        <v>-7251613.5499999998</v>
      </c>
      <c r="P141" s="142">
        <v>-7251613.5499999998</v>
      </c>
      <c r="Q141" s="142">
        <v>-7251613.5499999998</v>
      </c>
      <c r="R141" s="142">
        <v>-7251613.5499999998</v>
      </c>
      <c r="S141" s="142">
        <v>-7251613.5499999998</v>
      </c>
      <c r="T141" s="142">
        <v>-7251613.5499999998</v>
      </c>
      <c r="U141" s="142">
        <v>-7251613.5499999998</v>
      </c>
      <c r="V141" s="142">
        <v>-7251613.5499999998</v>
      </c>
      <c r="W141" s="142">
        <v>-7251613.5499999998</v>
      </c>
      <c r="X141" s="142">
        <v>-7251613.5499999998</v>
      </c>
      <c r="Y141" s="142">
        <v>-7251613.5499999998</v>
      </c>
      <c r="Z141" s="142">
        <v>-7251613.5499999998</v>
      </c>
      <c r="AA141" s="142">
        <v>-7251613.5499999998</v>
      </c>
      <c r="AB141" s="142">
        <v>-7251613.5499999998</v>
      </c>
      <c r="AC141" s="142">
        <v>-7251613.5499999998</v>
      </c>
      <c r="AD141" s="142">
        <v>-7251613.5499999998</v>
      </c>
      <c r="AE141" s="142">
        <v>-7251613.5499999998</v>
      </c>
      <c r="AF141" s="142">
        <v>-7251613.5499999998</v>
      </c>
      <c r="AG141" s="142">
        <v>-7251613.5499999998</v>
      </c>
      <c r="AH141" s="142">
        <v>-7251613.5499999998</v>
      </c>
      <c r="AI141" s="142">
        <v>-7251613.5499999998</v>
      </c>
      <c r="AJ141" s="142">
        <v>-7251613.5499999998</v>
      </c>
      <c r="AK141" s="142">
        <v>-7251613.5499999998</v>
      </c>
      <c r="AL141" s="142">
        <v>-7251613.5499999998</v>
      </c>
      <c r="AM141" s="142">
        <v>-7251613.5499999998</v>
      </c>
      <c r="AN141" s="142">
        <v>-7251613.5499999998</v>
      </c>
      <c r="AO141" s="142">
        <v>-7251613.5499999998</v>
      </c>
      <c r="AP141" s="142">
        <v>-7251613.5499999998</v>
      </c>
      <c r="AQ141" s="142">
        <v>-7251613.5499999998</v>
      </c>
      <c r="AR141" s="142">
        <v>-7251613.5499999998</v>
      </c>
      <c r="AS141" s="142">
        <v>-7251613.5499999998</v>
      </c>
      <c r="AT141" s="142">
        <v>-7251613.5499999998</v>
      </c>
      <c r="AU141" s="142">
        <v>-7251613.5499999998</v>
      </c>
      <c r="AV141" s="142">
        <v>-7251613.5499999998</v>
      </c>
      <c r="AW141" s="142">
        <v>-7251613.5499999998</v>
      </c>
      <c r="AX141" s="142">
        <v>-7251613.5499999998</v>
      </c>
      <c r="AY141" s="142">
        <v>-7251613.5499999998</v>
      </c>
      <c r="AZ141" s="142">
        <v>-7251613.5499999998</v>
      </c>
      <c r="BA141" s="142">
        <v>-7251613.5499999998</v>
      </c>
      <c r="BB141" s="142">
        <v>-7251613.5499999998</v>
      </c>
    </row>
    <row r="142" spans="1:54">
      <c r="A142" s="140" t="s">
        <v>238</v>
      </c>
    </row>
    <row r="143" spans="1:54">
      <c r="A143" s="138" t="s">
        <v>239</v>
      </c>
    </row>
    <row r="144" spans="1:54">
      <c r="A144" s="140" t="s">
        <v>240</v>
      </c>
      <c r="B144" s="139">
        <v>2531240</v>
      </c>
      <c r="C144" s="139">
        <v>2531240</v>
      </c>
      <c r="D144" s="139">
        <v>2531240</v>
      </c>
      <c r="E144" s="139">
        <v>2531240</v>
      </c>
      <c r="F144" s="139">
        <v>2531240</v>
      </c>
      <c r="G144" s="139">
        <v>2531240</v>
      </c>
      <c r="H144" s="139">
        <v>2531240</v>
      </c>
      <c r="I144" s="139">
        <v>2531240</v>
      </c>
      <c r="J144" s="139">
        <v>2531240</v>
      </c>
      <c r="K144" s="139">
        <v>2531240</v>
      </c>
      <c r="L144" s="139">
        <v>2531240</v>
      </c>
      <c r="M144" s="139">
        <v>2531240</v>
      </c>
      <c r="N144" s="139">
        <v>2531240</v>
      </c>
      <c r="O144" s="139">
        <v>2531240</v>
      </c>
      <c r="P144" s="139">
        <v>2531240</v>
      </c>
      <c r="Q144" s="139">
        <v>2531240</v>
      </c>
      <c r="R144" s="139">
        <v>2531240</v>
      </c>
      <c r="S144" s="139">
        <v>2531240</v>
      </c>
      <c r="T144" s="139">
        <v>2531240</v>
      </c>
      <c r="U144" s="139">
        <v>2531240</v>
      </c>
      <c r="V144" s="139">
        <v>2531240</v>
      </c>
      <c r="W144" s="139">
        <v>2531240</v>
      </c>
      <c r="X144" s="139">
        <v>2531240</v>
      </c>
      <c r="Y144" s="139">
        <v>2531240</v>
      </c>
      <c r="Z144" s="139">
        <v>2531240</v>
      </c>
      <c r="AA144" s="139">
        <v>2531240</v>
      </c>
      <c r="AB144" s="139">
        <v>2531240</v>
      </c>
      <c r="AC144" s="139">
        <v>2531240</v>
      </c>
      <c r="AD144" s="139">
        <v>2531240</v>
      </c>
      <c r="AE144" s="139">
        <v>2531240</v>
      </c>
      <c r="AF144" s="139">
        <v>2531240</v>
      </c>
      <c r="AG144" s="139">
        <v>2531240</v>
      </c>
      <c r="AH144" s="139">
        <v>2531240</v>
      </c>
      <c r="AI144" s="139">
        <v>2531240</v>
      </c>
      <c r="AJ144" s="139">
        <v>2531240</v>
      </c>
      <c r="AK144" s="139">
        <v>2531240</v>
      </c>
      <c r="AL144" s="139">
        <v>2531240</v>
      </c>
      <c r="AM144" s="139">
        <v>2531240</v>
      </c>
      <c r="AN144" s="139">
        <v>2531240</v>
      </c>
      <c r="AO144" s="139">
        <v>2531240</v>
      </c>
      <c r="AP144" s="139">
        <v>2531240</v>
      </c>
      <c r="AQ144" s="139">
        <v>2531240</v>
      </c>
      <c r="AR144" s="139">
        <v>2531240</v>
      </c>
      <c r="AS144" s="139">
        <v>2531240</v>
      </c>
      <c r="AT144" s="139">
        <v>2531240</v>
      </c>
      <c r="AU144" s="139">
        <v>2531240</v>
      </c>
      <c r="AV144" s="139">
        <v>2531240</v>
      </c>
      <c r="AW144" s="139">
        <v>2531240</v>
      </c>
      <c r="AX144" s="139">
        <v>2531240</v>
      </c>
      <c r="AY144" s="139">
        <v>2531240</v>
      </c>
      <c r="AZ144" s="139">
        <v>2531240</v>
      </c>
      <c r="BA144" s="139">
        <v>2531240</v>
      </c>
      <c r="BB144" s="139">
        <v>2531240</v>
      </c>
    </row>
    <row r="145" spans="1:54">
      <c r="A145" s="141" t="s">
        <v>241</v>
      </c>
      <c r="B145" s="142">
        <v>2531240</v>
      </c>
      <c r="C145" s="142">
        <v>2531240</v>
      </c>
      <c r="D145" s="142">
        <v>2531240</v>
      </c>
      <c r="E145" s="142">
        <v>2531240</v>
      </c>
      <c r="F145" s="142">
        <v>2531240</v>
      </c>
      <c r="G145" s="142">
        <v>2531240</v>
      </c>
      <c r="H145" s="142">
        <v>2531240</v>
      </c>
      <c r="I145" s="142">
        <v>2531240</v>
      </c>
      <c r="J145" s="142">
        <v>2531240</v>
      </c>
      <c r="K145" s="142">
        <v>2531240</v>
      </c>
      <c r="L145" s="142">
        <v>2531240</v>
      </c>
      <c r="M145" s="142">
        <v>2531240</v>
      </c>
      <c r="N145" s="142">
        <v>2531240</v>
      </c>
      <c r="O145" s="142">
        <v>2531240</v>
      </c>
      <c r="P145" s="142">
        <v>2531240</v>
      </c>
      <c r="Q145" s="142">
        <v>2531240</v>
      </c>
      <c r="R145" s="142">
        <v>2531240</v>
      </c>
      <c r="S145" s="142">
        <v>2531240</v>
      </c>
      <c r="T145" s="142">
        <v>2531240</v>
      </c>
      <c r="U145" s="142">
        <v>2531240</v>
      </c>
      <c r="V145" s="142">
        <v>2531240</v>
      </c>
      <c r="W145" s="142">
        <v>2531240</v>
      </c>
      <c r="X145" s="142">
        <v>2531240</v>
      </c>
      <c r="Y145" s="142">
        <v>2531240</v>
      </c>
      <c r="Z145" s="142">
        <v>2531240</v>
      </c>
      <c r="AA145" s="142">
        <v>2531240</v>
      </c>
      <c r="AB145" s="142">
        <v>2531240</v>
      </c>
      <c r="AC145" s="142">
        <v>2531240</v>
      </c>
      <c r="AD145" s="142">
        <v>2531240</v>
      </c>
      <c r="AE145" s="142">
        <v>2531240</v>
      </c>
      <c r="AF145" s="142">
        <v>2531240</v>
      </c>
      <c r="AG145" s="142">
        <v>2531240</v>
      </c>
      <c r="AH145" s="142">
        <v>2531240</v>
      </c>
      <c r="AI145" s="142">
        <v>2531240</v>
      </c>
      <c r="AJ145" s="142">
        <v>2531240</v>
      </c>
      <c r="AK145" s="142">
        <v>2531240</v>
      </c>
      <c r="AL145" s="142">
        <v>2531240</v>
      </c>
      <c r="AM145" s="142">
        <v>2531240</v>
      </c>
      <c r="AN145" s="142">
        <v>2531240</v>
      </c>
      <c r="AO145" s="142">
        <v>2531240</v>
      </c>
      <c r="AP145" s="142">
        <v>2531240</v>
      </c>
      <c r="AQ145" s="142">
        <v>2531240</v>
      </c>
      <c r="AR145" s="142">
        <v>2531240</v>
      </c>
      <c r="AS145" s="142">
        <v>2531240</v>
      </c>
      <c r="AT145" s="142">
        <v>2531240</v>
      </c>
      <c r="AU145" s="142">
        <v>2531240</v>
      </c>
      <c r="AV145" s="142">
        <v>2531240</v>
      </c>
      <c r="AW145" s="142">
        <v>2531240</v>
      </c>
      <c r="AX145" s="142">
        <v>2531240</v>
      </c>
      <c r="AY145" s="142">
        <v>2531240</v>
      </c>
      <c r="AZ145" s="142">
        <v>2531240</v>
      </c>
      <c r="BA145" s="142">
        <v>2531240</v>
      </c>
      <c r="BB145" s="142">
        <v>2531240</v>
      </c>
    </row>
    <row r="146" spans="1:54">
      <c r="A146" s="140" t="s">
        <v>242</v>
      </c>
    </row>
    <row r="147" spans="1:54">
      <c r="A147" s="138" t="s">
        <v>243</v>
      </c>
    </row>
    <row r="148" spans="1:54">
      <c r="A148" s="140" t="s">
        <v>244</v>
      </c>
      <c r="B148" s="139">
        <v>-2510576.9</v>
      </c>
      <c r="C148" s="139">
        <v>-2510576.9</v>
      </c>
      <c r="D148" s="139">
        <v>-2510576.9</v>
      </c>
      <c r="E148" s="139">
        <v>-2510576.9</v>
      </c>
      <c r="F148" s="139">
        <v>-2510576.9</v>
      </c>
      <c r="G148" s="139">
        <v>-2510576.9</v>
      </c>
      <c r="H148" s="139">
        <v>-2510576.9</v>
      </c>
      <c r="I148" s="139">
        <v>-2510576.9</v>
      </c>
      <c r="J148" s="139">
        <v>-2510576.9</v>
      </c>
      <c r="K148" s="139">
        <v>-2510576.9</v>
      </c>
      <c r="L148" s="139">
        <v>-2510576.9</v>
      </c>
      <c r="M148" s="139">
        <v>-2510576.9</v>
      </c>
      <c r="N148" s="139">
        <v>-2510576.9</v>
      </c>
      <c r="O148" s="139">
        <v>-2510576.9</v>
      </c>
      <c r="P148" s="139">
        <v>-2510576.9</v>
      </c>
      <c r="Q148" s="139">
        <v>-2510576.9</v>
      </c>
      <c r="R148" s="139">
        <v>-2510576.9</v>
      </c>
      <c r="S148" s="139">
        <v>-2510576.9</v>
      </c>
      <c r="T148" s="139">
        <v>-2510576.9</v>
      </c>
      <c r="U148" s="139">
        <v>-2510576.9</v>
      </c>
      <c r="V148" s="139">
        <v>-2510576.9</v>
      </c>
      <c r="W148" s="139">
        <v>-2510576.9</v>
      </c>
      <c r="X148" s="139">
        <v>-2510576.9</v>
      </c>
      <c r="Y148" s="139">
        <v>-2510576.9</v>
      </c>
      <c r="Z148" s="139">
        <v>-2510576.9</v>
      </c>
      <c r="AA148" s="139">
        <v>-2510576.9</v>
      </c>
      <c r="AB148" s="139">
        <v>-2510576.9</v>
      </c>
      <c r="AC148" s="139">
        <v>-2510576.9</v>
      </c>
      <c r="AD148" s="139">
        <v>-2510576.9</v>
      </c>
      <c r="AE148" s="139">
        <v>-2510576.9</v>
      </c>
      <c r="AF148" s="139">
        <v>-2510576.9</v>
      </c>
      <c r="AG148" s="139">
        <v>-2510576.9</v>
      </c>
      <c r="AH148" s="139">
        <v>-2510576.9</v>
      </c>
      <c r="AI148" s="139">
        <v>-2510576.9</v>
      </c>
      <c r="AJ148" s="139">
        <v>-2510576.9</v>
      </c>
      <c r="AK148" s="139">
        <v>-2510576.9</v>
      </c>
      <c r="AL148" s="139">
        <v>-2510576.9</v>
      </c>
      <c r="AM148" s="139">
        <v>-2510576.9</v>
      </c>
      <c r="AN148" s="139">
        <v>-2510576.9</v>
      </c>
      <c r="AO148" s="139">
        <v>-2510576.9</v>
      </c>
      <c r="AP148" s="139">
        <v>-2510576.9</v>
      </c>
      <c r="AQ148" s="139">
        <v>-2510576.9</v>
      </c>
      <c r="AR148" s="139">
        <v>-2510576.9</v>
      </c>
      <c r="AS148" s="139">
        <v>-2510576.9</v>
      </c>
      <c r="AT148" s="139">
        <v>-2510576.9</v>
      </c>
      <c r="AU148" s="139">
        <v>-2510576.9</v>
      </c>
      <c r="AV148" s="139">
        <v>-2510576.9</v>
      </c>
      <c r="AW148" s="139">
        <v>-2510576.9</v>
      </c>
      <c r="AX148" s="139">
        <v>-2510576.9</v>
      </c>
      <c r="AY148" s="139">
        <v>-2510576.9</v>
      </c>
      <c r="AZ148" s="139">
        <v>-2510576.9</v>
      </c>
      <c r="BA148" s="139">
        <v>-2510576.9</v>
      </c>
      <c r="BB148" s="139">
        <v>-2510576.9</v>
      </c>
    </row>
    <row r="149" spans="1:54">
      <c r="A149" s="141" t="s">
        <v>245</v>
      </c>
      <c r="B149" s="139">
        <v>-2510576.9</v>
      </c>
      <c r="C149" s="139">
        <v>-2510576.9</v>
      </c>
      <c r="D149" s="139">
        <v>-2510576.9</v>
      </c>
      <c r="E149" s="139">
        <v>-2510576.9</v>
      </c>
      <c r="F149" s="139">
        <v>-2510576.9</v>
      </c>
      <c r="G149" s="139">
        <v>-2510576.9</v>
      </c>
      <c r="H149" s="139">
        <v>-2510576.9</v>
      </c>
      <c r="I149" s="139">
        <v>-2510576.9</v>
      </c>
      <c r="J149" s="139">
        <v>-2510576.9</v>
      </c>
      <c r="K149" s="139">
        <v>-2510576.9</v>
      </c>
      <c r="L149" s="139">
        <v>-2510576.9</v>
      </c>
      <c r="M149" s="139">
        <v>-2510576.9</v>
      </c>
      <c r="N149" s="139">
        <v>-2510576.9</v>
      </c>
      <c r="O149" s="139">
        <v>-2510576.9</v>
      </c>
      <c r="P149" s="139">
        <v>-2510576.9</v>
      </c>
      <c r="Q149" s="139">
        <v>-2510576.9</v>
      </c>
      <c r="R149" s="139">
        <v>-2510576.9</v>
      </c>
      <c r="S149" s="139">
        <v>-2510576.9</v>
      </c>
      <c r="T149" s="139">
        <v>-2510576.9</v>
      </c>
      <c r="U149" s="139">
        <v>-2510576.9</v>
      </c>
      <c r="V149" s="139">
        <v>-2510576.9</v>
      </c>
      <c r="W149" s="139">
        <v>-2510576.9</v>
      </c>
      <c r="X149" s="139">
        <v>-2510576.9</v>
      </c>
      <c r="Y149" s="139">
        <v>-2510576.9</v>
      </c>
      <c r="Z149" s="139">
        <v>-2510576.9</v>
      </c>
      <c r="AA149" s="139">
        <v>-2510576.9</v>
      </c>
      <c r="AB149" s="139">
        <v>-2510576.9</v>
      </c>
      <c r="AC149" s="139">
        <v>-2510576.9</v>
      </c>
      <c r="AD149" s="139">
        <v>-2510576.9</v>
      </c>
      <c r="AE149" s="139">
        <v>-2510576.9</v>
      </c>
      <c r="AF149" s="139">
        <v>-2510576.9</v>
      </c>
      <c r="AG149" s="139">
        <v>-2510576.9</v>
      </c>
      <c r="AH149" s="139">
        <v>-2510576.9</v>
      </c>
      <c r="AI149" s="139">
        <v>-2510576.9</v>
      </c>
      <c r="AJ149" s="139">
        <v>-2510576.9</v>
      </c>
      <c r="AK149" s="139">
        <v>-2510576.9</v>
      </c>
      <c r="AL149" s="139">
        <v>-2510576.9</v>
      </c>
      <c r="AM149" s="139">
        <v>-2510576.9</v>
      </c>
      <c r="AN149" s="139">
        <v>-2510576.9</v>
      </c>
      <c r="AO149" s="139">
        <v>-2510576.9</v>
      </c>
      <c r="AP149" s="139">
        <v>-2510576.9</v>
      </c>
      <c r="AQ149" s="139">
        <v>-2510576.9</v>
      </c>
      <c r="AR149" s="139">
        <v>-2510576.9</v>
      </c>
      <c r="AS149" s="139">
        <v>-2510576.9</v>
      </c>
      <c r="AT149" s="139">
        <v>-2510576.9</v>
      </c>
      <c r="AU149" s="139">
        <v>-2510576.9</v>
      </c>
      <c r="AV149" s="139">
        <v>-2510576.9</v>
      </c>
      <c r="AW149" s="139">
        <v>-2510576.9</v>
      </c>
      <c r="AX149" s="139">
        <v>-2510576.9</v>
      </c>
      <c r="AY149" s="139">
        <v>-2510576.9</v>
      </c>
      <c r="AZ149" s="139">
        <v>-2510576.9</v>
      </c>
      <c r="BA149" s="139">
        <v>-2510576.9</v>
      </c>
      <c r="BB149" s="139">
        <v>-2510576.9</v>
      </c>
    </row>
    <row r="150" spans="1:54">
      <c r="A150" s="140" t="s">
        <v>246</v>
      </c>
    </row>
    <row r="151" spans="1:54">
      <c r="A151" s="138" t="s">
        <v>247</v>
      </c>
    </row>
    <row r="152" spans="1:54">
      <c r="A152" s="140" t="s">
        <v>248</v>
      </c>
      <c r="B152" s="139">
        <v>0</v>
      </c>
      <c r="C152" s="139">
        <v>0</v>
      </c>
      <c r="D152" s="139">
        <v>0</v>
      </c>
      <c r="E152" s="139">
        <v>0</v>
      </c>
      <c r="F152" s="139">
        <v>0</v>
      </c>
      <c r="G152" s="139">
        <v>0</v>
      </c>
      <c r="H152" s="139">
        <v>0</v>
      </c>
      <c r="I152" s="139">
        <v>0</v>
      </c>
      <c r="J152" s="139">
        <v>0</v>
      </c>
      <c r="K152" s="139">
        <v>0</v>
      </c>
      <c r="L152" s="139">
        <v>0</v>
      </c>
      <c r="M152" s="139">
        <v>0</v>
      </c>
      <c r="N152" s="139">
        <v>0</v>
      </c>
      <c r="O152" s="139">
        <v>0</v>
      </c>
      <c r="P152" s="139">
        <v>0</v>
      </c>
      <c r="Q152" s="139">
        <v>0</v>
      </c>
      <c r="R152" s="139">
        <v>0</v>
      </c>
      <c r="S152" s="139">
        <v>0</v>
      </c>
      <c r="T152" s="139">
        <v>0</v>
      </c>
      <c r="U152" s="139">
        <v>0</v>
      </c>
      <c r="V152" s="139">
        <v>0</v>
      </c>
      <c r="W152" s="139">
        <v>0</v>
      </c>
      <c r="X152" s="139">
        <v>0</v>
      </c>
      <c r="Y152" s="139">
        <v>0</v>
      </c>
      <c r="Z152" s="139">
        <v>0</v>
      </c>
      <c r="AA152" s="139">
        <v>0</v>
      </c>
      <c r="AB152" s="139">
        <v>0</v>
      </c>
      <c r="AC152" s="139">
        <v>0</v>
      </c>
      <c r="AD152" s="139">
        <v>0</v>
      </c>
      <c r="AE152" s="139">
        <v>0</v>
      </c>
      <c r="AF152" s="139">
        <v>0</v>
      </c>
      <c r="AG152" s="139">
        <v>0</v>
      </c>
      <c r="AH152" s="139">
        <v>0</v>
      </c>
      <c r="AI152" s="139">
        <v>0</v>
      </c>
      <c r="AJ152" s="139">
        <v>0</v>
      </c>
      <c r="AK152" s="139">
        <v>0</v>
      </c>
      <c r="AL152" s="139">
        <v>0</v>
      </c>
      <c r="AM152" s="139">
        <v>0</v>
      </c>
      <c r="AN152" s="139">
        <v>0</v>
      </c>
      <c r="AO152" s="139">
        <v>0</v>
      </c>
      <c r="AP152" s="139">
        <v>0</v>
      </c>
      <c r="AQ152" s="139">
        <v>0</v>
      </c>
      <c r="AR152" s="139">
        <v>0</v>
      </c>
      <c r="AS152" s="139">
        <v>0</v>
      </c>
      <c r="AT152" s="139">
        <v>0</v>
      </c>
      <c r="AU152" s="139">
        <v>0</v>
      </c>
      <c r="AV152" s="139">
        <v>0</v>
      </c>
      <c r="AW152" s="139">
        <v>0</v>
      </c>
      <c r="AX152" s="139">
        <v>0</v>
      </c>
      <c r="AY152" s="139">
        <v>0</v>
      </c>
      <c r="AZ152" s="139">
        <v>0</v>
      </c>
      <c r="BA152" s="139">
        <v>0</v>
      </c>
      <c r="BB152" s="139">
        <v>0</v>
      </c>
    </row>
    <row r="153" spans="1:54">
      <c r="A153" s="141" t="s">
        <v>249</v>
      </c>
      <c r="B153" s="142">
        <v>0</v>
      </c>
      <c r="C153" s="142">
        <v>0</v>
      </c>
      <c r="D153" s="142">
        <v>0</v>
      </c>
      <c r="E153" s="142">
        <v>0</v>
      </c>
      <c r="F153" s="142">
        <v>0</v>
      </c>
      <c r="G153" s="142">
        <v>0</v>
      </c>
      <c r="H153" s="142">
        <v>0</v>
      </c>
      <c r="I153" s="142">
        <v>0</v>
      </c>
      <c r="J153" s="142">
        <v>0</v>
      </c>
      <c r="K153" s="142">
        <v>0</v>
      </c>
      <c r="L153" s="142">
        <v>0</v>
      </c>
      <c r="M153" s="142">
        <v>0</v>
      </c>
      <c r="N153" s="142">
        <v>0</v>
      </c>
      <c r="O153" s="142">
        <v>0</v>
      </c>
      <c r="P153" s="142">
        <v>0</v>
      </c>
      <c r="Q153" s="142">
        <v>0</v>
      </c>
      <c r="R153" s="142">
        <v>0</v>
      </c>
      <c r="S153" s="142">
        <v>0</v>
      </c>
      <c r="T153" s="142">
        <v>0</v>
      </c>
      <c r="U153" s="142">
        <v>0</v>
      </c>
      <c r="V153" s="142">
        <v>0</v>
      </c>
      <c r="W153" s="142">
        <v>0</v>
      </c>
      <c r="X153" s="142">
        <v>0</v>
      </c>
      <c r="Y153" s="142">
        <v>0</v>
      </c>
      <c r="Z153" s="142">
        <v>0</v>
      </c>
      <c r="AA153" s="142">
        <v>0</v>
      </c>
      <c r="AB153" s="142">
        <v>0</v>
      </c>
      <c r="AC153" s="142">
        <v>0</v>
      </c>
      <c r="AD153" s="142">
        <v>0</v>
      </c>
      <c r="AE153" s="142">
        <v>0</v>
      </c>
      <c r="AF153" s="142">
        <v>0</v>
      </c>
      <c r="AG153" s="142">
        <v>0</v>
      </c>
      <c r="AH153" s="142">
        <v>0</v>
      </c>
      <c r="AI153" s="142">
        <v>0</v>
      </c>
      <c r="AJ153" s="142">
        <v>0</v>
      </c>
      <c r="AK153" s="142">
        <v>0</v>
      </c>
      <c r="AL153" s="142">
        <v>0</v>
      </c>
      <c r="AM153" s="142">
        <v>0</v>
      </c>
      <c r="AN153" s="142">
        <v>0</v>
      </c>
      <c r="AO153" s="142">
        <v>0</v>
      </c>
      <c r="AP153" s="142">
        <v>0</v>
      </c>
      <c r="AQ153" s="142">
        <v>0</v>
      </c>
      <c r="AR153" s="142">
        <v>0</v>
      </c>
      <c r="AS153" s="142">
        <v>0</v>
      </c>
      <c r="AT153" s="142">
        <v>0</v>
      </c>
      <c r="AU153" s="142">
        <v>0</v>
      </c>
      <c r="AV153" s="142">
        <v>0</v>
      </c>
      <c r="AW153" s="142">
        <v>0</v>
      </c>
      <c r="AX153" s="142">
        <v>0</v>
      </c>
      <c r="AY153" s="142">
        <v>0</v>
      </c>
      <c r="AZ153" s="142">
        <v>0</v>
      </c>
      <c r="BA153" s="142">
        <v>0</v>
      </c>
      <c r="BB153" s="142">
        <v>0</v>
      </c>
    </row>
    <row r="154" spans="1:54">
      <c r="A154" s="140" t="s">
        <v>250</v>
      </c>
    </row>
    <row r="155" spans="1:54">
      <c r="A155" s="138" t="s">
        <v>251</v>
      </c>
    </row>
    <row r="156" spans="1:54">
      <c r="A156" s="140" t="s">
        <v>252</v>
      </c>
      <c r="B156" s="139">
        <v>22215015.949999899</v>
      </c>
      <c r="C156" s="139">
        <v>22215015.949999899</v>
      </c>
      <c r="D156" s="139">
        <v>22215015.949999899</v>
      </c>
      <c r="E156" s="139">
        <v>22215015.949999899</v>
      </c>
      <c r="F156" s="139">
        <v>22215015.949999899</v>
      </c>
      <c r="G156" s="139">
        <v>22215015.949999899</v>
      </c>
      <c r="H156" s="139">
        <v>22215015.949999899</v>
      </c>
      <c r="I156" s="139">
        <v>22215015.949999899</v>
      </c>
      <c r="J156" s="139">
        <v>22215015.949999899</v>
      </c>
      <c r="K156" s="139">
        <v>22215015.949999899</v>
      </c>
      <c r="L156" s="139">
        <v>22215015.949999899</v>
      </c>
      <c r="M156" s="139">
        <v>22215015.949999899</v>
      </c>
      <c r="N156" s="139">
        <v>22215015.949999899</v>
      </c>
      <c r="O156" s="139">
        <v>22215015.949999899</v>
      </c>
      <c r="P156" s="139">
        <v>22215015.949999899</v>
      </c>
      <c r="Q156" s="139">
        <v>22215015.949999899</v>
      </c>
      <c r="R156" s="139">
        <v>22215015.949999899</v>
      </c>
      <c r="S156" s="139">
        <v>22215015.949999899</v>
      </c>
      <c r="T156" s="139">
        <v>22215015.949999899</v>
      </c>
      <c r="U156" s="139">
        <v>22215015.949999899</v>
      </c>
      <c r="V156" s="139">
        <v>22215015.949999899</v>
      </c>
      <c r="W156" s="139">
        <v>22215015.949999899</v>
      </c>
      <c r="X156" s="139">
        <v>22215015.949999899</v>
      </c>
      <c r="Y156" s="139">
        <v>22215015.949999899</v>
      </c>
      <c r="Z156" s="139">
        <v>22215015.949999899</v>
      </c>
      <c r="AA156" s="139">
        <v>22215015.949999899</v>
      </c>
      <c r="AB156" s="139">
        <v>22215015.949999899</v>
      </c>
      <c r="AC156" s="139">
        <v>22215015.949999899</v>
      </c>
      <c r="AD156" s="139">
        <v>22215015.949999899</v>
      </c>
      <c r="AE156" s="139">
        <v>22215015.949999899</v>
      </c>
      <c r="AF156" s="139">
        <v>22215015.949999899</v>
      </c>
      <c r="AG156" s="139">
        <v>22215015.949999899</v>
      </c>
      <c r="AH156" s="139">
        <v>22215015.949999899</v>
      </c>
      <c r="AI156" s="139">
        <v>22215015.949999899</v>
      </c>
      <c r="AJ156" s="139">
        <v>22215015.949999899</v>
      </c>
      <c r="AK156" s="139">
        <v>22215015.949999899</v>
      </c>
      <c r="AL156" s="139">
        <v>22215015.949999899</v>
      </c>
      <c r="AM156" s="139">
        <v>22215015.949999899</v>
      </c>
      <c r="AN156" s="139">
        <v>22215015.949999899</v>
      </c>
      <c r="AO156" s="139">
        <v>22215015.949999899</v>
      </c>
      <c r="AP156" s="139">
        <v>22215015.949999899</v>
      </c>
      <c r="AQ156" s="139">
        <v>22215015.949999899</v>
      </c>
      <c r="AR156" s="139">
        <v>22215015.949999899</v>
      </c>
      <c r="AS156" s="139">
        <v>22215015.949999899</v>
      </c>
      <c r="AT156" s="139">
        <v>22215015.949999899</v>
      </c>
      <c r="AU156" s="139">
        <v>22215015.949999899</v>
      </c>
      <c r="AV156" s="139">
        <v>22215015.949999899</v>
      </c>
      <c r="AW156" s="139">
        <v>22215015.949999899</v>
      </c>
      <c r="AX156" s="139">
        <v>22215015.949999899</v>
      </c>
      <c r="AY156" s="139">
        <v>22215015.949999899</v>
      </c>
      <c r="AZ156" s="139">
        <v>22215015.949999899</v>
      </c>
      <c r="BA156" s="139">
        <v>22215015.949999899</v>
      </c>
      <c r="BB156" s="139">
        <v>22215015.949999899</v>
      </c>
    </row>
    <row r="157" spans="1:54">
      <c r="A157" s="140" t="s">
        <v>253</v>
      </c>
      <c r="B157" s="139">
        <v>459776.89</v>
      </c>
      <c r="C157" s="139">
        <v>459776.89</v>
      </c>
      <c r="D157" s="139">
        <v>459776.89</v>
      </c>
      <c r="E157" s="139">
        <v>459776.89</v>
      </c>
      <c r="F157" s="139">
        <v>459776.89</v>
      </c>
      <c r="G157" s="139">
        <v>459776.89</v>
      </c>
      <c r="H157" s="139">
        <v>459776.89</v>
      </c>
      <c r="I157" s="139">
        <v>459776.89</v>
      </c>
      <c r="J157" s="139">
        <v>459776.89</v>
      </c>
      <c r="K157" s="139">
        <v>459776.89</v>
      </c>
      <c r="L157" s="139">
        <v>459776.89</v>
      </c>
      <c r="M157" s="139">
        <v>459776.89</v>
      </c>
      <c r="N157" s="139">
        <v>459776.89</v>
      </c>
      <c r="O157" s="139">
        <v>459776.89</v>
      </c>
      <c r="P157" s="139">
        <v>459776.89</v>
      </c>
      <c r="Q157" s="139">
        <v>459776.89</v>
      </c>
      <c r="R157" s="139">
        <v>459776.89</v>
      </c>
      <c r="S157" s="139">
        <v>459776.89</v>
      </c>
      <c r="T157" s="139">
        <v>459776.89</v>
      </c>
      <c r="U157" s="139">
        <v>459776.89</v>
      </c>
      <c r="V157" s="139">
        <v>459776.89</v>
      </c>
      <c r="W157" s="139">
        <v>459776.89</v>
      </c>
      <c r="X157" s="139">
        <v>459776.89</v>
      </c>
      <c r="Y157" s="139">
        <v>459776.89</v>
      </c>
      <c r="Z157" s="139">
        <v>459776.89</v>
      </c>
      <c r="AA157" s="139">
        <v>459776.89</v>
      </c>
      <c r="AB157" s="139">
        <v>459776.89</v>
      </c>
      <c r="AC157" s="139">
        <v>459776.89</v>
      </c>
      <c r="AD157" s="139">
        <v>459776.89</v>
      </c>
      <c r="AE157" s="139">
        <v>459776.89</v>
      </c>
      <c r="AF157" s="139">
        <v>459776.89</v>
      </c>
      <c r="AG157" s="139">
        <v>459776.89</v>
      </c>
      <c r="AH157" s="139">
        <v>459776.89</v>
      </c>
      <c r="AI157" s="139">
        <v>459776.89</v>
      </c>
      <c r="AJ157" s="139">
        <v>459776.89</v>
      </c>
      <c r="AK157" s="139">
        <v>459776.89</v>
      </c>
      <c r="AL157" s="139">
        <v>459776.89</v>
      </c>
      <c r="AM157" s="139">
        <v>459776.89</v>
      </c>
      <c r="AN157" s="139">
        <v>459776.89</v>
      </c>
      <c r="AO157" s="139">
        <v>459776.89</v>
      </c>
      <c r="AP157" s="139">
        <v>459776.89</v>
      </c>
      <c r="AQ157" s="139">
        <v>459776.89</v>
      </c>
      <c r="AR157" s="139">
        <v>459776.89</v>
      </c>
      <c r="AS157" s="139">
        <v>459776.89</v>
      </c>
      <c r="AT157" s="139">
        <v>459776.89</v>
      </c>
      <c r="AU157" s="139">
        <v>459776.89</v>
      </c>
      <c r="AV157" s="139">
        <v>459776.89</v>
      </c>
      <c r="AW157" s="139">
        <v>459776.89</v>
      </c>
      <c r="AX157" s="139">
        <v>459776.89</v>
      </c>
      <c r="AY157" s="139">
        <v>459776.89</v>
      </c>
      <c r="AZ157" s="139">
        <v>459776.89</v>
      </c>
      <c r="BA157" s="139">
        <v>459776.89</v>
      </c>
      <c r="BB157" s="139">
        <v>459776.89</v>
      </c>
    </row>
    <row r="158" spans="1:54">
      <c r="A158" s="140" t="s">
        <v>254</v>
      </c>
      <c r="B158" s="139">
        <v>278986.53000000003</v>
      </c>
      <c r="C158" s="139">
        <v>278986.53000000003</v>
      </c>
      <c r="D158" s="139">
        <v>278986.53000000003</v>
      </c>
      <c r="E158" s="139">
        <v>278986.53000000003</v>
      </c>
      <c r="F158" s="139">
        <v>278986.53000000003</v>
      </c>
      <c r="G158" s="139">
        <v>278986.53000000003</v>
      </c>
      <c r="H158" s="139">
        <v>278986.53000000003</v>
      </c>
      <c r="I158" s="139">
        <v>278986.53000000003</v>
      </c>
      <c r="J158" s="139">
        <v>278986.53000000003</v>
      </c>
      <c r="K158" s="139">
        <v>278986.53000000003</v>
      </c>
      <c r="L158" s="139">
        <v>278986.53000000003</v>
      </c>
      <c r="M158" s="139">
        <v>278986.53000000003</v>
      </c>
      <c r="N158" s="139">
        <v>278986.53000000003</v>
      </c>
      <c r="O158" s="139">
        <v>278986.53000000003</v>
      </c>
      <c r="P158" s="139">
        <v>278986.53000000003</v>
      </c>
      <c r="Q158" s="139">
        <v>278986.53000000003</v>
      </c>
      <c r="R158" s="139">
        <v>278986.53000000003</v>
      </c>
      <c r="S158" s="139">
        <v>278986.53000000003</v>
      </c>
      <c r="T158" s="139">
        <v>278986.53000000003</v>
      </c>
      <c r="U158" s="139">
        <v>278986.53000000003</v>
      </c>
      <c r="V158" s="139">
        <v>278986.53000000003</v>
      </c>
      <c r="W158" s="139">
        <v>278986.53000000003</v>
      </c>
      <c r="X158" s="139">
        <v>278986.53000000003</v>
      </c>
      <c r="Y158" s="139">
        <v>278986.53000000003</v>
      </c>
      <c r="Z158" s="139">
        <v>278986.53000000003</v>
      </c>
      <c r="AA158" s="139">
        <v>278986.53000000003</v>
      </c>
      <c r="AB158" s="139">
        <v>278986.53000000003</v>
      </c>
      <c r="AC158" s="139">
        <v>278986.53000000003</v>
      </c>
      <c r="AD158" s="139">
        <v>278986.53000000003</v>
      </c>
      <c r="AE158" s="139">
        <v>278986.53000000003</v>
      </c>
      <c r="AF158" s="139">
        <v>278986.53000000003</v>
      </c>
      <c r="AG158" s="139">
        <v>278986.53000000003</v>
      </c>
      <c r="AH158" s="139">
        <v>278986.53000000003</v>
      </c>
      <c r="AI158" s="139">
        <v>278986.53000000003</v>
      </c>
      <c r="AJ158" s="139">
        <v>278986.53000000003</v>
      </c>
      <c r="AK158" s="139">
        <v>278986.53000000003</v>
      </c>
      <c r="AL158" s="139">
        <v>278986.53000000003</v>
      </c>
      <c r="AM158" s="139">
        <v>278986.53000000003</v>
      </c>
      <c r="AN158" s="139">
        <v>278986.53000000003</v>
      </c>
      <c r="AO158" s="139">
        <v>278986.53000000003</v>
      </c>
      <c r="AP158" s="139">
        <v>278986.53000000003</v>
      </c>
      <c r="AQ158" s="139">
        <v>278986.53000000003</v>
      </c>
      <c r="AR158" s="139">
        <v>278986.53000000003</v>
      </c>
      <c r="AS158" s="139">
        <v>278986.53000000003</v>
      </c>
      <c r="AT158" s="139">
        <v>278986.53000000003</v>
      </c>
      <c r="AU158" s="139">
        <v>278986.53000000003</v>
      </c>
      <c r="AV158" s="139">
        <v>278986.53000000003</v>
      </c>
      <c r="AW158" s="139">
        <v>278986.53000000003</v>
      </c>
      <c r="AX158" s="139">
        <v>278986.53000000003</v>
      </c>
      <c r="AY158" s="139">
        <v>278986.53000000003</v>
      </c>
      <c r="AZ158" s="139">
        <v>278986.53000000003</v>
      </c>
      <c r="BA158" s="139">
        <v>278986.53000000003</v>
      </c>
      <c r="BB158" s="139">
        <v>278986.53000000003</v>
      </c>
    </row>
    <row r="159" spans="1:54">
      <c r="A159" s="141" t="s">
        <v>255</v>
      </c>
      <c r="B159" s="142">
        <v>22953779.3699999</v>
      </c>
      <c r="C159" s="142">
        <v>22953779.3699999</v>
      </c>
      <c r="D159" s="142">
        <v>22953779.3699999</v>
      </c>
      <c r="E159" s="142">
        <v>22953779.3699999</v>
      </c>
      <c r="F159" s="142">
        <v>22953779.3699999</v>
      </c>
      <c r="G159" s="142">
        <v>22953779.3699999</v>
      </c>
      <c r="H159" s="142">
        <v>22953779.3699999</v>
      </c>
      <c r="I159" s="142">
        <v>22953779.3699999</v>
      </c>
      <c r="J159" s="142">
        <v>22953779.3699999</v>
      </c>
      <c r="K159" s="142">
        <v>22953779.3699999</v>
      </c>
      <c r="L159" s="142">
        <v>22953779.3699999</v>
      </c>
      <c r="M159" s="142">
        <v>22953779.3699999</v>
      </c>
      <c r="N159" s="142">
        <v>22953779.3699999</v>
      </c>
      <c r="O159" s="142">
        <v>22953779.3699999</v>
      </c>
      <c r="P159" s="142">
        <v>22953779.3699999</v>
      </c>
      <c r="Q159" s="142">
        <v>22953779.3699999</v>
      </c>
      <c r="R159" s="142">
        <v>22953779.3699999</v>
      </c>
      <c r="S159" s="142">
        <v>22953779.3699999</v>
      </c>
      <c r="T159" s="142">
        <v>22953779.3699999</v>
      </c>
      <c r="U159" s="142">
        <v>22953779.3699999</v>
      </c>
      <c r="V159" s="142">
        <v>22953779.3699999</v>
      </c>
      <c r="W159" s="142">
        <v>22953779.3699999</v>
      </c>
      <c r="X159" s="142">
        <v>22953779.3699999</v>
      </c>
      <c r="Y159" s="142">
        <v>22953779.3699999</v>
      </c>
      <c r="Z159" s="142">
        <v>22953779.3699999</v>
      </c>
      <c r="AA159" s="142">
        <v>22953779.3699999</v>
      </c>
      <c r="AB159" s="142">
        <v>22953779.3699999</v>
      </c>
      <c r="AC159" s="142">
        <v>22953779.3699999</v>
      </c>
      <c r="AD159" s="142">
        <v>22953779.3699999</v>
      </c>
      <c r="AE159" s="142">
        <v>22953779.3699999</v>
      </c>
      <c r="AF159" s="142">
        <v>22953779.3699999</v>
      </c>
      <c r="AG159" s="142">
        <v>22953779.3699999</v>
      </c>
      <c r="AH159" s="142">
        <v>22953779.3699999</v>
      </c>
      <c r="AI159" s="142">
        <v>22953779.3699999</v>
      </c>
      <c r="AJ159" s="142">
        <v>22953779.3699999</v>
      </c>
      <c r="AK159" s="142">
        <v>22953779.3699999</v>
      </c>
      <c r="AL159" s="142">
        <v>22953779.3699999</v>
      </c>
      <c r="AM159" s="142">
        <v>22953779.3699999</v>
      </c>
      <c r="AN159" s="142">
        <v>22953779.3699999</v>
      </c>
      <c r="AO159" s="142">
        <v>22953779.3699999</v>
      </c>
      <c r="AP159" s="142">
        <v>22953779.3699999</v>
      </c>
      <c r="AQ159" s="142">
        <v>22953779.3699999</v>
      </c>
      <c r="AR159" s="142">
        <v>22953779.3699999</v>
      </c>
      <c r="AS159" s="142">
        <v>22953779.3699999</v>
      </c>
      <c r="AT159" s="142">
        <v>22953779.3699999</v>
      </c>
      <c r="AU159" s="142">
        <v>22953779.3699999</v>
      </c>
      <c r="AV159" s="142">
        <v>22953779.3699999</v>
      </c>
      <c r="AW159" s="142">
        <v>22953779.3699999</v>
      </c>
      <c r="AX159" s="142">
        <v>22953779.3699999</v>
      </c>
      <c r="AY159" s="142">
        <v>22953779.3699999</v>
      </c>
      <c r="AZ159" s="142">
        <v>22953779.3699999</v>
      </c>
      <c r="BA159" s="142">
        <v>22953779.3699999</v>
      </c>
      <c r="BB159" s="142">
        <v>22953779.3699999</v>
      </c>
    </row>
    <row r="160" spans="1:54">
      <c r="A160" s="140" t="s">
        <v>256</v>
      </c>
    </row>
    <row r="161" spans="1:54">
      <c r="A161" s="138" t="s">
        <v>257</v>
      </c>
    </row>
    <row r="162" spans="1:54">
      <c r="A162" s="140" t="s">
        <v>258</v>
      </c>
      <c r="B162" s="139">
        <v>-11608380.058085</v>
      </c>
      <c r="C162" s="139">
        <v>-11704521.990667401</v>
      </c>
      <c r="D162" s="139">
        <v>-11800663.9232498</v>
      </c>
      <c r="E162" s="139">
        <v>-11896805.8558321</v>
      </c>
      <c r="F162" s="139">
        <v>-11992947.788414501</v>
      </c>
      <c r="G162" s="139">
        <v>-12089089.7209969</v>
      </c>
      <c r="H162" s="139">
        <v>-12185231.6535792</v>
      </c>
      <c r="I162" s="139">
        <v>-12281373.5861616</v>
      </c>
      <c r="J162" s="139">
        <v>-12377515.518743999</v>
      </c>
      <c r="K162" s="139">
        <v>-12473657.451326299</v>
      </c>
      <c r="L162" s="139">
        <v>-12569799.3839087</v>
      </c>
      <c r="M162" s="139">
        <v>-12665941.316491099</v>
      </c>
      <c r="N162" s="139">
        <v>-12762083.249073399</v>
      </c>
      <c r="O162" s="139">
        <v>-12762083.249073399</v>
      </c>
      <c r="P162" s="139">
        <v>-12858225.1816558</v>
      </c>
      <c r="Q162" s="139">
        <v>-12954367.1142381</v>
      </c>
      <c r="R162" s="139">
        <v>-13050509.046820501</v>
      </c>
      <c r="S162" s="139">
        <v>-13146650.9794029</v>
      </c>
      <c r="T162" s="139">
        <v>-13242792.9119852</v>
      </c>
      <c r="U162" s="139">
        <v>-13338934.844567601</v>
      </c>
      <c r="V162" s="139">
        <v>-13435076.77715</v>
      </c>
      <c r="W162" s="139">
        <v>-13530117.4194098</v>
      </c>
      <c r="X162" s="139">
        <v>-13625158.061669501</v>
      </c>
      <c r="Y162" s="139">
        <v>-13720198.703929299</v>
      </c>
      <c r="Z162" s="139">
        <v>-13815239.3461891</v>
      </c>
      <c r="AA162" s="139">
        <v>-13907134.808305999</v>
      </c>
      <c r="AB162" s="139">
        <v>-13907134.808305999</v>
      </c>
      <c r="AC162" s="139">
        <v>-13997097.806673</v>
      </c>
      <c r="AD162" s="139">
        <v>-14087060.805039899</v>
      </c>
      <c r="AE162" s="139">
        <v>-14177023.803406799</v>
      </c>
      <c r="AF162" s="139">
        <v>-14266986.801773701</v>
      </c>
      <c r="AG162" s="139">
        <v>-14356949.800140699</v>
      </c>
      <c r="AH162" s="139">
        <v>-14446912.798507599</v>
      </c>
      <c r="AI162" s="139">
        <v>-14536875.796874501</v>
      </c>
      <c r="AJ162" s="139">
        <v>-14626838.795241499</v>
      </c>
      <c r="AK162" s="139">
        <v>-14716801.793608399</v>
      </c>
      <c r="AL162" s="139">
        <v>-14806764.791975301</v>
      </c>
      <c r="AM162" s="139">
        <v>-14896727.790342201</v>
      </c>
      <c r="AN162" s="139">
        <v>-14986690.788709201</v>
      </c>
      <c r="AO162" s="139">
        <v>-14986690.788709201</v>
      </c>
      <c r="AP162" s="139">
        <v>-15076653.787076101</v>
      </c>
      <c r="AQ162" s="139">
        <v>-15166616.785443</v>
      </c>
      <c r="AR162" s="139">
        <v>-15256579.7838099</v>
      </c>
      <c r="AS162" s="139">
        <v>-15346542.782176901</v>
      </c>
      <c r="AT162" s="139">
        <v>-15436505.7805438</v>
      </c>
      <c r="AU162" s="139">
        <v>-15526468.7789107</v>
      </c>
      <c r="AV162" s="139">
        <v>-15616431.777277701</v>
      </c>
      <c r="AW162" s="139">
        <v>-15706394.7756446</v>
      </c>
      <c r="AX162" s="139">
        <v>-15796357.7740115</v>
      </c>
      <c r="AY162" s="139">
        <v>-15886320.7723784</v>
      </c>
      <c r="AZ162" s="139">
        <v>-15976283.7707454</v>
      </c>
      <c r="BA162" s="139">
        <v>-16066246.7691123</v>
      </c>
      <c r="BB162" s="139">
        <v>-16066246.7691123</v>
      </c>
    </row>
    <row r="163" spans="1:54">
      <c r="A163" s="140" t="s">
        <v>259</v>
      </c>
      <c r="B163" s="139">
        <v>0</v>
      </c>
      <c r="C163" s="139">
        <v>0</v>
      </c>
      <c r="D163" s="139">
        <v>0</v>
      </c>
      <c r="E163" s="139">
        <v>0</v>
      </c>
      <c r="F163" s="139">
        <v>0</v>
      </c>
      <c r="G163" s="139">
        <v>0</v>
      </c>
      <c r="H163" s="139">
        <v>0</v>
      </c>
      <c r="I163" s="139">
        <v>0</v>
      </c>
      <c r="J163" s="139">
        <v>0</v>
      </c>
      <c r="K163" s="139">
        <v>0</v>
      </c>
      <c r="L163" s="139">
        <v>0</v>
      </c>
      <c r="M163" s="139">
        <v>0</v>
      </c>
      <c r="N163" s="139">
        <v>0</v>
      </c>
      <c r="O163" s="139">
        <v>0</v>
      </c>
      <c r="P163" s="139">
        <v>0</v>
      </c>
      <c r="Q163" s="139">
        <v>0</v>
      </c>
      <c r="R163" s="139">
        <v>0</v>
      </c>
      <c r="S163" s="139">
        <v>0</v>
      </c>
      <c r="T163" s="139">
        <v>0</v>
      </c>
      <c r="U163" s="139">
        <v>0</v>
      </c>
      <c r="V163" s="139">
        <v>0</v>
      </c>
      <c r="W163" s="139">
        <v>0</v>
      </c>
      <c r="X163" s="139">
        <v>0</v>
      </c>
      <c r="Y163" s="139">
        <v>0</v>
      </c>
      <c r="Z163" s="139">
        <v>0</v>
      </c>
      <c r="AA163" s="139">
        <v>0</v>
      </c>
      <c r="AB163" s="139">
        <v>0</v>
      </c>
      <c r="AC163" s="139">
        <v>0</v>
      </c>
      <c r="AD163" s="139">
        <v>0</v>
      </c>
      <c r="AE163" s="139">
        <v>0</v>
      </c>
      <c r="AF163" s="139">
        <v>0</v>
      </c>
      <c r="AG163" s="139">
        <v>0</v>
      </c>
      <c r="AH163" s="139">
        <v>0</v>
      </c>
      <c r="AI163" s="139">
        <v>0</v>
      </c>
      <c r="AJ163" s="139">
        <v>0</v>
      </c>
      <c r="AK163" s="139">
        <v>0</v>
      </c>
      <c r="AL163" s="139">
        <v>0</v>
      </c>
      <c r="AM163" s="139">
        <v>0</v>
      </c>
      <c r="AN163" s="139">
        <v>0</v>
      </c>
      <c r="AO163" s="139">
        <v>0</v>
      </c>
      <c r="AP163" s="139">
        <v>0</v>
      </c>
      <c r="AQ163" s="139">
        <v>0</v>
      </c>
      <c r="AR163" s="139">
        <v>0</v>
      </c>
      <c r="AS163" s="139">
        <v>0</v>
      </c>
      <c r="AT163" s="139">
        <v>0</v>
      </c>
      <c r="AU163" s="139">
        <v>0</v>
      </c>
      <c r="AV163" s="139">
        <v>0</v>
      </c>
      <c r="AW163" s="139">
        <v>0</v>
      </c>
      <c r="AX163" s="139">
        <v>0</v>
      </c>
      <c r="AY163" s="139">
        <v>0</v>
      </c>
      <c r="AZ163" s="139">
        <v>0</v>
      </c>
      <c r="BA163" s="139">
        <v>0</v>
      </c>
      <c r="BB163" s="139">
        <v>0</v>
      </c>
    </row>
    <row r="164" spans="1:54">
      <c r="A164" s="141" t="s">
        <v>260</v>
      </c>
      <c r="B164" s="142">
        <v>-11608380.058085</v>
      </c>
      <c r="C164" s="142">
        <v>-11704521.990667401</v>
      </c>
      <c r="D164" s="142">
        <v>-11800663.9232498</v>
      </c>
      <c r="E164" s="142">
        <v>-11896805.8558321</v>
      </c>
      <c r="F164" s="142">
        <v>-11992947.788414501</v>
      </c>
      <c r="G164" s="142">
        <v>-12089089.7209969</v>
      </c>
      <c r="H164" s="142">
        <v>-12185231.6535792</v>
      </c>
      <c r="I164" s="142">
        <v>-12281373.5861616</v>
      </c>
      <c r="J164" s="142">
        <v>-12377515.518743999</v>
      </c>
      <c r="K164" s="142">
        <v>-12473657.451326299</v>
      </c>
      <c r="L164" s="142">
        <v>-12569799.3839087</v>
      </c>
      <c r="M164" s="142">
        <v>-12665941.316491099</v>
      </c>
      <c r="N164" s="142">
        <v>-12762083.249073399</v>
      </c>
      <c r="O164" s="142">
        <v>-12762083.249073399</v>
      </c>
      <c r="P164" s="142">
        <v>-12858225.1816558</v>
      </c>
      <c r="Q164" s="142">
        <v>-12954367.1142381</v>
      </c>
      <c r="R164" s="142">
        <v>-13050509.046820501</v>
      </c>
      <c r="S164" s="142">
        <v>-13146650.9794029</v>
      </c>
      <c r="T164" s="142">
        <v>-13242792.9119852</v>
      </c>
      <c r="U164" s="142">
        <v>-13338934.844567601</v>
      </c>
      <c r="V164" s="142">
        <v>-13435076.77715</v>
      </c>
      <c r="W164" s="142">
        <v>-13530117.4194098</v>
      </c>
      <c r="X164" s="142">
        <v>-13625158.061669501</v>
      </c>
      <c r="Y164" s="142">
        <v>-13720198.703929299</v>
      </c>
      <c r="Z164" s="142">
        <v>-13815239.3461891</v>
      </c>
      <c r="AA164" s="142">
        <v>-13907134.808305999</v>
      </c>
      <c r="AB164" s="142">
        <v>-13907134.808305999</v>
      </c>
      <c r="AC164" s="142">
        <v>-13997097.806673</v>
      </c>
      <c r="AD164" s="142">
        <v>-14087060.805039899</v>
      </c>
      <c r="AE164" s="142">
        <v>-14177023.803406799</v>
      </c>
      <c r="AF164" s="142">
        <v>-14266986.801773701</v>
      </c>
      <c r="AG164" s="142">
        <v>-14356949.800140699</v>
      </c>
      <c r="AH164" s="142">
        <v>-14446912.798507599</v>
      </c>
      <c r="AI164" s="142">
        <v>-14536875.796874501</v>
      </c>
      <c r="AJ164" s="142">
        <v>-14626838.795241499</v>
      </c>
      <c r="AK164" s="142">
        <v>-14716801.793608399</v>
      </c>
      <c r="AL164" s="142">
        <v>-14806764.791975301</v>
      </c>
      <c r="AM164" s="142">
        <v>-14896727.790342201</v>
      </c>
      <c r="AN164" s="142">
        <v>-14986690.788709201</v>
      </c>
      <c r="AO164" s="142">
        <v>-14986690.788709201</v>
      </c>
      <c r="AP164" s="142">
        <v>-15076653.787076101</v>
      </c>
      <c r="AQ164" s="142">
        <v>-15166616.785443</v>
      </c>
      <c r="AR164" s="142">
        <v>-15256579.7838099</v>
      </c>
      <c r="AS164" s="142">
        <v>-15346542.782176901</v>
      </c>
      <c r="AT164" s="142">
        <v>-15436505.7805438</v>
      </c>
      <c r="AU164" s="142">
        <v>-15526468.7789107</v>
      </c>
      <c r="AV164" s="142">
        <v>-15616431.777277701</v>
      </c>
      <c r="AW164" s="142">
        <v>-15706394.7756446</v>
      </c>
      <c r="AX164" s="142">
        <v>-15796357.7740115</v>
      </c>
      <c r="AY164" s="142">
        <v>-15886320.7723784</v>
      </c>
      <c r="AZ164" s="142">
        <v>-15976283.7707454</v>
      </c>
      <c r="BA164" s="142">
        <v>-16066246.7691123</v>
      </c>
      <c r="BB164" s="142">
        <v>-16066246.7691123</v>
      </c>
    </row>
    <row r="165" spans="1:54">
      <c r="A165" s="140" t="s">
        <v>261</v>
      </c>
    </row>
    <row r="166" spans="1:54">
      <c r="A166" s="138" t="s">
        <v>262</v>
      </c>
    </row>
    <row r="167" spans="1:54">
      <c r="A167" s="140" t="s">
        <v>263</v>
      </c>
      <c r="B167" s="139">
        <v>0</v>
      </c>
      <c r="C167" s="139">
        <v>0</v>
      </c>
      <c r="D167" s="139">
        <v>0</v>
      </c>
      <c r="E167" s="139">
        <v>0</v>
      </c>
      <c r="F167" s="139">
        <v>0</v>
      </c>
      <c r="G167" s="139">
        <v>0</v>
      </c>
      <c r="H167" s="139">
        <v>0</v>
      </c>
      <c r="I167" s="139">
        <v>0</v>
      </c>
      <c r="J167" s="139">
        <v>0</v>
      </c>
      <c r="K167" s="139">
        <v>0</v>
      </c>
      <c r="L167" s="139">
        <v>0</v>
      </c>
      <c r="M167" s="139">
        <v>0</v>
      </c>
      <c r="N167" s="139">
        <v>0</v>
      </c>
      <c r="O167" s="139">
        <v>0</v>
      </c>
      <c r="P167" s="139">
        <v>0</v>
      </c>
      <c r="Q167" s="139">
        <v>0</v>
      </c>
      <c r="R167" s="139">
        <v>0</v>
      </c>
      <c r="S167" s="139">
        <v>0</v>
      </c>
      <c r="T167" s="139">
        <v>0</v>
      </c>
      <c r="U167" s="139">
        <v>0</v>
      </c>
      <c r="V167" s="139">
        <v>0</v>
      </c>
      <c r="W167" s="139">
        <v>0</v>
      </c>
      <c r="X167" s="139">
        <v>0</v>
      </c>
      <c r="Y167" s="139">
        <v>0</v>
      </c>
      <c r="Z167" s="139">
        <v>0</v>
      </c>
      <c r="AA167" s="139">
        <v>0</v>
      </c>
      <c r="AB167" s="139">
        <v>0</v>
      </c>
      <c r="AC167" s="139">
        <v>0</v>
      </c>
      <c r="AD167" s="139">
        <v>0</v>
      </c>
      <c r="AE167" s="139">
        <v>0</v>
      </c>
      <c r="AF167" s="139">
        <v>0</v>
      </c>
      <c r="AG167" s="139">
        <v>0</v>
      </c>
      <c r="AH167" s="139">
        <v>0</v>
      </c>
      <c r="AI167" s="139">
        <v>0</v>
      </c>
      <c r="AJ167" s="139">
        <v>0</v>
      </c>
      <c r="AK167" s="139">
        <v>0</v>
      </c>
      <c r="AL167" s="139">
        <v>0</v>
      </c>
      <c r="AM167" s="139">
        <v>0</v>
      </c>
      <c r="AN167" s="139">
        <v>0</v>
      </c>
      <c r="AO167" s="139">
        <v>0</v>
      </c>
      <c r="AP167" s="139">
        <v>0</v>
      </c>
      <c r="AQ167" s="139">
        <v>0</v>
      </c>
      <c r="AR167" s="139">
        <v>0</v>
      </c>
      <c r="AS167" s="139">
        <v>0</v>
      </c>
      <c r="AT167" s="139">
        <v>0</v>
      </c>
      <c r="AU167" s="139">
        <v>0</v>
      </c>
      <c r="AV167" s="139">
        <v>0</v>
      </c>
      <c r="AW167" s="139">
        <v>0</v>
      </c>
      <c r="AX167" s="139">
        <v>0</v>
      </c>
      <c r="AY167" s="139">
        <v>0</v>
      </c>
      <c r="AZ167" s="139">
        <v>0</v>
      </c>
      <c r="BA167" s="139">
        <v>0</v>
      </c>
      <c r="BB167" s="139">
        <v>0</v>
      </c>
    </row>
    <row r="168" spans="1:54">
      <c r="A168" s="140" t="s">
        <v>264</v>
      </c>
      <c r="B168" s="139">
        <v>0</v>
      </c>
      <c r="C168" s="139">
        <v>0</v>
      </c>
      <c r="D168" s="139">
        <v>0</v>
      </c>
      <c r="E168" s="139">
        <v>0</v>
      </c>
      <c r="F168" s="139">
        <v>0</v>
      </c>
      <c r="G168" s="139">
        <v>0</v>
      </c>
      <c r="H168" s="139">
        <v>0</v>
      </c>
      <c r="I168" s="139">
        <v>0</v>
      </c>
      <c r="J168" s="139">
        <v>0</v>
      </c>
      <c r="K168" s="139">
        <v>0</v>
      </c>
      <c r="L168" s="139">
        <v>0</v>
      </c>
      <c r="M168" s="139">
        <v>0</v>
      </c>
      <c r="N168" s="139">
        <v>0</v>
      </c>
      <c r="O168" s="139">
        <v>0</v>
      </c>
      <c r="P168" s="139">
        <v>0</v>
      </c>
      <c r="Q168" s="139">
        <v>0</v>
      </c>
      <c r="R168" s="139">
        <v>0</v>
      </c>
      <c r="S168" s="139">
        <v>0</v>
      </c>
      <c r="T168" s="139">
        <v>0</v>
      </c>
      <c r="U168" s="139">
        <v>0</v>
      </c>
      <c r="V168" s="139">
        <v>0</v>
      </c>
      <c r="W168" s="139">
        <v>0</v>
      </c>
      <c r="X168" s="139">
        <v>0</v>
      </c>
      <c r="Y168" s="139">
        <v>0</v>
      </c>
      <c r="Z168" s="139">
        <v>0</v>
      </c>
      <c r="AA168" s="139">
        <v>0</v>
      </c>
      <c r="AB168" s="139">
        <v>0</v>
      </c>
      <c r="AC168" s="139">
        <v>0</v>
      </c>
      <c r="AD168" s="139">
        <v>0</v>
      </c>
      <c r="AE168" s="139">
        <v>0</v>
      </c>
      <c r="AF168" s="139">
        <v>0</v>
      </c>
      <c r="AG168" s="139">
        <v>0</v>
      </c>
      <c r="AH168" s="139">
        <v>0</v>
      </c>
      <c r="AI168" s="139">
        <v>0</v>
      </c>
      <c r="AJ168" s="139">
        <v>0</v>
      </c>
      <c r="AK168" s="139">
        <v>0</v>
      </c>
      <c r="AL168" s="139">
        <v>0</v>
      </c>
      <c r="AM168" s="139">
        <v>0</v>
      </c>
      <c r="AN168" s="139">
        <v>0</v>
      </c>
      <c r="AO168" s="139">
        <v>0</v>
      </c>
      <c r="AP168" s="139">
        <v>0</v>
      </c>
      <c r="AQ168" s="139">
        <v>0</v>
      </c>
      <c r="AR168" s="139">
        <v>0</v>
      </c>
      <c r="AS168" s="139">
        <v>0</v>
      </c>
      <c r="AT168" s="139">
        <v>0</v>
      </c>
      <c r="AU168" s="139">
        <v>0</v>
      </c>
      <c r="AV168" s="139">
        <v>0</v>
      </c>
      <c r="AW168" s="139">
        <v>0</v>
      </c>
      <c r="AX168" s="139">
        <v>0</v>
      </c>
      <c r="AY168" s="139">
        <v>0</v>
      </c>
      <c r="AZ168" s="139">
        <v>0</v>
      </c>
      <c r="BA168" s="139">
        <v>0</v>
      </c>
      <c r="BB168" s="139">
        <v>0</v>
      </c>
    </row>
    <row r="169" spans="1:54">
      <c r="A169" s="140" t="s">
        <v>265</v>
      </c>
      <c r="B169" s="139">
        <v>6697564.1700000698</v>
      </c>
      <c r="C169" s="139">
        <v>6697564.1700000698</v>
      </c>
      <c r="D169" s="139">
        <v>6697564.1700000698</v>
      </c>
      <c r="E169" s="139">
        <v>6697564.1700000698</v>
      </c>
      <c r="F169" s="139">
        <v>6697564.1700000698</v>
      </c>
      <c r="G169" s="139">
        <v>6697564.1700000698</v>
      </c>
      <c r="H169" s="139">
        <v>6697564.1700000698</v>
      </c>
      <c r="I169" s="139">
        <v>6697564.1700000698</v>
      </c>
      <c r="J169" s="139">
        <v>6697564.1700000698</v>
      </c>
      <c r="K169" s="139">
        <v>6697564.1700000698</v>
      </c>
      <c r="L169" s="139">
        <v>6697564.1700000698</v>
      </c>
      <c r="M169" s="139">
        <v>6697564.1700000698</v>
      </c>
      <c r="N169" s="139">
        <v>6697564.1700000698</v>
      </c>
      <c r="O169" s="139">
        <v>6697564.1700000698</v>
      </c>
      <c r="P169" s="139">
        <v>6697564.1700000698</v>
      </c>
      <c r="Q169" s="139">
        <v>6697564.1700000698</v>
      </c>
      <c r="R169" s="139">
        <v>6697564.1700000698</v>
      </c>
      <c r="S169" s="139">
        <v>6697564.1700000698</v>
      </c>
      <c r="T169" s="139">
        <v>6697564.1700000698</v>
      </c>
      <c r="U169" s="139">
        <v>6697564.1700000698</v>
      </c>
      <c r="V169" s="139">
        <v>6697564.1700000698</v>
      </c>
      <c r="W169" s="139">
        <v>6697564.1700000698</v>
      </c>
      <c r="X169" s="139">
        <v>6697564.1700000698</v>
      </c>
      <c r="Y169" s="139">
        <v>6697564.1700000698</v>
      </c>
      <c r="Z169" s="139">
        <v>6697564.1700000698</v>
      </c>
      <c r="AA169" s="139">
        <v>6697564.1700000698</v>
      </c>
      <c r="AB169" s="139">
        <v>6697564.1700000698</v>
      </c>
      <c r="AC169" s="139">
        <v>6697564.1700000698</v>
      </c>
      <c r="AD169" s="139">
        <v>6697564.1700000698</v>
      </c>
      <c r="AE169" s="139">
        <v>6697564.1700000698</v>
      </c>
      <c r="AF169" s="139">
        <v>6697564.1700000698</v>
      </c>
      <c r="AG169" s="139">
        <v>6697564.1700000698</v>
      </c>
      <c r="AH169" s="139">
        <v>6697564.1700000698</v>
      </c>
      <c r="AI169" s="139">
        <v>6697564.1700000698</v>
      </c>
      <c r="AJ169" s="139">
        <v>6697564.1700000698</v>
      </c>
      <c r="AK169" s="139">
        <v>6697564.1700000698</v>
      </c>
      <c r="AL169" s="139">
        <v>6697564.1700000698</v>
      </c>
      <c r="AM169" s="139">
        <v>6697564.1700000698</v>
      </c>
      <c r="AN169" s="139">
        <v>6697564.1700000698</v>
      </c>
      <c r="AO169" s="139">
        <v>6697564.1700000698</v>
      </c>
      <c r="AP169" s="139">
        <v>6697564.1700000698</v>
      </c>
      <c r="AQ169" s="139">
        <v>6697564.1700000698</v>
      </c>
      <c r="AR169" s="139">
        <v>6697564.1700000698</v>
      </c>
      <c r="AS169" s="139">
        <v>6697564.1700000698</v>
      </c>
      <c r="AT169" s="139">
        <v>6697564.1700000698</v>
      </c>
      <c r="AU169" s="139">
        <v>6697564.1700000698</v>
      </c>
      <c r="AV169" s="139">
        <v>6697564.1700000698</v>
      </c>
      <c r="AW169" s="139">
        <v>6697564.1700000698</v>
      </c>
      <c r="AX169" s="139">
        <v>6697564.1700000698</v>
      </c>
      <c r="AY169" s="139">
        <v>6697564.1700000698</v>
      </c>
      <c r="AZ169" s="139">
        <v>6697564.1700000698</v>
      </c>
      <c r="BA169" s="139">
        <v>6697564.1700000698</v>
      </c>
      <c r="BB169" s="139">
        <v>6697564.1700000698</v>
      </c>
    </row>
    <row r="170" spans="1:54">
      <c r="A170" s="140" t="s">
        <v>266</v>
      </c>
      <c r="B170" s="139">
        <v>-144446.879999995</v>
      </c>
      <c r="C170" s="139">
        <v>-144446.879999995</v>
      </c>
      <c r="D170" s="139">
        <v>-144446.879999995</v>
      </c>
      <c r="E170" s="139">
        <v>-144446.879999995</v>
      </c>
      <c r="F170" s="139">
        <v>-144446.879999995</v>
      </c>
      <c r="G170" s="139">
        <v>-144446.879999995</v>
      </c>
      <c r="H170" s="139">
        <v>-144446.879999995</v>
      </c>
      <c r="I170" s="139">
        <v>-144446.879999995</v>
      </c>
      <c r="J170" s="139">
        <v>-144446.879999995</v>
      </c>
      <c r="K170" s="139">
        <v>-144446.879999995</v>
      </c>
      <c r="L170" s="139">
        <v>-144446.879999995</v>
      </c>
      <c r="M170" s="139">
        <v>-144446.879999995</v>
      </c>
      <c r="N170" s="139">
        <v>-144446.879999995</v>
      </c>
      <c r="O170" s="139">
        <v>-144446.879999995</v>
      </c>
      <c r="P170" s="139">
        <v>-144446.879999995</v>
      </c>
      <c r="Q170" s="139">
        <v>-144446.879999995</v>
      </c>
      <c r="R170" s="139">
        <v>-144446.879999995</v>
      </c>
      <c r="S170" s="139">
        <v>-144446.879999995</v>
      </c>
      <c r="T170" s="139">
        <v>-144446.879999995</v>
      </c>
      <c r="U170" s="139">
        <v>-144446.879999995</v>
      </c>
      <c r="V170" s="139">
        <v>-144446.879999995</v>
      </c>
      <c r="W170" s="139">
        <v>-144446.879999995</v>
      </c>
      <c r="X170" s="139">
        <v>-144446.879999995</v>
      </c>
      <c r="Y170" s="139">
        <v>-144446.879999995</v>
      </c>
      <c r="Z170" s="139">
        <v>-144446.879999995</v>
      </c>
      <c r="AA170" s="139">
        <v>-144446.879999995</v>
      </c>
      <c r="AB170" s="139">
        <v>-144446.879999995</v>
      </c>
      <c r="AC170" s="139">
        <v>-144446.879999995</v>
      </c>
      <c r="AD170" s="139">
        <v>-144446.879999995</v>
      </c>
      <c r="AE170" s="139">
        <v>-144446.879999995</v>
      </c>
      <c r="AF170" s="139">
        <v>-144446.879999995</v>
      </c>
      <c r="AG170" s="139">
        <v>-144446.879999995</v>
      </c>
      <c r="AH170" s="139">
        <v>-144446.879999995</v>
      </c>
      <c r="AI170" s="139">
        <v>-144446.879999995</v>
      </c>
      <c r="AJ170" s="139">
        <v>-144446.879999995</v>
      </c>
      <c r="AK170" s="139">
        <v>-144446.879999995</v>
      </c>
      <c r="AL170" s="139">
        <v>-144446.879999995</v>
      </c>
      <c r="AM170" s="139">
        <v>-144446.879999995</v>
      </c>
      <c r="AN170" s="139">
        <v>-144446.879999995</v>
      </c>
      <c r="AO170" s="139">
        <v>-144446.879999995</v>
      </c>
      <c r="AP170" s="139">
        <v>-144446.879999995</v>
      </c>
      <c r="AQ170" s="139">
        <v>-144446.879999995</v>
      </c>
      <c r="AR170" s="139">
        <v>-144446.879999995</v>
      </c>
      <c r="AS170" s="139">
        <v>-144446.879999995</v>
      </c>
      <c r="AT170" s="139">
        <v>-144446.879999995</v>
      </c>
      <c r="AU170" s="139">
        <v>-144446.879999995</v>
      </c>
      <c r="AV170" s="139">
        <v>-144446.879999995</v>
      </c>
      <c r="AW170" s="139">
        <v>-144446.879999995</v>
      </c>
      <c r="AX170" s="139">
        <v>-144446.879999995</v>
      </c>
      <c r="AY170" s="139">
        <v>-144446.879999995</v>
      </c>
      <c r="AZ170" s="139">
        <v>-144446.879999995</v>
      </c>
      <c r="BA170" s="139">
        <v>-144446.879999995</v>
      </c>
      <c r="BB170" s="139">
        <v>-144446.879999995</v>
      </c>
    </row>
    <row r="171" spans="1:54">
      <c r="A171" s="140" t="s">
        <v>267</v>
      </c>
      <c r="B171" s="139">
        <v>0</v>
      </c>
      <c r="C171" s="139">
        <v>0</v>
      </c>
      <c r="D171" s="139">
        <v>0</v>
      </c>
      <c r="E171" s="139">
        <v>0</v>
      </c>
      <c r="F171" s="139">
        <v>0</v>
      </c>
      <c r="G171" s="139">
        <v>0</v>
      </c>
      <c r="H171" s="139">
        <v>0</v>
      </c>
      <c r="I171" s="139">
        <v>0</v>
      </c>
      <c r="J171" s="139">
        <v>0</v>
      </c>
      <c r="K171" s="139">
        <v>0</v>
      </c>
      <c r="L171" s="139">
        <v>0</v>
      </c>
      <c r="M171" s="139">
        <v>0</v>
      </c>
      <c r="N171" s="139">
        <v>0</v>
      </c>
      <c r="O171" s="139">
        <v>0</v>
      </c>
      <c r="P171" s="139">
        <v>0</v>
      </c>
      <c r="Q171" s="139">
        <v>0</v>
      </c>
      <c r="R171" s="139">
        <v>0</v>
      </c>
      <c r="S171" s="139">
        <v>0</v>
      </c>
      <c r="T171" s="139">
        <v>0</v>
      </c>
      <c r="U171" s="139">
        <v>0</v>
      </c>
      <c r="V171" s="139">
        <v>0</v>
      </c>
      <c r="W171" s="139">
        <v>0</v>
      </c>
      <c r="X171" s="139">
        <v>0</v>
      </c>
      <c r="Y171" s="139">
        <v>0</v>
      </c>
      <c r="Z171" s="139">
        <v>0</v>
      </c>
      <c r="AA171" s="139">
        <v>0</v>
      </c>
      <c r="AB171" s="139">
        <v>0</v>
      </c>
      <c r="AC171" s="139">
        <v>0</v>
      </c>
      <c r="AD171" s="139">
        <v>0</v>
      </c>
      <c r="AE171" s="139">
        <v>0</v>
      </c>
      <c r="AF171" s="139">
        <v>0</v>
      </c>
      <c r="AG171" s="139">
        <v>0</v>
      </c>
      <c r="AH171" s="139">
        <v>0</v>
      </c>
      <c r="AI171" s="139">
        <v>0</v>
      </c>
      <c r="AJ171" s="139">
        <v>0</v>
      </c>
      <c r="AK171" s="139">
        <v>0</v>
      </c>
      <c r="AL171" s="139">
        <v>0</v>
      </c>
      <c r="AM171" s="139">
        <v>0</v>
      </c>
      <c r="AN171" s="139">
        <v>0</v>
      </c>
      <c r="AO171" s="139">
        <v>0</v>
      </c>
      <c r="AP171" s="139">
        <v>0</v>
      </c>
      <c r="AQ171" s="139">
        <v>0</v>
      </c>
      <c r="AR171" s="139">
        <v>0</v>
      </c>
      <c r="AS171" s="139">
        <v>0</v>
      </c>
      <c r="AT171" s="139">
        <v>0</v>
      </c>
      <c r="AU171" s="139">
        <v>0</v>
      </c>
      <c r="AV171" s="139">
        <v>0</v>
      </c>
      <c r="AW171" s="139">
        <v>0</v>
      </c>
      <c r="AX171" s="139">
        <v>0</v>
      </c>
      <c r="AY171" s="139">
        <v>0</v>
      </c>
      <c r="AZ171" s="139">
        <v>0</v>
      </c>
      <c r="BA171" s="139">
        <v>0</v>
      </c>
      <c r="BB171" s="139">
        <v>0</v>
      </c>
    </row>
    <row r="172" spans="1:54">
      <c r="A172" s="140" t="s">
        <v>268</v>
      </c>
      <c r="B172" s="139">
        <v>0</v>
      </c>
      <c r="C172" s="139">
        <v>0</v>
      </c>
      <c r="D172" s="139">
        <v>0</v>
      </c>
      <c r="E172" s="139">
        <v>0</v>
      </c>
      <c r="F172" s="139">
        <v>0</v>
      </c>
      <c r="G172" s="139">
        <v>0</v>
      </c>
      <c r="H172" s="139">
        <v>0</v>
      </c>
      <c r="I172" s="139">
        <v>0</v>
      </c>
      <c r="J172" s="139">
        <v>0</v>
      </c>
      <c r="K172" s="139">
        <v>0</v>
      </c>
      <c r="L172" s="139">
        <v>0</v>
      </c>
      <c r="M172" s="139">
        <v>0</v>
      </c>
      <c r="N172" s="139">
        <v>0</v>
      </c>
      <c r="O172" s="139">
        <v>0</v>
      </c>
      <c r="P172" s="139">
        <v>0</v>
      </c>
      <c r="Q172" s="139">
        <v>0</v>
      </c>
      <c r="R172" s="139">
        <v>0</v>
      </c>
      <c r="S172" s="139">
        <v>0</v>
      </c>
      <c r="T172" s="139">
        <v>0</v>
      </c>
      <c r="U172" s="139">
        <v>0</v>
      </c>
      <c r="V172" s="139">
        <v>0</v>
      </c>
      <c r="W172" s="139">
        <v>0</v>
      </c>
      <c r="X172" s="139">
        <v>0</v>
      </c>
      <c r="Y172" s="139">
        <v>0</v>
      </c>
      <c r="Z172" s="139">
        <v>0</v>
      </c>
      <c r="AA172" s="139">
        <v>0</v>
      </c>
      <c r="AB172" s="139">
        <v>0</v>
      </c>
      <c r="AC172" s="139">
        <v>0</v>
      </c>
      <c r="AD172" s="139">
        <v>0</v>
      </c>
      <c r="AE172" s="139">
        <v>0</v>
      </c>
      <c r="AF172" s="139">
        <v>0</v>
      </c>
      <c r="AG172" s="139">
        <v>0</v>
      </c>
      <c r="AH172" s="139">
        <v>0</v>
      </c>
      <c r="AI172" s="139">
        <v>0</v>
      </c>
      <c r="AJ172" s="139">
        <v>0</v>
      </c>
      <c r="AK172" s="139">
        <v>0</v>
      </c>
      <c r="AL172" s="139">
        <v>0</v>
      </c>
      <c r="AM172" s="139">
        <v>0</v>
      </c>
      <c r="AN172" s="139">
        <v>0</v>
      </c>
      <c r="AO172" s="139">
        <v>0</v>
      </c>
      <c r="AP172" s="139">
        <v>0</v>
      </c>
      <c r="AQ172" s="139">
        <v>0</v>
      </c>
      <c r="AR172" s="139">
        <v>0</v>
      </c>
      <c r="AS172" s="139">
        <v>0</v>
      </c>
      <c r="AT172" s="139">
        <v>0</v>
      </c>
      <c r="AU172" s="139">
        <v>0</v>
      </c>
      <c r="AV172" s="139">
        <v>0</v>
      </c>
      <c r="AW172" s="139">
        <v>0</v>
      </c>
      <c r="AX172" s="139">
        <v>0</v>
      </c>
      <c r="AY172" s="139">
        <v>0</v>
      </c>
      <c r="AZ172" s="139">
        <v>0</v>
      </c>
      <c r="BA172" s="139">
        <v>0</v>
      </c>
      <c r="BB172" s="139">
        <v>0</v>
      </c>
    </row>
    <row r="173" spans="1:54">
      <c r="A173" s="141" t="s">
        <v>269</v>
      </c>
      <c r="B173" s="139">
        <v>6553117.2900000801</v>
      </c>
      <c r="C173" s="139">
        <v>6553117.2900000801</v>
      </c>
      <c r="D173" s="139">
        <v>6553117.2900000801</v>
      </c>
      <c r="E173" s="139">
        <v>6553117.2900000801</v>
      </c>
      <c r="F173" s="139">
        <v>6553117.2900000801</v>
      </c>
      <c r="G173" s="139">
        <v>6553117.2900000801</v>
      </c>
      <c r="H173" s="139">
        <v>6553117.2900000801</v>
      </c>
      <c r="I173" s="139">
        <v>6553117.2900000801</v>
      </c>
      <c r="J173" s="139">
        <v>6553117.2900000801</v>
      </c>
      <c r="K173" s="139">
        <v>6553117.2900000801</v>
      </c>
      <c r="L173" s="139">
        <v>6553117.2900000801</v>
      </c>
      <c r="M173" s="139">
        <v>6553117.2900000801</v>
      </c>
      <c r="N173" s="139">
        <v>6553117.2900000801</v>
      </c>
      <c r="O173" s="139">
        <v>6553117.2900000801</v>
      </c>
      <c r="P173" s="139">
        <v>6553117.2900000801</v>
      </c>
      <c r="Q173" s="139">
        <v>6553117.2900000801</v>
      </c>
      <c r="R173" s="139">
        <v>6553117.2900000801</v>
      </c>
      <c r="S173" s="139">
        <v>6553117.2900000801</v>
      </c>
      <c r="T173" s="139">
        <v>6553117.2900000801</v>
      </c>
      <c r="U173" s="139">
        <v>6553117.2900000801</v>
      </c>
      <c r="V173" s="139">
        <v>6553117.2900000801</v>
      </c>
      <c r="W173" s="139">
        <v>6553117.2900000801</v>
      </c>
      <c r="X173" s="139">
        <v>6553117.2900000801</v>
      </c>
      <c r="Y173" s="139">
        <v>6553117.2900000801</v>
      </c>
      <c r="Z173" s="139">
        <v>6553117.2900000801</v>
      </c>
      <c r="AA173" s="139">
        <v>6553117.2900000801</v>
      </c>
      <c r="AB173" s="139">
        <v>6553117.2900000801</v>
      </c>
      <c r="AC173" s="139">
        <v>6553117.2900000801</v>
      </c>
      <c r="AD173" s="139">
        <v>6553117.2900000801</v>
      </c>
      <c r="AE173" s="139">
        <v>6553117.2900000801</v>
      </c>
      <c r="AF173" s="139">
        <v>6553117.2900000801</v>
      </c>
      <c r="AG173" s="139">
        <v>6553117.2900000801</v>
      </c>
      <c r="AH173" s="139">
        <v>6553117.2900000801</v>
      </c>
      <c r="AI173" s="139">
        <v>6553117.2900000801</v>
      </c>
      <c r="AJ173" s="139">
        <v>6553117.2900000801</v>
      </c>
      <c r="AK173" s="139">
        <v>6553117.2900000801</v>
      </c>
      <c r="AL173" s="139">
        <v>6553117.2900000801</v>
      </c>
      <c r="AM173" s="139">
        <v>6553117.2900000801</v>
      </c>
      <c r="AN173" s="139">
        <v>6553117.2900000801</v>
      </c>
      <c r="AO173" s="139">
        <v>6553117.2900000801</v>
      </c>
      <c r="AP173" s="139">
        <v>6553117.2900000801</v>
      </c>
      <c r="AQ173" s="139">
        <v>6553117.2900000801</v>
      </c>
      <c r="AR173" s="139">
        <v>6553117.2900000801</v>
      </c>
      <c r="AS173" s="139">
        <v>6553117.2900000801</v>
      </c>
      <c r="AT173" s="139">
        <v>6553117.2900000801</v>
      </c>
      <c r="AU173" s="139">
        <v>6553117.2900000801</v>
      </c>
      <c r="AV173" s="139">
        <v>6553117.2900000801</v>
      </c>
      <c r="AW173" s="139">
        <v>6553117.2900000801</v>
      </c>
      <c r="AX173" s="139">
        <v>6553117.2900000801</v>
      </c>
      <c r="AY173" s="139">
        <v>6553117.2900000801</v>
      </c>
      <c r="AZ173" s="139">
        <v>6553117.2900000801</v>
      </c>
      <c r="BA173" s="139">
        <v>6553117.2900000801</v>
      </c>
      <c r="BB173" s="139">
        <v>6553117.2900000801</v>
      </c>
    </row>
    <row r="174" spans="1:54">
      <c r="A174" s="140" t="s">
        <v>270</v>
      </c>
    </row>
    <row r="175" spans="1:54">
      <c r="A175" s="138" t="s">
        <v>271</v>
      </c>
    </row>
    <row r="176" spans="1:54">
      <c r="A176" s="140" t="s">
        <v>272</v>
      </c>
      <c r="B176" s="139">
        <v>0</v>
      </c>
      <c r="C176" s="139">
        <v>0</v>
      </c>
      <c r="D176" s="139">
        <v>0</v>
      </c>
      <c r="E176" s="139">
        <v>0</v>
      </c>
      <c r="F176" s="139">
        <v>0</v>
      </c>
      <c r="G176" s="139">
        <v>0</v>
      </c>
      <c r="H176" s="139">
        <v>0</v>
      </c>
      <c r="I176" s="139">
        <v>0</v>
      </c>
      <c r="J176" s="139">
        <v>0</v>
      </c>
      <c r="K176" s="139">
        <v>0</v>
      </c>
      <c r="L176" s="139">
        <v>0</v>
      </c>
      <c r="M176" s="139">
        <v>0</v>
      </c>
      <c r="N176" s="139">
        <v>0</v>
      </c>
      <c r="O176" s="139">
        <v>0</v>
      </c>
      <c r="P176" s="139">
        <v>0</v>
      </c>
      <c r="Q176" s="139">
        <v>0</v>
      </c>
      <c r="R176" s="139">
        <v>0</v>
      </c>
      <c r="S176" s="139">
        <v>0</v>
      </c>
      <c r="T176" s="139">
        <v>0</v>
      </c>
      <c r="U176" s="139">
        <v>0</v>
      </c>
      <c r="V176" s="139">
        <v>0</v>
      </c>
      <c r="W176" s="139">
        <v>0</v>
      </c>
      <c r="X176" s="139">
        <v>0</v>
      </c>
      <c r="Y176" s="139">
        <v>0</v>
      </c>
      <c r="Z176" s="139">
        <v>0</v>
      </c>
      <c r="AA176" s="139">
        <v>0</v>
      </c>
      <c r="AB176" s="139">
        <v>0</v>
      </c>
      <c r="AC176" s="139">
        <v>0</v>
      </c>
      <c r="AD176" s="139">
        <v>0</v>
      </c>
      <c r="AE176" s="139">
        <v>0</v>
      </c>
      <c r="AF176" s="139">
        <v>0</v>
      </c>
      <c r="AG176" s="139">
        <v>0</v>
      </c>
      <c r="AH176" s="139">
        <v>0</v>
      </c>
      <c r="AI176" s="139">
        <v>0</v>
      </c>
      <c r="AJ176" s="139">
        <v>0</v>
      </c>
      <c r="AK176" s="139">
        <v>0</v>
      </c>
      <c r="AL176" s="139">
        <v>0</v>
      </c>
      <c r="AM176" s="139">
        <v>0</v>
      </c>
      <c r="AN176" s="139">
        <v>0</v>
      </c>
      <c r="AO176" s="139">
        <v>0</v>
      </c>
      <c r="AP176" s="139">
        <v>0</v>
      </c>
      <c r="AQ176" s="139">
        <v>0</v>
      </c>
      <c r="AR176" s="139">
        <v>0</v>
      </c>
      <c r="AS176" s="139">
        <v>0</v>
      </c>
      <c r="AT176" s="139">
        <v>0</v>
      </c>
      <c r="AU176" s="139">
        <v>0</v>
      </c>
      <c r="AV176" s="139">
        <v>0</v>
      </c>
      <c r="AW176" s="139">
        <v>0</v>
      </c>
      <c r="AX176" s="139">
        <v>0</v>
      </c>
      <c r="AY176" s="139">
        <v>0</v>
      </c>
      <c r="AZ176" s="139">
        <v>0</v>
      </c>
      <c r="BA176" s="139">
        <v>0</v>
      </c>
      <c r="BB176" s="139">
        <v>0</v>
      </c>
    </row>
    <row r="177" spans="1:54">
      <c r="A177" s="140" t="s">
        <v>273</v>
      </c>
      <c r="B177" s="139">
        <v>1362872.04</v>
      </c>
      <c r="C177" s="139">
        <v>1362872.04</v>
      </c>
      <c r="D177" s="139">
        <v>1362872.04</v>
      </c>
      <c r="E177" s="139">
        <v>1362872.04</v>
      </c>
      <c r="F177" s="139">
        <v>1362872.04</v>
      </c>
      <c r="G177" s="139">
        <v>1362872.04</v>
      </c>
      <c r="H177" s="139">
        <v>1362872.04</v>
      </c>
      <c r="I177" s="139">
        <v>1362872.04</v>
      </c>
      <c r="J177" s="139">
        <v>1362872.04</v>
      </c>
      <c r="K177" s="139">
        <v>1362872.04</v>
      </c>
      <c r="L177" s="139">
        <v>1362872.04</v>
      </c>
      <c r="M177" s="139">
        <v>1362872.04</v>
      </c>
      <c r="N177" s="139">
        <v>1362872.04</v>
      </c>
      <c r="O177" s="139">
        <v>1362872.04</v>
      </c>
      <c r="P177" s="139">
        <v>1362872.04</v>
      </c>
      <c r="Q177" s="139">
        <v>1362872.04</v>
      </c>
      <c r="R177" s="139">
        <v>1362872.04</v>
      </c>
      <c r="S177" s="139">
        <v>1362872.04</v>
      </c>
      <c r="T177" s="139">
        <v>1362872.04</v>
      </c>
      <c r="U177" s="139">
        <v>1362872.04</v>
      </c>
      <c r="V177" s="139">
        <v>1362872.04</v>
      </c>
      <c r="W177" s="139">
        <v>1362872.04</v>
      </c>
      <c r="X177" s="139">
        <v>1362872.04</v>
      </c>
      <c r="Y177" s="139">
        <v>1362872.04</v>
      </c>
      <c r="Z177" s="139">
        <v>1362872.04</v>
      </c>
      <c r="AA177" s="139">
        <v>1362872.04</v>
      </c>
      <c r="AB177" s="139">
        <v>1362872.04</v>
      </c>
      <c r="AC177" s="139">
        <v>1362872.04</v>
      </c>
      <c r="AD177" s="139">
        <v>1362872.04</v>
      </c>
      <c r="AE177" s="139">
        <v>1362872.04</v>
      </c>
      <c r="AF177" s="139">
        <v>1362872.04</v>
      </c>
      <c r="AG177" s="139">
        <v>1362872.04</v>
      </c>
      <c r="AH177" s="139">
        <v>1362872.04</v>
      </c>
      <c r="AI177" s="139">
        <v>1362872.04</v>
      </c>
      <c r="AJ177" s="139">
        <v>1362872.04</v>
      </c>
      <c r="AK177" s="139">
        <v>1362872.04</v>
      </c>
      <c r="AL177" s="139">
        <v>1362872.04</v>
      </c>
      <c r="AM177" s="139">
        <v>1362872.04</v>
      </c>
      <c r="AN177" s="139">
        <v>1362872.04</v>
      </c>
      <c r="AO177" s="139">
        <v>1362872.04</v>
      </c>
      <c r="AP177" s="139">
        <v>1362872.04</v>
      </c>
      <c r="AQ177" s="139">
        <v>1362872.04</v>
      </c>
      <c r="AR177" s="139">
        <v>1362872.04</v>
      </c>
      <c r="AS177" s="139">
        <v>1362872.04</v>
      </c>
      <c r="AT177" s="139">
        <v>1362872.04</v>
      </c>
      <c r="AU177" s="139">
        <v>1362872.04</v>
      </c>
      <c r="AV177" s="139">
        <v>1362872.04</v>
      </c>
      <c r="AW177" s="139">
        <v>1362872.04</v>
      </c>
      <c r="AX177" s="139">
        <v>1362872.04</v>
      </c>
      <c r="AY177" s="139">
        <v>1362872.04</v>
      </c>
      <c r="AZ177" s="139">
        <v>1362872.04</v>
      </c>
      <c r="BA177" s="139">
        <v>1362872.04</v>
      </c>
      <c r="BB177" s="139">
        <v>1362872.04</v>
      </c>
    </row>
    <row r="178" spans="1:54">
      <c r="A178" s="140" t="s">
        <v>274</v>
      </c>
      <c r="B178" s="139">
        <v>0</v>
      </c>
      <c r="C178" s="139">
        <v>0</v>
      </c>
      <c r="D178" s="139">
        <v>0</v>
      </c>
      <c r="E178" s="139">
        <v>0</v>
      </c>
      <c r="F178" s="139">
        <v>0</v>
      </c>
      <c r="G178" s="139">
        <v>0</v>
      </c>
      <c r="H178" s="139">
        <v>0</v>
      </c>
      <c r="I178" s="139">
        <v>0</v>
      </c>
      <c r="J178" s="139">
        <v>0</v>
      </c>
      <c r="K178" s="139">
        <v>0</v>
      </c>
      <c r="L178" s="139">
        <v>0</v>
      </c>
      <c r="M178" s="139">
        <v>0</v>
      </c>
      <c r="N178" s="139">
        <v>0</v>
      </c>
      <c r="O178" s="139">
        <v>0</v>
      </c>
      <c r="P178" s="139">
        <v>0</v>
      </c>
      <c r="Q178" s="139">
        <v>0</v>
      </c>
      <c r="R178" s="139">
        <v>0</v>
      </c>
      <c r="S178" s="139">
        <v>0</v>
      </c>
      <c r="T178" s="139">
        <v>0</v>
      </c>
      <c r="U178" s="139">
        <v>0</v>
      </c>
      <c r="V178" s="139">
        <v>0</v>
      </c>
      <c r="W178" s="139">
        <v>0</v>
      </c>
      <c r="X178" s="139">
        <v>0</v>
      </c>
      <c r="Y178" s="139">
        <v>0</v>
      </c>
      <c r="Z178" s="139">
        <v>0</v>
      </c>
      <c r="AA178" s="139">
        <v>0</v>
      </c>
      <c r="AB178" s="139">
        <v>0</v>
      </c>
      <c r="AC178" s="139">
        <v>0</v>
      </c>
      <c r="AD178" s="139">
        <v>0</v>
      </c>
      <c r="AE178" s="139">
        <v>0</v>
      </c>
      <c r="AF178" s="139">
        <v>0</v>
      </c>
      <c r="AG178" s="139">
        <v>0</v>
      </c>
      <c r="AH178" s="139">
        <v>0</v>
      </c>
      <c r="AI178" s="139">
        <v>0</v>
      </c>
      <c r="AJ178" s="139">
        <v>0</v>
      </c>
      <c r="AK178" s="139">
        <v>0</v>
      </c>
      <c r="AL178" s="139">
        <v>0</v>
      </c>
      <c r="AM178" s="139">
        <v>0</v>
      </c>
      <c r="AN178" s="139">
        <v>0</v>
      </c>
      <c r="AO178" s="139">
        <v>0</v>
      </c>
      <c r="AP178" s="139">
        <v>0</v>
      </c>
      <c r="AQ178" s="139">
        <v>0</v>
      </c>
      <c r="AR178" s="139">
        <v>0</v>
      </c>
      <c r="AS178" s="139">
        <v>0</v>
      </c>
      <c r="AT178" s="139">
        <v>0</v>
      </c>
      <c r="AU178" s="139">
        <v>0</v>
      </c>
      <c r="AV178" s="139">
        <v>0</v>
      </c>
      <c r="AW178" s="139">
        <v>0</v>
      </c>
      <c r="AX178" s="139">
        <v>0</v>
      </c>
      <c r="AY178" s="139">
        <v>0</v>
      </c>
      <c r="AZ178" s="139">
        <v>0</v>
      </c>
      <c r="BA178" s="139">
        <v>0</v>
      </c>
      <c r="BB178" s="139">
        <v>0</v>
      </c>
    </row>
    <row r="179" spans="1:54">
      <c r="A179" s="141" t="s">
        <v>275</v>
      </c>
      <c r="B179" s="142">
        <v>1362872.04</v>
      </c>
      <c r="C179" s="142">
        <v>1362872.04</v>
      </c>
      <c r="D179" s="142">
        <v>1362872.04</v>
      </c>
      <c r="E179" s="142">
        <v>1362872.04</v>
      </c>
      <c r="F179" s="142">
        <v>1362872.04</v>
      </c>
      <c r="G179" s="142">
        <v>1362872.04</v>
      </c>
      <c r="H179" s="142">
        <v>1362872.04</v>
      </c>
      <c r="I179" s="142">
        <v>1362872.04</v>
      </c>
      <c r="J179" s="142">
        <v>1362872.04</v>
      </c>
      <c r="K179" s="142">
        <v>1362872.04</v>
      </c>
      <c r="L179" s="142">
        <v>1362872.04</v>
      </c>
      <c r="M179" s="142">
        <v>1362872.04</v>
      </c>
      <c r="N179" s="142">
        <v>1362872.04</v>
      </c>
      <c r="O179" s="142">
        <v>1362872.04</v>
      </c>
      <c r="P179" s="142">
        <v>1362872.04</v>
      </c>
      <c r="Q179" s="142">
        <v>1362872.04</v>
      </c>
      <c r="R179" s="142">
        <v>1362872.04</v>
      </c>
      <c r="S179" s="142">
        <v>1362872.04</v>
      </c>
      <c r="T179" s="142">
        <v>1362872.04</v>
      </c>
      <c r="U179" s="142">
        <v>1362872.04</v>
      </c>
      <c r="V179" s="142">
        <v>1362872.04</v>
      </c>
      <c r="W179" s="142">
        <v>1362872.04</v>
      </c>
      <c r="X179" s="142">
        <v>1362872.04</v>
      </c>
      <c r="Y179" s="142">
        <v>1362872.04</v>
      </c>
      <c r="Z179" s="142">
        <v>1362872.04</v>
      </c>
      <c r="AA179" s="142">
        <v>1362872.04</v>
      </c>
      <c r="AB179" s="142">
        <v>1362872.04</v>
      </c>
      <c r="AC179" s="142">
        <v>1362872.04</v>
      </c>
      <c r="AD179" s="142">
        <v>1362872.04</v>
      </c>
      <c r="AE179" s="142">
        <v>1362872.04</v>
      </c>
      <c r="AF179" s="142">
        <v>1362872.04</v>
      </c>
      <c r="AG179" s="142">
        <v>1362872.04</v>
      </c>
      <c r="AH179" s="142">
        <v>1362872.04</v>
      </c>
      <c r="AI179" s="142">
        <v>1362872.04</v>
      </c>
      <c r="AJ179" s="142">
        <v>1362872.04</v>
      </c>
      <c r="AK179" s="142">
        <v>1362872.04</v>
      </c>
      <c r="AL179" s="142">
        <v>1362872.04</v>
      </c>
      <c r="AM179" s="142">
        <v>1362872.04</v>
      </c>
      <c r="AN179" s="142">
        <v>1362872.04</v>
      </c>
      <c r="AO179" s="142">
        <v>1362872.04</v>
      </c>
      <c r="AP179" s="142">
        <v>1362872.04</v>
      </c>
      <c r="AQ179" s="142">
        <v>1362872.04</v>
      </c>
      <c r="AR179" s="142">
        <v>1362872.04</v>
      </c>
      <c r="AS179" s="142">
        <v>1362872.04</v>
      </c>
      <c r="AT179" s="142">
        <v>1362872.04</v>
      </c>
      <c r="AU179" s="142">
        <v>1362872.04</v>
      </c>
      <c r="AV179" s="142">
        <v>1362872.04</v>
      </c>
      <c r="AW179" s="142">
        <v>1362872.04</v>
      </c>
      <c r="AX179" s="142">
        <v>1362872.04</v>
      </c>
      <c r="AY179" s="142">
        <v>1362872.04</v>
      </c>
      <c r="AZ179" s="142">
        <v>1362872.04</v>
      </c>
      <c r="BA179" s="142">
        <v>1362872.04</v>
      </c>
      <c r="BB179" s="142">
        <v>1362872.04</v>
      </c>
    </row>
    <row r="180" spans="1:54">
      <c r="A180" s="140" t="s">
        <v>276</v>
      </c>
    </row>
    <row r="181" spans="1:54">
      <c r="A181" s="138" t="s">
        <v>277</v>
      </c>
    </row>
    <row r="182" spans="1:54">
      <c r="A182" s="140" t="s">
        <v>278</v>
      </c>
      <c r="B182" s="139">
        <v>0</v>
      </c>
      <c r="C182" s="139">
        <v>0</v>
      </c>
      <c r="D182" s="139">
        <v>0</v>
      </c>
      <c r="E182" s="139">
        <v>0</v>
      </c>
      <c r="F182" s="139">
        <v>0</v>
      </c>
      <c r="G182" s="139">
        <v>0</v>
      </c>
      <c r="H182" s="139">
        <v>0</v>
      </c>
      <c r="I182" s="139">
        <v>0</v>
      </c>
      <c r="J182" s="139">
        <v>0</v>
      </c>
      <c r="K182" s="139">
        <v>0</v>
      </c>
      <c r="L182" s="139">
        <v>0</v>
      </c>
      <c r="M182" s="139">
        <v>0</v>
      </c>
      <c r="N182" s="139">
        <v>0</v>
      </c>
      <c r="O182" s="139">
        <v>0</v>
      </c>
      <c r="P182" s="139">
        <v>0</v>
      </c>
      <c r="Q182" s="139">
        <v>0</v>
      </c>
      <c r="R182" s="139">
        <v>0</v>
      </c>
      <c r="S182" s="139">
        <v>0</v>
      </c>
      <c r="T182" s="139">
        <v>0</v>
      </c>
      <c r="U182" s="139">
        <v>0</v>
      </c>
      <c r="V182" s="139">
        <v>0</v>
      </c>
      <c r="W182" s="139">
        <v>0</v>
      </c>
      <c r="X182" s="139">
        <v>0</v>
      </c>
      <c r="Y182" s="139">
        <v>0</v>
      </c>
      <c r="Z182" s="139">
        <v>0</v>
      </c>
      <c r="AA182" s="139">
        <v>0</v>
      </c>
      <c r="AB182" s="139">
        <v>0</v>
      </c>
      <c r="AC182" s="139">
        <v>0</v>
      </c>
      <c r="AD182" s="139">
        <v>0</v>
      </c>
      <c r="AE182" s="139">
        <v>0</v>
      </c>
      <c r="AF182" s="139">
        <v>0</v>
      </c>
      <c r="AG182" s="139">
        <v>0</v>
      </c>
      <c r="AH182" s="139">
        <v>0</v>
      </c>
      <c r="AI182" s="139">
        <v>0</v>
      </c>
      <c r="AJ182" s="139">
        <v>0</v>
      </c>
      <c r="AK182" s="139">
        <v>0</v>
      </c>
      <c r="AL182" s="139">
        <v>0</v>
      </c>
      <c r="AM182" s="139">
        <v>0</v>
      </c>
      <c r="AN182" s="139">
        <v>0</v>
      </c>
      <c r="AO182" s="139">
        <v>0</v>
      </c>
      <c r="AP182" s="139">
        <v>0</v>
      </c>
      <c r="AQ182" s="139">
        <v>0</v>
      </c>
      <c r="AR182" s="139">
        <v>0</v>
      </c>
      <c r="AS182" s="139">
        <v>0</v>
      </c>
      <c r="AT182" s="139">
        <v>0</v>
      </c>
      <c r="AU182" s="139">
        <v>0</v>
      </c>
      <c r="AV182" s="139">
        <v>0</v>
      </c>
      <c r="AW182" s="139">
        <v>0</v>
      </c>
      <c r="AX182" s="139">
        <v>0</v>
      </c>
      <c r="AY182" s="139">
        <v>0</v>
      </c>
      <c r="AZ182" s="139">
        <v>0</v>
      </c>
      <c r="BA182" s="139">
        <v>0</v>
      </c>
      <c r="BB182" s="139">
        <v>0</v>
      </c>
    </row>
    <row r="183" spans="1:54">
      <c r="A183" s="140" t="s">
        <v>279</v>
      </c>
      <c r="B183" s="139">
        <v>24950157.170000002</v>
      </c>
      <c r="C183" s="139">
        <v>24950157.170000002</v>
      </c>
      <c r="D183" s="139">
        <v>24950157.170000002</v>
      </c>
      <c r="E183" s="139">
        <v>24950157.170000002</v>
      </c>
      <c r="F183" s="139">
        <v>24950157.170000002</v>
      </c>
      <c r="G183" s="139">
        <v>24950157.170000002</v>
      </c>
      <c r="H183" s="139">
        <v>24950157.170000002</v>
      </c>
      <c r="I183" s="139">
        <v>24950157.170000002</v>
      </c>
      <c r="J183" s="139">
        <v>24950157.170000002</v>
      </c>
      <c r="K183" s="139">
        <v>24950157.170000002</v>
      </c>
      <c r="L183" s="139">
        <v>24950157.170000002</v>
      </c>
      <c r="M183" s="139">
        <v>24950157.170000002</v>
      </c>
      <c r="N183" s="139">
        <v>24950157.170000002</v>
      </c>
      <c r="O183" s="139">
        <v>24950157.170000002</v>
      </c>
      <c r="P183" s="139">
        <v>24950157.170000002</v>
      </c>
      <c r="Q183" s="139">
        <v>24950157.170000002</v>
      </c>
      <c r="R183" s="139">
        <v>24950157.170000002</v>
      </c>
      <c r="S183" s="139">
        <v>24950157.170000002</v>
      </c>
      <c r="T183" s="139">
        <v>24950157.170000002</v>
      </c>
      <c r="U183" s="139">
        <v>24950157.170000002</v>
      </c>
      <c r="V183" s="139">
        <v>24950157.170000002</v>
      </c>
      <c r="W183" s="139">
        <v>24950157.170000002</v>
      </c>
      <c r="X183" s="139">
        <v>24950157.170000002</v>
      </c>
      <c r="Y183" s="139">
        <v>24950157.170000002</v>
      </c>
      <c r="Z183" s="139">
        <v>24950157.170000002</v>
      </c>
      <c r="AA183" s="139">
        <v>24950157.170000002</v>
      </c>
      <c r="AB183" s="139">
        <v>24950157.170000002</v>
      </c>
      <c r="AC183" s="139">
        <v>24950157.170000002</v>
      </c>
      <c r="AD183" s="139">
        <v>24950157.170000002</v>
      </c>
      <c r="AE183" s="139">
        <v>24950157.170000002</v>
      </c>
      <c r="AF183" s="139">
        <v>24950157.170000002</v>
      </c>
      <c r="AG183" s="139">
        <v>24950157.170000002</v>
      </c>
      <c r="AH183" s="139">
        <v>24950157.170000002</v>
      </c>
      <c r="AI183" s="139">
        <v>24950157.170000002</v>
      </c>
      <c r="AJ183" s="139">
        <v>24950157.170000002</v>
      </c>
      <c r="AK183" s="139">
        <v>24950157.170000002</v>
      </c>
      <c r="AL183" s="139">
        <v>24950157.170000002</v>
      </c>
      <c r="AM183" s="139">
        <v>24950157.170000002</v>
      </c>
      <c r="AN183" s="139">
        <v>24950157.170000002</v>
      </c>
      <c r="AO183" s="139">
        <v>24950157.170000002</v>
      </c>
      <c r="AP183" s="139">
        <v>24950157.170000002</v>
      </c>
      <c r="AQ183" s="139">
        <v>24950157.170000002</v>
      </c>
      <c r="AR183" s="139">
        <v>24950157.170000002</v>
      </c>
      <c r="AS183" s="139">
        <v>24950157.170000002</v>
      </c>
      <c r="AT183" s="139">
        <v>24950157.170000002</v>
      </c>
      <c r="AU183" s="139">
        <v>24950157.170000002</v>
      </c>
      <c r="AV183" s="139">
        <v>24950157.170000002</v>
      </c>
      <c r="AW183" s="139">
        <v>24950157.170000002</v>
      </c>
      <c r="AX183" s="139">
        <v>24950157.170000002</v>
      </c>
      <c r="AY183" s="139">
        <v>24950157.170000002</v>
      </c>
      <c r="AZ183" s="139">
        <v>24950157.170000002</v>
      </c>
      <c r="BA183" s="139">
        <v>24950157.170000002</v>
      </c>
      <c r="BB183" s="139">
        <v>24950157.170000002</v>
      </c>
    </row>
    <row r="184" spans="1:54">
      <c r="A184" s="140" t="s">
        <v>280</v>
      </c>
      <c r="B184" s="139">
        <v>18939905.02</v>
      </c>
      <c r="C184" s="139">
        <v>18939905.02</v>
      </c>
      <c r="D184" s="139">
        <v>18939905.02</v>
      </c>
      <c r="E184" s="139">
        <v>18939905.02</v>
      </c>
      <c r="F184" s="139">
        <v>18939905.02</v>
      </c>
      <c r="G184" s="139">
        <v>18939905.02</v>
      </c>
      <c r="H184" s="139">
        <v>18939905.02</v>
      </c>
      <c r="I184" s="139">
        <v>18939905.02</v>
      </c>
      <c r="J184" s="139">
        <v>18939905.02</v>
      </c>
      <c r="K184" s="139">
        <v>18939905.02</v>
      </c>
      <c r="L184" s="139">
        <v>18939905.02</v>
      </c>
      <c r="M184" s="139">
        <v>18939905.02</v>
      </c>
      <c r="N184" s="139">
        <v>18939905.02</v>
      </c>
      <c r="O184" s="139">
        <v>18939905.02</v>
      </c>
      <c r="P184" s="139">
        <v>18939905.02</v>
      </c>
      <c r="Q184" s="139">
        <v>18939905.02</v>
      </c>
      <c r="R184" s="139">
        <v>18939905.02</v>
      </c>
      <c r="S184" s="139">
        <v>18939905.02</v>
      </c>
      <c r="T184" s="139">
        <v>18939905.02</v>
      </c>
      <c r="U184" s="139">
        <v>18939905.02</v>
      </c>
      <c r="V184" s="139">
        <v>18939905.02</v>
      </c>
      <c r="W184" s="139">
        <v>18939905.02</v>
      </c>
      <c r="X184" s="139">
        <v>18939905.02</v>
      </c>
      <c r="Y184" s="139">
        <v>18939905.02</v>
      </c>
      <c r="Z184" s="139">
        <v>18939905.02</v>
      </c>
      <c r="AA184" s="139">
        <v>18939905.02</v>
      </c>
      <c r="AB184" s="139">
        <v>18939905.02</v>
      </c>
      <c r="AC184" s="139">
        <v>18939905.02</v>
      </c>
      <c r="AD184" s="139">
        <v>18939905.02</v>
      </c>
      <c r="AE184" s="139">
        <v>18939905.02</v>
      </c>
      <c r="AF184" s="139">
        <v>18939905.02</v>
      </c>
      <c r="AG184" s="139">
        <v>18939905.02</v>
      </c>
      <c r="AH184" s="139">
        <v>18939905.02</v>
      </c>
      <c r="AI184" s="139">
        <v>18939905.02</v>
      </c>
      <c r="AJ184" s="139">
        <v>18939905.02</v>
      </c>
      <c r="AK184" s="139">
        <v>18939905.02</v>
      </c>
      <c r="AL184" s="139">
        <v>18939905.02</v>
      </c>
      <c r="AM184" s="139">
        <v>18939905.02</v>
      </c>
      <c r="AN184" s="139">
        <v>18939905.02</v>
      </c>
      <c r="AO184" s="139">
        <v>18939905.02</v>
      </c>
      <c r="AP184" s="139">
        <v>18939905.02</v>
      </c>
      <c r="AQ184" s="139">
        <v>18939905.02</v>
      </c>
      <c r="AR184" s="139">
        <v>18939905.02</v>
      </c>
      <c r="AS184" s="139">
        <v>18939905.02</v>
      </c>
      <c r="AT184" s="139">
        <v>18939905.02</v>
      </c>
      <c r="AU184" s="139">
        <v>18939905.02</v>
      </c>
      <c r="AV184" s="139">
        <v>18939905.02</v>
      </c>
      <c r="AW184" s="139">
        <v>18939905.02</v>
      </c>
      <c r="AX184" s="139">
        <v>18939905.02</v>
      </c>
      <c r="AY184" s="139">
        <v>18939905.02</v>
      </c>
      <c r="AZ184" s="139">
        <v>18939905.02</v>
      </c>
      <c r="BA184" s="139">
        <v>18939905.02</v>
      </c>
      <c r="BB184" s="139">
        <v>18939905.02</v>
      </c>
    </row>
    <row r="185" spans="1:54">
      <c r="A185" s="140" t="s">
        <v>281</v>
      </c>
      <c r="B185" s="139">
        <v>196687699.03999999</v>
      </c>
      <c r="C185" s="139">
        <v>196687699.03999999</v>
      </c>
      <c r="D185" s="139">
        <v>196687699.03999999</v>
      </c>
      <c r="E185" s="139">
        <v>196687699.03999999</v>
      </c>
      <c r="F185" s="139">
        <v>196687699.03999999</v>
      </c>
      <c r="G185" s="139">
        <v>196687699.03999999</v>
      </c>
      <c r="H185" s="139">
        <v>196687699.03999999</v>
      </c>
      <c r="I185" s="139">
        <v>196687699.03999999</v>
      </c>
      <c r="J185" s="139">
        <v>196687699.03999999</v>
      </c>
      <c r="K185" s="139">
        <v>196687699.03999999</v>
      </c>
      <c r="L185" s="139">
        <v>196687699.03999999</v>
      </c>
      <c r="M185" s="139">
        <v>196687699.03999999</v>
      </c>
      <c r="N185" s="139">
        <v>196687699.03999999</v>
      </c>
      <c r="O185" s="139">
        <v>196687699.03999999</v>
      </c>
      <c r="P185" s="139">
        <v>196687699.03999999</v>
      </c>
      <c r="Q185" s="139">
        <v>196687699.03999999</v>
      </c>
      <c r="R185" s="139">
        <v>196687699.03999999</v>
      </c>
      <c r="S185" s="139">
        <v>196687699.03999999</v>
      </c>
      <c r="T185" s="139">
        <v>196687699.03999999</v>
      </c>
      <c r="U185" s="139">
        <v>196687699.03999999</v>
      </c>
      <c r="V185" s="139">
        <v>196687699.03999999</v>
      </c>
      <c r="W185" s="139">
        <v>196687699.03999999</v>
      </c>
      <c r="X185" s="139">
        <v>196687699.03999999</v>
      </c>
      <c r="Y185" s="139">
        <v>196687699.03999999</v>
      </c>
      <c r="Z185" s="139">
        <v>196687699.03999999</v>
      </c>
      <c r="AA185" s="139">
        <v>196687699.03999999</v>
      </c>
      <c r="AB185" s="139">
        <v>196687699.03999999</v>
      </c>
      <c r="AC185" s="139">
        <v>196687699.03999999</v>
      </c>
      <c r="AD185" s="139">
        <v>196687699.03999999</v>
      </c>
      <c r="AE185" s="139">
        <v>196687699.03999999</v>
      </c>
      <c r="AF185" s="139">
        <v>196687699.03999999</v>
      </c>
      <c r="AG185" s="139">
        <v>196687699.03999999</v>
      </c>
      <c r="AH185" s="139">
        <v>196687699.03999999</v>
      </c>
      <c r="AI185" s="139">
        <v>196687699.03999999</v>
      </c>
      <c r="AJ185" s="139">
        <v>196687699.03999999</v>
      </c>
      <c r="AK185" s="139">
        <v>196687699.03999999</v>
      </c>
      <c r="AL185" s="139">
        <v>196687699.03999999</v>
      </c>
      <c r="AM185" s="139">
        <v>196687699.03999999</v>
      </c>
      <c r="AN185" s="139">
        <v>196687699.03999999</v>
      </c>
      <c r="AO185" s="139">
        <v>196687699.03999999</v>
      </c>
      <c r="AP185" s="139">
        <v>196687699.03999999</v>
      </c>
      <c r="AQ185" s="139">
        <v>196687699.03999999</v>
      </c>
      <c r="AR185" s="139">
        <v>196687699.03999999</v>
      </c>
      <c r="AS185" s="139">
        <v>196687699.03999999</v>
      </c>
      <c r="AT185" s="139">
        <v>196687699.03999999</v>
      </c>
      <c r="AU185" s="139">
        <v>196687699.03999999</v>
      </c>
      <c r="AV185" s="139">
        <v>196687699.03999999</v>
      </c>
      <c r="AW185" s="139">
        <v>196687699.03999999</v>
      </c>
      <c r="AX185" s="139">
        <v>196687699.03999999</v>
      </c>
      <c r="AY185" s="139">
        <v>196687699.03999999</v>
      </c>
      <c r="AZ185" s="139">
        <v>196687699.03999999</v>
      </c>
      <c r="BA185" s="139">
        <v>196687699.03999999</v>
      </c>
      <c r="BB185" s="139">
        <v>196687699.03999999</v>
      </c>
    </row>
    <row r="186" spans="1:54">
      <c r="A186" s="140" t="s">
        <v>282</v>
      </c>
      <c r="B186" s="139">
        <v>0</v>
      </c>
      <c r="C186" s="139">
        <v>0</v>
      </c>
      <c r="D186" s="139">
        <v>0</v>
      </c>
      <c r="E186" s="139">
        <v>0</v>
      </c>
      <c r="F186" s="139">
        <v>0</v>
      </c>
      <c r="G186" s="139">
        <v>0</v>
      </c>
      <c r="H186" s="139">
        <v>0</v>
      </c>
      <c r="I186" s="139">
        <v>0</v>
      </c>
      <c r="J186" s="139">
        <v>0</v>
      </c>
      <c r="K186" s="139">
        <v>0</v>
      </c>
      <c r="L186" s="139">
        <v>0</v>
      </c>
      <c r="M186" s="139">
        <v>0</v>
      </c>
      <c r="N186" s="139">
        <v>0</v>
      </c>
      <c r="O186" s="139">
        <v>0</v>
      </c>
      <c r="P186" s="139">
        <v>0</v>
      </c>
      <c r="Q186" s="139">
        <v>0</v>
      </c>
      <c r="R186" s="139">
        <v>0</v>
      </c>
      <c r="S186" s="139">
        <v>0</v>
      </c>
      <c r="T186" s="139">
        <v>0</v>
      </c>
      <c r="U186" s="139">
        <v>0</v>
      </c>
      <c r="V186" s="139">
        <v>0</v>
      </c>
      <c r="W186" s="139">
        <v>0</v>
      </c>
      <c r="X186" s="139">
        <v>0</v>
      </c>
      <c r="Y186" s="139">
        <v>0</v>
      </c>
      <c r="Z186" s="139">
        <v>0</v>
      </c>
      <c r="AA186" s="139">
        <v>0</v>
      </c>
      <c r="AB186" s="139">
        <v>0</v>
      </c>
      <c r="AC186" s="139">
        <v>0</v>
      </c>
      <c r="AD186" s="139">
        <v>0</v>
      </c>
      <c r="AE186" s="139">
        <v>0</v>
      </c>
      <c r="AF186" s="139">
        <v>0</v>
      </c>
      <c r="AG186" s="139">
        <v>0</v>
      </c>
      <c r="AH186" s="139">
        <v>0</v>
      </c>
      <c r="AI186" s="139">
        <v>0</v>
      </c>
      <c r="AJ186" s="139">
        <v>0</v>
      </c>
      <c r="AK186" s="139">
        <v>0</v>
      </c>
      <c r="AL186" s="139">
        <v>0</v>
      </c>
      <c r="AM186" s="139">
        <v>0</v>
      </c>
      <c r="AN186" s="139">
        <v>0</v>
      </c>
      <c r="AO186" s="139">
        <v>0</v>
      </c>
      <c r="AP186" s="139">
        <v>0</v>
      </c>
      <c r="AQ186" s="139">
        <v>0</v>
      </c>
      <c r="AR186" s="139">
        <v>0</v>
      </c>
      <c r="AS186" s="139">
        <v>0</v>
      </c>
      <c r="AT186" s="139">
        <v>0</v>
      </c>
      <c r="AU186" s="139">
        <v>0</v>
      </c>
      <c r="AV186" s="139">
        <v>0</v>
      </c>
      <c r="AW186" s="139">
        <v>0</v>
      </c>
      <c r="AX186" s="139">
        <v>0</v>
      </c>
      <c r="AY186" s="139">
        <v>0</v>
      </c>
      <c r="AZ186" s="139">
        <v>0</v>
      </c>
      <c r="BA186" s="139">
        <v>0</v>
      </c>
      <c r="BB186" s="139">
        <v>0</v>
      </c>
    </row>
    <row r="187" spans="1:54">
      <c r="A187" s="140" t="s">
        <v>283</v>
      </c>
      <c r="B187" s="139">
        <v>43765394.359999999</v>
      </c>
      <c r="C187" s="139">
        <v>43765394.359999999</v>
      </c>
      <c r="D187" s="139">
        <v>43765394.359999999</v>
      </c>
      <c r="E187" s="139">
        <v>43765394.359999999</v>
      </c>
      <c r="F187" s="139">
        <v>43765394.359999999</v>
      </c>
      <c r="G187" s="139">
        <v>43765394.359999999</v>
      </c>
      <c r="H187" s="139">
        <v>43765394.359999999</v>
      </c>
      <c r="I187" s="139">
        <v>43765394.359999999</v>
      </c>
      <c r="J187" s="139">
        <v>43765394.359999999</v>
      </c>
      <c r="K187" s="139">
        <v>43765394.359999999</v>
      </c>
      <c r="L187" s="139">
        <v>43765394.359999999</v>
      </c>
      <c r="M187" s="139">
        <v>43765394.359999999</v>
      </c>
      <c r="N187" s="139">
        <v>43765394.359999999</v>
      </c>
      <c r="O187" s="139">
        <v>43765394.359999999</v>
      </c>
      <c r="P187" s="139">
        <v>43765394.359999999</v>
      </c>
      <c r="Q187" s="139">
        <v>43765394.359999999</v>
      </c>
      <c r="R187" s="139">
        <v>43765394.359999999</v>
      </c>
      <c r="S187" s="139">
        <v>43765394.359999999</v>
      </c>
      <c r="T187" s="139">
        <v>43765394.359999999</v>
      </c>
      <c r="U187" s="139">
        <v>43765394.359999999</v>
      </c>
      <c r="V187" s="139">
        <v>43765394.359999999</v>
      </c>
      <c r="W187" s="139">
        <v>43765394.359999999</v>
      </c>
      <c r="X187" s="139">
        <v>43765394.359999999</v>
      </c>
      <c r="Y187" s="139">
        <v>43765394.359999999</v>
      </c>
      <c r="Z187" s="139">
        <v>43765394.359999999</v>
      </c>
      <c r="AA187" s="139">
        <v>43765394.359999999</v>
      </c>
      <c r="AB187" s="139">
        <v>43765394.359999999</v>
      </c>
      <c r="AC187" s="139">
        <v>43765394.359999999</v>
      </c>
      <c r="AD187" s="139">
        <v>43765394.359999999</v>
      </c>
      <c r="AE187" s="139">
        <v>43765394.359999999</v>
      </c>
      <c r="AF187" s="139">
        <v>43765394.359999999</v>
      </c>
      <c r="AG187" s="139">
        <v>43765394.359999999</v>
      </c>
      <c r="AH187" s="139">
        <v>43765394.359999999</v>
      </c>
      <c r="AI187" s="139">
        <v>43765394.359999999</v>
      </c>
      <c r="AJ187" s="139">
        <v>43765394.359999999</v>
      </c>
      <c r="AK187" s="139">
        <v>43765394.359999999</v>
      </c>
      <c r="AL187" s="139">
        <v>43765394.359999999</v>
      </c>
      <c r="AM187" s="139">
        <v>43765394.359999999</v>
      </c>
      <c r="AN187" s="139">
        <v>43765394.359999999</v>
      </c>
      <c r="AO187" s="139">
        <v>43765394.359999999</v>
      </c>
      <c r="AP187" s="139">
        <v>43765394.359999999</v>
      </c>
      <c r="AQ187" s="139">
        <v>43765394.359999999</v>
      </c>
      <c r="AR187" s="139">
        <v>43765394.359999999</v>
      </c>
      <c r="AS187" s="139">
        <v>43765394.359999999</v>
      </c>
      <c r="AT187" s="139">
        <v>43765394.359999999</v>
      </c>
      <c r="AU187" s="139">
        <v>43765394.359999999</v>
      </c>
      <c r="AV187" s="139">
        <v>43765394.359999999</v>
      </c>
      <c r="AW187" s="139">
        <v>43765394.359999999</v>
      </c>
      <c r="AX187" s="139">
        <v>43765394.359999999</v>
      </c>
      <c r="AY187" s="139">
        <v>43765394.359999999</v>
      </c>
      <c r="AZ187" s="139">
        <v>43765394.359999999</v>
      </c>
      <c r="BA187" s="139">
        <v>43765394.359999999</v>
      </c>
      <c r="BB187" s="139">
        <v>43765394.359999999</v>
      </c>
    </row>
    <row r="188" spans="1:54">
      <c r="A188" s="140" t="s">
        <v>284</v>
      </c>
      <c r="B188" s="139">
        <v>77675184.819999993</v>
      </c>
      <c r="C188" s="139">
        <v>77675184.819999903</v>
      </c>
      <c r="D188" s="139">
        <v>77675184.819999903</v>
      </c>
      <c r="E188" s="139">
        <v>77675184.819999903</v>
      </c>
      <c r="F188" s="139">
        <v>77675184.819999903</v>
      </c>
      <c r="G188" s="139">
        <v>77675184.819999903</v>
      </c>
      <c r="H188" s="139">
        <v>77675184.819999903</v>
      </c>
      <c r="I188" s="139">
        <v>77675184.819999799</v>
      </c>
      <c r="J188" s="139">
        <v>77675184.819999799</v>
      </c>
      <c r="K188" s="139">
        <v>77675184.819999799</v>
      </c>
      <c r="L188" s="139">
        <v>77675184.819999799</v>
      </c>
      <c r="M188" s="139">
        <v>77675184.819999799</v>
      </c>
      <c r="N188" s="139">
        <v>77675184.819999799</v>
      </c>
      <c r="O188" s="139">
        <v>77675184.819999799</v>
      </c>
      <c r="P188" s="139">
        <v>77675184.819999799</v>
      </c>
      <c r="Q188" s="139">
        <v>77675184.819999903</v>
      </c>
      <c r="R188" s="139">
        <v>77675184.819999903</v>
      </c>
      <c r="S188" s="139">
        <v>77675184.819999903</v>
      </c>
      <c r="T188" s="139">
        <v>77675184.819999903</v>
      </c>
      <c r="U188" s="139">
        <v>77675184.819999903</v>
      </c>
      <c r="V188" s="139">
        <v>77675184.819999903</v>
      </c>
      <c r="W188" s="139">
        <v>77675184.819999993</v>
      </c>
      <c r="X188" s="139">
        <v>77675184.819999993</v>
      </c>
      <c r="Y188" s="139">
        <v>77675184.819999993</v>
      </c>
      <c r="Z188" s="139">
        <v>77675184.819999993</v>
      </c>
      <c r="AA188" s="139">
        <v>77675184.819999993</v>
      </c>
      <c r="AB188" s="139">
        <v>77675184.819999993</v>
      </c>
      <c r="AC188" s="139">
        <v>77675184.819999993</v>
      </c>
      <c r="AD188" s="139">
        <v>77675184.819999993</v>
      </c>
      <c r="AE188" s="139">
        <v>77675184.820000097</v>
      </c>
      <c r="AF188" s="139">
        <v>77675184.820000097</v>
      </c>
      <c r="AG188" s="139">
        <v>77675184.820000097</v>
      </c>
      <c r="AH188" s="139">
        <v>77675184.820000097</v>
      </c>
      <c r="AI188" s="139">
        <v>77675184.820000097</v>
      </c>
      <c r="AJ188" s="139">
        <v>77675184.820000097</v>
      </c>
      <c r="AK188" s="139">
        <v>77675184.820000097</v>
      </c>
      <c r="AL188" s="139">
        <v>77675184.820000201</v>
      </c>
      <c r="AM188" s="139">
        <v>77675184.820000201</v>
      </c>
      <c r="AN188" s="139">
        <v>77675184.820000201</v>
      </c>
      <c r="AO188" s="139">
        <v>77675184.820000201</v>
      </c>
      <c r="AP188" s="139">
        <v>77675184.820000201</v>
      </c>
      <c r="AQ188" s="139">
        <v>77675184.820000201</v>
      </c>
      <c r="AR188" s="139">
        <v>77675184.820000201</v>
      </c>
      <c r="AS188" s="139">
        <v>77675184.820000201</v>
      </c>
      <c r="AT188" s="139">
        <v>77675184.820000201</v>
      </c>
      <c r="AU188" s="139">
        <v>77675184.820000201</v>
      </c>
      <c r="AV188" s="139">
        <v>77675184.820000201</v>
      </c>
      <c r="AW188" s="139">
        <v>77675184.820000201</v>
      </c>
      <c r="AX188" s="139">
        <v>77675184.820000201</v>
      </c>
      <c r="AY188" s="139">
        <v>77675184.820000201</v>
      </c>
      <c r="AZ188" s="139">
        <v>77675184.820000201</v>
      </c>
      <c r="BA188" s="139">
        <v>77675184.820000201</v>
      </c>
      <c r="BB188" s="139">
        <v>77675184.820000201</v>
      </c>
    </row>
    <row r="189" spans="1:54">
      <c r="A189" s="140" t="s">
        <v>285</v>
      </c>
      <c r="B189" s="139">
        <v>21099551.25</v>
      </c>
      <c r="C189" s="139">
        <v>21099551.25</v>
      </c>
      <c r="D189" s="139">
        <v>21099551.25</v>
      </c>
      <c r="E189" s="139">
        <v>21099551.25</v>
      </c>
      <c r="F189" s="139">
        <v>21099551.25</v>
      </c>
      <c r="G189" s="139">
        <v>21099551.25</v>
      </c>
      <c r="H189" s="139">
        <v>21099551.25</v>
      </c>
      <c r="I189" s="139">
        <v>21099551.25</v>
      </c>
      <c r="J189" s="139">
        <v>21099551.25</v>
      </c>
      <c r="K189" s="139">
        <v>21099551.25</v>
      </c>
      <c r="L189" s="139">
        <v>21099551.25</v>
      </c>
      <c r="M189" s="139">
        <v>21099551.25</v>
      </c>
      <c r="N189" s="139">
        <v>21099551.25</v>
      </c>
      <c r="O189" s="139">
        <v>21099551.25</v>
      </c>
      <c r="P189" s="139">
        <v>21099551.25</v>
      </c>
      <c r="Q189" s="139">
        <v>21099551.25</v>
      </c>
      <c r="R189" s="139">
        <v>21099551.25</v>
      </c>
      <c r="S189" s="139">
        <v>21099551.25</v>
      </c>
      <c r="T189" s="139">
        <v>21099551.25</v>
      </c>
      <c r="U189" s="139">
        <v>21099551.25</v>
      </c>
      <c r="V189" s="139">
        <v>21099551.25</v>
      </c>
      <c r="W189" s="139">
        <v>21099551.25</v>
      </c>
      <c r="X189" s="139">
        <v>21099551.25</v>
      </c>
      <c r="Y189" s="139">
        <v>21099551.25</v>
      </c>
      <c r="Z189" s="139">
        <v>21099551.25</v>
      </c>
      <c r="AA189" s="139">
        <v>21099551.25</v>
      </c>
      <c r="AB189" s="139">
        <v>21099551.25</v>
      </c>
      <c r="AC189" s="139">
        <v>21099551.25</v>
      </c>
      <c r="AD189" s="139">
        <v>21099551.25</v>
      </c>
      <c r="AE189" s="139">
        <v>21099551.25</v>
      </c>
      <c r="AF189" s="139">
        <v>21099551.25</v>
      </c>
      <c r="AG189" s="139">
        <v>21099551.25</v>
      </c>
      <c r="AH189" s="139">
        <v>21099551.25</v>
      </c>
      <c r="AI189" s="139">
        <v>21099551.25</v>
      </c>
      <c r="AJ189" s="139">
        <v>21099551.25</v>
      </c>
      <c r="AK189" s="139">
        <v>21099551.25</v>
      </c>
      <c r="AL189" s="139">
        <v>21099551.25</v>
      </c>
      <c r="AM189" s="139">
        <v>21099551.25</v>
      </c>
      <c r="AN189" s="139">
        <v>21099551.25</v>
      </c>
      <c r="AO189" s="139">
        <v>21099551.25</v>
      </c>
      <c r="AP189" s="139">
        <v>21099551.25</v>
      </c>
      <c r="AQ189" s="139">
        <v>21099551.25</v>
      </c>
      <c r="AR189" s="139">
        <v>21099551.25</v>
      </c>
      <c r="AS189" s="139">
        <v>21099551.25</v>
      </c>
      <c r="AT189" s="139">
        <v>21099551.25</v>
      </c>
      <c r="AU189" s="139">
        <v>21099551.25</v>
      </c>
      <c r="AV189" s="139">
        <v>21099551.25</v>
      </c>
      <c r="AW189" s="139">
        <v>21099551.25</v>
      </c>
      <c r="AX189" s="139">
        <v>21099551.25</v>
      </c>
      <c r="AY189" s="139">
        <v>21099551.25</v>
      </c>
      <c r="AZ189" s="139">
        <v>21099551.25</v>
      </c>
      <c r="BA189" s="139">
        <v>21099551.25</v>
      </c>
      <c r="BB189" s="139">
        <v>21099551.25</v>
      </c>
    </row>
    <row r="190" spans="1:54">
      <c r="A190" s="140" t="s">
        <v>286</v>
      </c>
      <c r="B190" s="139">
        <v>-2679992.0299999998</v>
      </c>
      <c r="C190" s="139">
        <v>-2679992.0299999998</v>
      </c>
      <c r="D190" s="139">
        <v>-2679992.0299999998</v>
      </c>
      <c r="E190" s="139">
        <v>-2679992.0299999998</v>
      </c>
      <c r="F190" s="139">
        <v>-2679992.0299999998</v>
      </c>
      <c r="G190" s="139">
        <v>-2679992.0299999998</v>
      </c>
      <c r="H190" s="139">
        <v>-2679992.0299999998</v>
      </c>
      <c r="I190" s="139">
        <v>-2679992.0299999998</v>
      </c>
      <c r="J190" s="139">
        <v>-2679992.0299999998</v>
      </c>
      <c r="K190" s="139">
        <v>-2679992.0299999998</v>
      </c>
      <c r="L190" s="139">
        <v>-2679992.0299999998</v>
      </c>
      <c r="M190" s="139">
        <v>-2679992.0299999998</v>
      </c>
      <c r="N190" s="139">
        <v>-2679992.0299999998</v>
      </c>
      <c r="O190" s="139">
        <v>-2679992.0299999998</v>
      </c>
      <c r="P190" s="139">
        <v>-2679992.0299999998</v>
      </c>
      <c r="Q190" s="139">
        <v>-2679992.0299999998</v>
      </c>
      <c r="R190" s="139">
        <v>-2679992.0299999998</v>
      </c>
      <c r="S190" s="139">
        <v>-2679992.0299999998</v>
      </c>
      <c r="T190" s="139">
        <v>-2679992.0299999998</v>
      </c>
      <c r="U190" s="139">
        <v>-2679992.0299999998</v>
      </c>
      <c r="V190" s="139">
        <v>-2679992.0299999998</v>
      </c>
      <c r="W190" s="139">
        <v>-2679992.0299999998</v>
      </c>
      <c r="X190" s="139">
        <v>-2679992.0299999998</v>
      </c>
      <c r="Y190" s="139">
        <v>-2679992.0299999998</v>
      </c>
      <c r="Z190" s="139">
        <v>-2679992.0299999998</v>
      </c>
      <c r="AA190" s="139">
        <v>-2679992.0299999998</v>
      </c>
      <c r="AB190" s="139">
        <v>-2679992.0299999998</v>
      </c>
      <c r="AC190" s="139">
        <v>-2679992.0299999998</v>
      </c>
      <c r="AD190" s="139">
        <v>-2679992.0299999998</v>
      </c>
      <c r="AE190" s="139">
        <v>-2679992.0299999998</v>
      </c>
      <c r="AF190" s="139">
        <v>-2679992.0299999998</v>
      </c>
      <c r="AG190" s="139">
        <v>-2679992.0299999998</v>
      </c>
      <c r="AH190" s="139">
        <v>-2679992.0299999998</v>
      </c>
      <c r="AI190" s="139">
        <v>-2679992.0299999998</v>
      </c>
      <c r="AJ190" s="139">
        <v>-2679992.0299999998</v>
      </c>
      <c r="AK190" s="139">
        <v>-2679992.0299999998</v>
      </c>
      <c r="AL190" s="139">
        <v>-2679992.0299999998</v>
      </c>
      <c r="AM190" s="139">
        <v>-2679992.0299999998</v>
      </c>
      <c r="AN190" s="139">
        <v>-2679992.0299999998</v>
      </c>
      <c r="AO190" s="139">
        <v>-2679992.0299999998</v>
      </c>
      <c r="AP190" s="139">
        <v>-2679992.0299999998</v>
      </c>
      <c r="AQ190" s="139">
        <v>-2679992.0299999998</v>
      </c>
      <c r="AR190" s="139">
        <v>-2679992.0299999998</v>
      </c>
      <c r="AS190" s="139">
        <v>-2679992.0299999998</v>
      </c>
      <c r="AT190" s="139">
        <v>-2679992.0299999998</v>
      </c>
      <c r="AU190" s="139">
        <v>-2679992.0299999998</v>
      </c>
      <c r="AV190" s="139">
        <v>-2679992.0299999998</v>
      </c>
      <c r="AW190" s="139">
        <v>-2679992.0299999998</v>
      </c>
      <c r="AX190" s="139">
        <v>-2679992.0299999998</v>
      </c>
      <c r="AY190" s="139">
        <v>-2679992.0299999998</v>
      </c>
      <c r="AZ190" s="139">
        <v>-2679992.0299999998</v>
      </c>
      <c r="BA190" s="139">
        <v>-2679992.0299999998</v>
      </c>
      <c r="BB190" s="139">
        <v>-2679992.0299999998</v>
      </c>
    </row>
    <row r="191" spans="1:54">
      <c r="A191" s="140" t="s">
        <v>287</v>
      </c>
      <c r="B191" s="139">
        <v>0</v>
      </c>
      <c r="C191" s="139">
        <v>0</v>
      </c>
      <c r="D191" s="139">
        <v>0</v>
      </c>
      <c r="E191" s="139">
        <v>0</v>
      </c>
      <c r="F191" s="139">
        <v>0</v>
      </c>
      <c r="G191" s="139">
        <v>0</v>
      </c>
      <c r="H191" s="139">
        <v>0</v>
      </c>
      <c r="I191" s="139">
        <v>0</v>
      </c>
      <c r="J191" s="139">
        <v>0</v>
      </c>
      <c r="K191" s="139">
        <v>0</v>
      </c>
      <c r="L191" s="139">
        <v>0</v>
      </c>
      <c r="M191" s="139">
        <v>0</v>
      </c>
      <c r="N191" s="139">
        <v>0</v>
      </c>
      <c r="O191" s="139">
        <v>0</v>
      </c>
      <c r="P191" s="139">
        <v>0</v>
      </c>
      <c r="Q191" s="139">
        <v>0</v>
      </c>
      <c r="R191" s="139">
        <v>0</v>
      </c>
      <c r="S191" s="139">
        <v>0</v>
      </c>
      <c r="T191" s="139">
        <v>0</v>
      </c>
      <c r="U191" s="139">
        <v>0</v>
      </c>
      <c r="V191" s="139">
        <v>0</v>
      </c>
      <c r="W191" s="139">
        <v>0</v>
      </c>
      <c r="X191" s="139">
        <v>0</v>
      </c>
      <c r="Y191" s="139">
        <v>0</v>
      </c>
      <c r="Z191" s="139">
        <v>0</v>
      </c>
      <c r="AA191" s="139">
        <v>0</v>
      </c>
      <c r="AB191" s="139">
        <v>0</v>
      </c>
      <c r="AC191" s="139">
        <v>0</v>
      </c>
      <c r="AD191" s="139">
        <v>0</v>
      </c>
      <c r="AE191" s="139">
        <v>0</v>
      </c>
      <c r="AF191" s="139">
        <v>0</v>
      </c>
      <c r="AG191" s="139">
        <v>0</v>
      </c>
      <c r="AH191" s="139">
        <v>0</v>
      </c>
      <c r="AI191" s="139">
        <v>0</v>
      </c>
      <c r="AJ191" s="139">
        <v>0</v>
      </c>
      <c r="AK191" s="139">
        <v>0</v>
      </c>
      <c r="AL191" s="139">
        <v>0</v>
      </c>
      <c r="AM191" s="139">
        <v>0</v>
      </c>
      <c r="AN191" s="139">
        <v>0</v>
      </c>
      <c r="AO191" s="139">
        <v>0</v>
      </c>
      <c r="AP191" s="139">
        <v>0</v>
      </c>
      <c r="AQ191" s="139">
        <v>0</v>
      </c>
      <c r="AR191" s="139">
        <v>0</v>
      </c>
      <c r="AS191" s="139">
        <v>0</v>
      </c>
      <c r="AT191" s="139">
        <v>0</v>
      </c>
      <c r="AU191" s="139">
        <v>0</v>
      </c>
      <c r="AV191" s="139">
        <v>0</v>
      </c>
      <c r="AW191" s="139">
        <v>0</v>
      </c>
      <c r="AX191" s="139">
        <v>0</v>
      </c>
      <c r="AY191" s="139">
        <v>0</v>
      </c>
      <c r="AZ191" s="139">
        <v>0</v>
      </c>
      <c r="BA191" s="139">
        <v>0</v>
      </c>
      <c r="BB191" s="139">
        <v>0</v>
      </c>
    </row>
    <row r="192" spans="1:54">
      <c r="A192" s="140" t="s">
        <v>288</v>
      </c>
      <c r="B192" s="139">
        <v>-19415104.27</v>
      </c>
      <c r="C192" s="139">
        <v>-19415104.27</v>
      </c>
      <c r="D192" s="139">
        <v>-19415104.27</v>
      </c>
      <c r="E192" s="139">
        <v>-19415104.27</v>
      </c>
      <c r="F192" s="139">
        <v>-19415104.27</v>
      </c>
      <c r="G192" s="139">
        <v>-19415104.27</v>
      </c>
      <c r="H192" s="139">
        <v>-19415104.27</v>
      </c>
      <c r="I192" s="139">
        <v>-19415104.27</v>
      </c>
      <c r="J192" s="139">
        <v>-19415104.27</v>
      </c>
      <c r="K192" s="139">
        <v>-19415104.27</v>
      </c>
      <c r="L192" s="139">
        <v>-19415104.27</v>
      </c>
      <c r="M192" s="139">
        <v>-19415104.27</v>
      </c>
      <c r="N192" s="139">
        <v>-19415104.27</v>
      </c>
      <c r="O192" s="139">
        <v>-19415104.27</v>
      </c>
      <c r="P192" s="139">
        <v>-19415104.27</v>
      </c>
      <c r="Q192" s="139">
        <v>-19415104.27</v>
      </c>
      <c r="R192" s="139">
        <v>-19415104.27</v>
      </c>
      <c r="S192" s="139">
        <v>-19415104.27</v>
      </c>
      <c r="T192" s="139">
        <v>-19415104.27</v>
      </c>
      <c r="U192" s="139">
        <v>-19415104.27</v>
      </c>
      <c r="V192" s="139">
        <v>-19415104.27</v>
      </c>
      <c r="W192" s="139">
        <v>-19415104.27</v>
      </c>
      <c r="X192" s="139">
        <v>-19415104.27</v>
      </c>
      <c r="Y192" s="139">
        <v>-19415104.27</v>
      </c>
      <c r="Z192" s="139">
        <v>-19415104.27</v>
      </c>
      <c r="AA192" s="139">
        <v>-19415104.27</v>
      </c>
      <c r="AB192" s="139">
        <v>-19415104.27</v>
      </c>
      <c r="AC192" s="139">
        <v>-19415104.27</v>
      </c>
      <c r="AD192" s="139">
        <v>-19415104.27</v>
      </c>
      <c r="AE192" s="139">
        <v>-19415104.27</v>
      </c>
      <c r="AF192" s="139">
        <v>-19415104.27</v>
      </c>
      <c r="AG192" s="139">
        <v>-19415104.27</v>
      </c>
      <c r="AH192" s="139">
        <v>-19415104.27</v>
      </c>
      <c r="AI192" s="139">
        <v>-19415104.27</v>
      </c>
      <c r="AJ192" s="139">
        <v>-19415104.27</v>
      </c>
      <c r="AK192" s="139">
        <v>-19415104.27</v>
      </c>
      <c r="AL192" s="139">
        <v>-19415104.27</v>
      </c>
      <c r="AM192" s="139">
        <v>-19415104.27</v>
      </c>
      <c r="AN192" s="139">
        <v>-19415104.27</v>
      </c>
      <c r="AO192" s="139">
        <v>-19415104.27</v>
      </c>
      <c r="AP192" s="139">
        <v>-19415104.27</v>
      </c>
      <c r="AQ192" s="139">
        <v>-19415104.27</v>
      </c>
      <c r="AR192" s="139">
        <v>-19415104.27</v>
      </c>
      <c r="AS192" s="139">
        <v>-19415104.27</v>
      </c>
      <c r="AT192" s="139">
        <v>-19415104.27</v>
      </c>
      <c r="AU192" s="139">
        <v>-19415104.27</v>
      </c>
      <c r="AV192" s="139">
        <v>-19415104.27</v>
      </c>
      <c r="AW192" s="139">
        <v>-19415104.27</v>
      </c>
      <c r="AX192" s="139">
        <v>-19415104.27</v>
      </c>
      <c r="AY192" s="139">
        <v>-19415104.27</v>
      </c>
      <c r="AZ192" s="139">
        <v>-19415104.27</v>
      </c>
      <c r="BA192" s="139">
        <v>-19415104.27</v>
      </c>
      <c r="BB192" s="139">
        <v>-19415104.27</v>
      </c>
    </row>
    <row r="193" spans="1:54">
      <c r="A193" s="140" t="s">
        <v>289</v>
      </c>
      <c r="B193" s="139">
        <v>293033167.13999999</v>
      </c>
      <c r="C193" s="139">
        <v>293033167.13999999</v>
      </c>
      <c r="D193" s="139">
        <v>293033167.13999999</v>
      </c>
      <c r="E193" s="139">
        <v>293033167.13999999</v>
      </c>
      <c r="F193" s="139">
        <v>293033167.13999999</v>
      </c>
      <c r="G193" s="139">
        <v>293033167.13999999</v>
      </c>
      <c r="H193" s="139">
        <v>293033167.13999999</v>
      </c>
      <c r="I193" s="139">
        <v>293033167.13999999</v>
      </c>
      <c r="J193" s="139">
        <v>293033167.13999999</v>
      </c>
      <c r="K193" s="139">
        <v>293033167.13999999</v>
      </c>
      <c r="L193" s="139">
        <v>293033167.13999999</v>
      </c>
      <c r="M193" s="139">
        <v>293033167.13999999</v>
      </c>
      <c r="N193" s="139">
        <v>293033167.13999999</v>
      </c>
      <c r="O193" s="139">
        <v>293033167.13999999</v>
      </c>
      <c r="P193" s="139">
        <v>293033167.13999999</v>
      </c>
      <c r="Q193" s="139">
        <v>293033167.13999999</v>
      </c>
      <c r="R193" s="139">
        <v>293033167.13999999</v>
      </c>
      <c r="S193" s="139">
        <v>293033167.13999999</v>
      </c>
      <c r="T193" s="139">
        <v>293033167.13999999</v>
      </c>
      <c r="U193" s="139">
        <v>293033167.13999999</v>
      </c>
      <c r="V193" s="139">
        <v>293033167.13999999</v>
      </c>
      <c r="W193" s="139">
        <v>293033167.13999999</v>
      </c>
      <c r="X193" s="139">
        <v>293033167.13999999</v>
      </c>
      <c r="Y193" s="139">
        <v>293033167.13999999</v>
      </c>
      <c r="Z193" s="139">
        <v>293033167.13999999</v>
      </c>
      <c r="AA193" s="139">
        <v>293033167.13999999</v>
      </c>
      <c r="AB193" s="139">
        <v>293033167.13999999</v>
      </c>
      <c r="AC193" s="139">
        <v>293033167.13999999</v>
      </c>
      <c r="AD193" s="139">
        <v>293033167.13999999</v>
      </c>
      <c r="AE193" s="139">
        <v>293033167.13999999</v>
      </c>
      <c r="AF193" s="139">
        <v>293033167.13999999</v>
      </c>
      <c r="AG193" s="139">
        <v>293033167.13999999</v>
      </c>
      <c r="AH193" s="139">
        <v>293033167.13999999</v>
      </c>
      <c r="AI193" s="139">
        <v>293033167.13999999</v>
      </c>
      <c r="AJ193" s="139">
        <v>293033167.13999999</v>
      </c>
      <c r="AK193" s="139">
        <v>293033167.13999999</v>
      </c>
      <c r="AL193" s="139">
        <v>293033167.13999999</v>
      </c>
      <c r="AM193" s="139">
        <v>293033167.13999999</v>
      </c>
      <c r="AN193" s="139">
        <v>293033167.13999999</v>
      </c>
      <c r="AO193" s="139">
        <v>293033167.13999999</v>
      </c>
      <c r="AP193" s="139">
        <v>293033167.13999999</v>
      </c>
      <c r="AQ193" s="139">
        <v>293033167.13999999</v>
      </c>
      <c r="AR193" s="139">
        <v>293033167.13999999</v>
      </c>
      <c r="AS193" s="139">
        <v>293033167.13999999</v>
      </c>
      <c r="AT193" s="139">
        <v>293033167.13999999</v>
      </c>
      <c r="AU193" s="139">
        <v>293033167.13999999</v>
      </c>
      <c r="AV193" s="139">
        <v>293033167.13999999</v>
      </c>
      <c r="AW193" s="139">
        <v>293033167.13999999</v>
      </c>
      <c r="AX193" s="139">
        <v>293033167.13999999</v>
      </c>
      <c r="AY193" s="139">
        <v>293033167.13999999</v>
      </c>
      <c r="AZ193" s="139">
        <v>293033167.13999999</v>
      </c>
      <c r="BA193" s="139">
        <v>293033167.13999999</v>
      </c>
      <c r="BB193" s="139">
        <v>293033167.13999999</v>
      </c>
    </row>
    <row r="194" spans="1:54">
      <c r="A194" s="140" t="s">
        <v>290</v>
      </c>
      <c r="B194" s="139">
        <v>-50805507.060000002</v>
      </c>
      <c r="C194" s="139">
        <v>-56369673.7266666</v>
      </c>
      <c r="D194" s="139">
        <v>-61933840.393333301</v>
      </c>
      <c r="E194" s="139">
        <v>-67498007.060000002</v>
      </c>
      <c r="F194" s="139">
        <v>-73062173.7266666</v>
      </c>
      <c r="G194" s="139">
        <v>-78626340.393333301</v>
      </c>
      <c r="H194" s="139">
        <v>-84190507.060000002</v>
      </c>
      <c r="I194" s="139">
        <v>-89754673.726666704</v>
      </c>
      <c r="J194" s="139">
        <v>-95318840.393333301</v>
      </c>
      <c r="K194" s="139">
        <v>-100883007.06</v>
      </c>
      <c r="L194" s="139">
        <v>-106447173.726666</v>
      </c>
      <c r="M194" s="139">
        <v>-112011340.393333</v>
      </c>
      <c r="N194" s="139">
        <v>-117575507.06</v>
      </c>
      <c r="O194" s="139">
        <v>-117575507.06</v>
      </c>
      <c r="P194" s="139">
        <v>-121829173.726666</v>
      </c>
      <c r="Q194" s="139">
        <v>-126082840.393333</v>
      </c>
      <c r="R194" s="139">
        <v>-130336507.06</v>
      </c>
      <c r="S194" s="139">
        <v>-134590173.726666</v>
      </c>
      <c r="T194" s="139">
        <v>-138843840.39333299</v>
      </c>
      <c r="U194" s="139">
        <v>-143097507.06</v>
      </c>
      <c r="V194" s="139">
        <v>-147351173.726666</v>
      </c>
      <c r="W194" s="139">
        <v>-151604840.39333299</v>
      </c>
      <c r="X194" s="139">
        <v>-155858507.06</v>
      </c>
      <c r="Y194" s="139">
        <v>-160112173.726666</v>
      </c>
      <c r="Z194" s="139">
        <v>-164365840.39333299</v>
      </c>
      <c r="AA194" s="139">
        <v>-168619507.06</v>
      </c>
      <c r="AB194" s="139">
        <v>-168619507.06</v>
      </c>
      <c r="AC194" s="139">
        <v>-171706173.726666</v>
      </c>
      <c r="AD194" s="139">
        <v>-174792840.39333299</v>
      </c>
      <c r="AE194" s="139">
        <v>-177879507.05999899</v>
      </c>
      <c r="AF194" s="139">
        <v>-180966173.726666</v>
      </c>
      <c r="AG194" s="139">
        <v>-184052840.39333299</v>
      </c>
      <c r="AH194" s="139">
        <v>-187139507.05999899</v>
      </c>
      <c r="AI194" s="139">
        <v>-190226173.726666</v>
      </c>
      <c r="AJ194" s="139">
        <v>-193312840.39333299</v>
      </c>
      <c r="AK194" s="139">
        <v>-196399507.05999899</v>
      </c>
      <c r="AL194" s="139">
        <v>-199486173.726666</v>
      </c>
      <c r="AM194" s="139">
        <v>-202572840.39333299</v>
      </c>
      <c r="AN194" s="139">
        <v>-205659507.05999899</v>
      </c>
      <c r="AO194" s="139">
        <v>-205659507.05999899</v>
      </c>
      <c r="AP194" s="139">
        <v>-205659507.05999899</v>
      </c>
      <c r="AQ194" s="139">
        <v>-205659507.05999899</v>
      </c>
      <c r="AR194" s="139">
        <v>-205659507.05999899</v>
      </c>
      <c r="AS194" s="139">
        <v>-205659507.05999899</v>
      </c>
      <c r="AT194" s="139">
        <v>-205659507.05999899</v>
      </c>
      <c r="AU194" s="139">
        <v>-205659507.05999899</v>
      </c>
      <c r="AV194" s="139">
        <v>-205659507.05999899</v>
      </c>
      <c r="AW194" s="139">
        <v>-205659507.05999899</v>
      </c>
      <c r="AX194" s="139">
        <v>-205659507.05999899</v>
      </c>
      <c r="AY194" s="139">
        <v>-205659507.05999899</v>
      </c>
      <c r="AZ194" s="139">
        <v>-205659507.05999899</v>
      </c>
      <c r="BA194" s="139">
        <v>-205659507.05999899</v>
      </c>
      <c r="BB194" s="139">
        <v>-205659507.05999899</v>
      </c>
    </row>
    <row r="195" spans="1:54">
      <c r="A195" s="141" t="s">
        <v>291</v>
      </c>
      <c r="B195" s="142">
        <v>603250455.43999898</v>
      </c>
      <c r="C195" s="142">
        <v>597686288.77333295</v>
      </c>
      <c r="D195" s="142">
        <v>592122122.10666597</v>
      </c>
      <c r="E195" s="142">
        <v>586557955.43999898</v>
      </c>
      <c r="F195" s="142">
        <v>580993788.77333295</v>
      </c>
      <c r="G195" s="142">
        <v>575429622.10666597</v>
      </c>
      <c r="H195" s="142">
        <v>569865455.43999898</v>
      </c>
      <c r="I195" s="142">
        <v>564301288.77333295</v>
      </c>
      <c r="J195" s="142">
        <v>558737122.10666597</v>
      </c>
      <c r="K195" s="142">
        <v>553172955.43999898</v>
      </c>
      <c r="L195" s="142">
        <v>547608788.77333295</v>
      </c>
      <c r="M195" s="142">
        <v>542044622.10666597</v>
      </c>
      <c r="N195" s="142">
        <v>536480455.43999898</v>
      </c>
      <c r="O195" s="142">
        <v>536480455.43999898</v>
      </c>
      <c r="P195" s="142">
        <v>532226788.77333301</v>
      </c>
      <c r="Q195" s="142">
        <v>527973122.10666603</v>
      </c>
      <c r="R195" s="142">
        <v>523719455.43999898</v>
      </c>
      <c r="S195" s="142">
        <v>519465788.77333301</v>
      </c>
      <c r="T195" s="142">
        <v>515212122.10666603</v>
      </c>
      <c r="U195" s="142">
        <v>510958455.43999898</v>
      </c>
      <c r="V195" s="142">
        <v>506704788.77333301</v>
      </c>
      <c r="W195" s="142">
        <v>502451122.10666603</v>
      </c>
      <c r="X195" s="142">
        <v>498197455.43999898</v>
      </c>
      <c r="Y195" s="142">
        <v>493943788.77333301</v>
      </c>
      <c r="Z195" s="142">
        <v>489690122.10666603</v>
      </c>
      <c r="AA195" s="142">
        <v>485436455.44</v>
      </c>
      <c r="AB195" s="142">
        <v>485436455.44</v>
      </c>
      <c r="AC195" s="142">
        <v>482349788.77333301</v>
      </c>
      <c r="AD195" s="142">
        <v>479263122.10666603</v>
      </c>
      <c r="AE195" s="142">
        <v>476176455.44</v>
      </c>
      <c r="AF195" s="142">
        <v>473089788.77333301</v>
      </c>
      <c r="AG195" s="142">
        <v>470003122.10666603</v>
      </c>
      <c r="AH195" s="142">
        <v>466916455.44</v>
      </c>
      <c r="AI195" s="142">
        <v>463829788.77333301</v>
      </c>
      <c r="AJ195" s="142">
        <v>460743122.10666603</v>
      </c>
      <c r="AK195" s="142">
        <v>457656455.44</v>
      </c>
      <c r="AL195" s="142">
        <v>454569788.77333301</v>
      </c>
      <c r="AM195" s="142">
        <v>451483122.10666603</v>
      </c>
      <c r="AN195" s="142">
        <v>448396455.44</v>
      </c>
      <c r="AO195" s="142">
        <v>448396455.44</v>
      </c>
      <c r="AP195" s="142">
        <v>448396455.44</v>
      </c>
      <c r="AQ195" s="142">
        <v>448396455.44</v>
      </c>
      <c r="AR195" s="142">
        <v>448396455.44</v>
      </c>
      <c r="AS195" s="142">
        <v>448396455.44</v>
      </c>
      <c r="AT195" s="142">
        <v>448396455.44</v>
      </c>
      <c r="AU195" s="142">
        <v>448396455.44</v>
      </c>
      <c r="AV195" s="142">
        <v>448396455.44</v>
      </c>
      <c r="AW195" s="142">
        <v>448396455.44</v>
      </c>
      <c r="AX195" s="142">
        <v>448396455.44</v>
      </c>
      <c r="AY195" s="142">
        <v>448396455.44</v>
      </c>
      <c r="AZ195" s="142">
        <v>448396455.44</v>
      </c>
      <c r="BA195" s="142">
        <v>448396455.44</v>
      </c>
      <c r="BB195" s="142">
        <v>448396455.44</v>
      </c>
    </row>
    <row r="196" spans="1:54">
      <c r="A196" s="140" t="s">
        <v>292</v>
      </c>
    </row>
    <row r="197" spans="1:54">
      <c r="A197" s="138" t="s">
        <v>293</v>
      </c>
    </row>
    <row r="198" spans="1:54">
      <c r="A198" s="140" t="s">
        <v>294</v>
      </c>
      <c r="B198" s="139">
        <v>-4535110.6900000004</v>
      </c>
      <c r="C198" s="139">
        <v>-4535110.6900000004</v>
      </c>
      <c r="D198" s="139">
        <v>-4535110.6900000004</v>
      </c>
      <c r="E198" s="139">
        <v>-4535110.6900000004</v>
      </c>
      <c r="F198" s="139">
        <v>-4535110.6900000004</v>
      </c>
      <c r="G198" s="139">
        <v>-4535110.6900000004</v>
      </c>
      <c r="H198" s="139">
        <v>-4535110.6900000004</v>
      </c>
      <c r="I198" s="139">
        <v>-4535110.6900000004</v>
      </c>
      <c r="J198" s="139">
        <v>-4535110.6900000004</v>
      </c>
      <c r="K198" s="139">
        <v>-4535110.6900000004</v>
      </c>
      <c r="L198" s="139">
        <v>-4535110.6900000004</v>
      </c>
      <c r="M198" s="139">
        <v>-4535110.6900000004</v>
      </c>
      <c r="N198" s="139">
        <v>-4535110.6900000004</v>
      </c>
      <c r="O198" s="139">
        <v>-4535110.6900000004</v>
      </c>
      <c r="P198" s="139">
        <v>-4535110.6900000004</v>
      </c>
      <c r="Q198" s="139">
        <v>-4535110.6900000004</v>
      </c>
      <c r="R198" s="139">
        <v>-4535110.6900000004</v>
      </c>
      <c r="S198" s="139">
        <v>-4535110.6900000004</v>
      </c>
      <c r="T198" s="139">
        <v>-4535110.6900000004</v>
      </c>
      <c r="U198" s="139">
        <v>-4535110.6900000004</v>
      </c>
      <c r="V198" s="139">
        <v>-4535110.6900000004</v>
      </c>
      <c r="W198" s="139">
        <v>-4535110.6900000004</v>
      </c>
      <c r="X198" s="139">
        <v>-4535110.6900000004</v>
      </c>
      <c r="Y198" s="139">
        <v>-4535110.6900000004</v>
      </c>
      <c r="Z198" s="139">
        <v>-4535110.6900000004</v>
      </c>
      <c r="AA198" s="139">
        <v>-4535110.6900000004</v>
      </c>
      <c r="AB198" s="139">
        <v>-4535110.6900000004</v>
      </c>
      <c r="AC198" s="139">
        <v>-4535110.6900000004</v>
      </c>
      <c r="AD198" s="139">
        <v>-4535110.6900000004</v>
      </c>
      <c r="AE198" s="139">
        <v>-4535110.6900000004</v>
      </c>
      <c r="AF198" s="139">
        <v>-4535110.6900000004</v>
      </c>
      <c r="AG198" s="139">
        <v>-4535110.6900000004</v>
      </c>
      <c r="AH198" s="139">
        <v>-4535110.6900000004</v>
      </c>
      <c r="AI198" s="139">
        <v>-4535110.6900000004</v>
      </c>
      <c r="AJ198" s="139">
        <v>-4535110.6900000004</v>
      </c>
      <c r="AK198" s="139">
        <v>-4535110.6900000004</v>
      </c>
      <c r="AL198" s="139">
        <v>-4535110.6900000004</v>
      </c>
      <c r="AM198" s="139">
        <v>-4535110.6900000004</v>
      </c>
      <c r="AN198" s="139">
        <v>-4535110.6900000004</v>
      </c>
      <c r="AO198" s="139">
        <v>-4535110.6900000004</v>
      </c>
      <c r="AP198" s="139">
        <v>-4535110.6900000004</v>
      </c>
      <c r="AQ198" s="139">
        <v>-4535110.6900000004</v>
      </c>
      <c r="AR198" s="139">
        <v>-4535110.6900000004</v>
      </c>
      <c r="AS198" s="139">
        <v>-4535110.6900000004</v>
      </c>
      <c r="AT198" s="139">
        <v>-4535110.6900000004</v>
      </c>
      <c r="AU198" s="139">
        <v>-4535110.6900000004</v>
      </c>
      <c r="AV198" s="139">
        <v>-4535110.6900000004</v>
      </c>
      <c r="AW198" s="139">
        <v>-4535110.6900000004</v>
      </c>
      <c r="AX198" s="139">
        <v>-4535110.6900000004</v>
      </c>
      <c r="AY198" s="139">
        <v>-4535110.6900000004</v>
      </c>
      <c r="AZ198" s="139">
        <v>-4535110.6900000004</v>
      </c>
      <c r="BA198" s="139">
        <v>-4535110.6900000004</v>
      </c>
      <c r="BB198" s="139">
        <v>-4535110.6900000004</v>
      </c>
    </row>
    <row r="199" spans="1:54">
      <c r="A199" s="140" t="s">
        <v>295</v>
      </c>
      <c r="B199" s="139">
        <v>3707104.2875997298</v>
      </c>
      <c r="C199" s="139">
        <v>4947389.5871187998</v>
      </c>
      <c r="D199" s="139">
        <v>6041147.6427426701</v>
      </c>
      <c r="E199" s="139">
        <v>6690185.5571366204</v>
      </c>
      <c r="F199" s="139">
        <v>7595966.8772211503</v>
      </c>
      <c r="G199" s="139">
        <v>8701652.1622276902</v>
      </c>
      <c r="H199" s="139">
        <v>8899693.4845759496</v>
      </c>
      <c r="I199" s="139">
        <v>10006970.6891325</v>
      </c>
      <c r="J199" s="139">
        <v>11117982.3140318</v>
      </c>
      <c r="K199" s="139">
        <v>11347953.3822533</v>
      </c>
      <c r="L199" s="139">
        <v>12463480.559622699</v>
      </c>
      <c r="M199" s="139">
        <v>13585567.729145501</v>
      </c>
      <c r="N199" s="139">
        <v>13587153.5233461</v>
      </c>
      <c r="O199" s="139">
        <v>13587153.5233461</v>
      </c>
      <c r="P199" s="139">
        <v>14725505.007702701</v>
      </c>
      <c r="Q199" s="139">
        <v>15866915.5912746</v>
      </c>
      <c r="R199" s="139">
        <v>16543981.4302822</v>
      </c>
      <c r="S199" s="139">
        <v>17493595.6137814</v>
      </c>
      <c r="T199" s="139">
        <v>18645351.863412801</v>
      </c>
      <c r="U199" s="139">
        <v>18896973.393292598</v>
      </c>
      <c r="V199" s="139">
        <v>20049638.571414299</v>
      </c>
      <c r="W199" s="139">
        <v>21205379.637740299</v>
      </c>
      <c r="X199" s="139">
        <v>21458837.778712898</v>
      </c>
      <c r="Y199" s="139">
        <v>22618300.308537301</v>
      </c>
      <c r="Z199" s="139">
        <v>23783653.908285599</v>
      </c>
      <c r="AA199" s="139">
        <v>23802376.090555001</v>
      </c>
      <c r="AB199" s="139">
        <v>23802376.090555001</v>
      </c>
      <c r="AC199" s="139">
        <v>24981194.441723999</v>
      </c>
      <c r="AD199" s="139">
        <v>26163072.486026399</v>
      </c>
      <c r="AE199" s="139">
        <v>26869832.937888201</v>
      </c>
      <c r="AF199" s="139">
        <v>27855646.6862773</v>
      </c>
      <c r="AG199" s="139">
        <v>29047925.0775126</v>
      </c>
      <c r="AH199" s="139">
        <v>29320306.4880068</v>
      </c>
      <c r="AI199" s="139">
        <v>30513523.1255874</v>
      </c>
      <c r="AJ199" s="139">
        <v>31709837.9029941</v>
      </c>
      <c r="AK199" s="139">
        <v>31984075.169305</v>
      </c>
      <c r="AL199" s="139">
        <v>33184140.615598999</v>
      </c>
      <c r="AM199" s="139">
        <v>34390119.178511404</v>
      </c>
      <c r="AN199" s="139">
        <v>34424453.682342902</v>
      </c>
      <c r="AO199" s="139">
        <v>34424453.682342902</v>
      </c>
      <c r="AP199" s="139">
        <v>35659305.058941498</v>
      </c>
      <c r="AQ199" s="139">
        <v>36897289.044895202</v>
      </c>
      <c r="AR199" s="139">
        <v>37649832.382878996</v>
      </c>
      <c r="AS199" s="139">
        <v>38687305.508885898</v>
      </c>
      <c r="AT199" s="139">
        <v>39935869.7363097</v>
      </c>
      <c r="AU199" s="139">
        <v>40243725.598256297</v>
      </c>
      <c r="AV199" s="139">
        <v>41493319.683472201</v>
      </c>
      <c r="AW199" s="139">
        <v>42746085.744421199</v>
      </c>
      <c r="AX199" s="139">
        <v>43055857.6805581</v>
      </c>
      <c r="AY199" s="139">
        <v>44312466.624419898</v>
      </c>
      <c r="AZ199" s="139">
        <v>45575062.964198202</v>
      </c>
      <c r="BA199" s="139">
        <v>45639473.906758703</v>
      </c>
      <c r="BB199" s="139">
        <v>45639473.906758703</v>
      </c>
    </row>
    <row r="200" spans="1:54">
      <c r="A200" s="140" t="s">
        <v>296</v>
      </c>
      <c r="B200" s="139">
        <v>0</v>
      </c>
      <c r="C200" s="139">
        <v>0</v>
      </c>
      <c r="D200" s="139">
        <v>0</v>
      </c>
      <c r="E200" s="139">
        <v>0</v>
      </c>
      <c r="F200" s="139">
        <v>0</v>
      </c>
      <c r="G200" s="139">
        <v>0</v>
      </c>
      <c r="H200" s="139">
        <v>0</v>
      </c>
      <c r="I200" s="139">
        <v>0</v>
      </c>
      <c r="J200" s="139">
        <v>0</v>
      </c>
      <c r="K200" s="139">
        <v>0</v>
      </c>
      <c r="L200" s="139">
        <v>0</v>
      </c>
      <c r="M200" s="139">
        <v>0</v>
      </c>
      <c r="N200" s="139">
        <v>0</v>
      </c>
      <c r="O200" s="139">
        <v>0</v>
      </c>
      <c r="P200" s="139">
        <v>0</v>
      </c>
      <c r="Q200" s="139">
        <v>0</v>
      </c>
      <c r="R200" s="139">
        <v>0</v>
      </c>
      <c r="S200" s="139">
        <v>0</v>
      </c>
      <c r="T200" s="139">
        <v>0</v>
      </c>
      <c r="U200" s="139">
        <v>0</v>
      </c>
      <c r="V200" s="139">
        <v>0</v>
      </c>
      <c r="W200" s="139">
        <v>0</v>
      </c>
      <c r="X200" s="139">
        <v>0</v>
      </c>
      <c r="Y200" s="139">
        <v>0</v>
      </c>
      <c r="Z200" s="139">
        <v>0</v>
      </c>
      <c r="AA200" s="139">
        <v>0</v>
      </c>
      <c r="AB200" s="139">
        <v>0</v>
      </c>
      <c r="AC200" s="139">
        <v>0</v>
      </c>
      <c r="AD200" s="139">
        <v>0</v>
      </c>
      <c r="AE200" s="139">
        <v>0</v>
      </c>
      <c r="AF200" s="139">
        <v>0</v>
      </c>
      <c r="AG200" s="139">
        <v>0</v>
      </c>
      <c r="AH200" s="139">
        <v>0</v>
      </c>
      <c r="AI200" s="139">
        <v>0</v>
      </c>
      <c r="AJ200" s="139">
        <v>0</v>
      </c>
      <c r="AK200" s="139">
        <v>0</v>
      </c>
      <c r="AL200" s="139">
        <v>0</v>
      </c>
      <c r="AM200" s="139">
        <v>0</v>
      </c>
      <c r="AN200" s="139">
        <v>0</v>
      </c>
      <c r="AO200" s="139">
        <v>0</v>
      </c>
      <c r="AP200" s="139">
        <v>0</v>
      </c>
      <c r="AQ200" s="139">
        <v>0</v>
      </c>
      <c r="AR200" s="139">
        <v>0</v>
      </c>
      <c r="AS200" s="139">
        <v>0</v>
      </c>
      <c r="AT200" s="139">
        <v>0</v>
      </c>
      <c r="AU200" s="139">
        <v>0</v>
      </c>
      <c r="AV200" s="139">
        <v>0</v>
      </c>
      <c r="AW200" s="139">
        <v>0</v>
      </c>
      <c r="AX200" s="139">
        <v>0</v>
      </c>
      <c r="AY200" s="139">
        <v>0</v>
      </c>
      <c r="AZ200" s="139">
        <v>0</v>
      </c>
      <c r="BA200" s="139">
        <v>0</v>
      </c>
      <c r="BB200" s="139">
        <v>0</v>
      </c>
    </row>
    <row r="201" spans="1:54">
      <c r="A201" s="140" t="s">
        <v>297</v>
      </c>
      <c r="B201" s="139">
        <v>0</v>
      </c>
      <c r="C201" s="139">
        <v>0</v>
      </c>
      <c r="D201" s="139">
        <v>0</v>
      </c>
      <c r="E201" s="139">
        <v>0</v>
      </c>
      <c r="F201" s="139">
        <v>0</v>
      </c>
      <c r="G201" s="139">
        <v>0</v>
      </c>
      <c r="H201" s="139">
        <v>0</v>
      </c>
      <c r="I201" s="139">
        <v>0</v>
      </c>
      <c r="J201" s="139">
        <v>0</v>
      </c>
      <c r="K201" s="139">
        <v>0</v>
      </c>
      <c r="L201" s="139">
        <v>0</v>
      </c>
      <c r="M201" s="139">
        <v>0</v>
      </c>
      <c r="N201" s="139">
        <v>0</v>
      </c>
      <c r="O201" s="139">
        <v>0</v>
      </c>
      <c r="P201" s="139">
        <v>0</v>
      </c>
      <c r="Q201" s="139">
        <v>0</v>
      </c>
      <c r="R201" s="139">
        <v>0</v>
      </c>
      <c r="S201" s="139">
        <v>0</v>
      </c>
      <c r="T201" s="139">
        <v>0</v>
      </c>
      <c r="U201" s="139">
        <v>0</v>
      </c>
      <c r="V201" s="139">
        <v>0</v>
      </c>
      <c r="W201" s="139">
        <v>0</v>
      </c>
      <c r="X201" s="139">
        <v>0</v>
      </c>
      <c r="Y201" s="139">
        <v>0</v>
      </c>
      <c r="Z201" s="139">
        <v>0</v>
      </c>
      <c r="AA201" s="139">
        <v>0</v>
      </c>
      <c r="AB201" s="139">
        <v>0</v>
      </c>
      <c r="AC201" s="139">
        <v>0</v>
      </c>
      <c r="AD201" s="139">
        <v>0</v>
      </c>
      <c r="AE201" s="139">
        <v>0</v>
      </c>
      <c r="AF201" s="139">
        <v>0</v>
      </c>
      <c r="AG201" s="139">
        <v>0</v>
      </c>
      <c r="AH201" s="139">
        <v>0</v>
      </c>
      <c r="AI201" s="139">
        <v>0</v>
      </c>
      <c r="AJ201" s="139">
        <v>0</v>
      </c>
      <c r="AK201" s="139">
        <v>0</v>
      </c>
      <c r="AL201" s="139">
        <v>0</v>
      </c>
      <c r="AM201" s="139">
        <v>0</v>
      </c>
      <c r="AN201" s="139">
        <v>0</v>
      </c>
      <c r="AO201" s="139">
        <v>0</v>
      </c>
      <c r="AP201" s="139">
        <v>0</v>
      </c>
      <c r="AQ201" s="139">
        <v>0</v>
      </c>
      <c r="AR201" s="139">
        <v>0</v>
      </c>
      <c r="AS201" s="139">
        <v>0</v>
      </c>
      <c r="AT201" s="139">
        <v>0</v>
      </c>
      <c r="AU201" s="139">
        <v>0</v>
      </c>
      <c r="AV201" s="139">
        <v>0</v>
      </c>
      <c r="AW201" s="139">
        <v>0</v>
      </c>
      <c r="AX201" s="139">
        <v>0</v>
      </c>
      <c r="AY201" s="139">
        <v>0</v>
      </c>
      <c r="AZ201" s="139">
        <v>0</v>
      </c>
      <c r="BA201" s="139">
        <v>0</v>
      </c>
      <c r="BB201" s="139">
        <v>0</v>
      </c>
    </row>
    <row r="202" spans="1:54">
      <c r="A202" s="140" t="s">
        <v>298</v>
      </c>
      <c r="B202" s="139">
        <v>11454829.050000001</v>
      </c>
      <c r="C202" s="139">
        <v>11454829.050000001</v>
      </c>
      <c r="D202" s="139">
        <v>11454829.050000001</v>
      </c>
      <c r="E202" s="139">
        <v>11454829.050000001</v>
      </c>
      <c r="F202" s="139">
        <v>11454829.050000001</v>
      </c>
      <c r="G202" s="139">
        <v>11454829.050000001</v>
      </c>
      <c r="H202" s="139">
        <v>11454829.050000001</v>
      </c>
      <c r="I202" s="139">
        <v>11454829.050000001</v>
      </c>
      <c r="J202" s="139">
        <v>11454829.050000001</v>
      </c>
      <c r="K202" s="139">
        <v>11454829.050000001</v>
      </c>
      <c r="L202" s="139">
        <v>11454829.050000001</v>
      </c>
      <c r="M202" s="139">
        <v>11454829.050000001</v>
      </c>
      <c r="N202" s="139">
        <v>11454829.050000001</v>
      </c>
      <c r="O202" s="139">
        <v>11454829.050000001</v>
      </c>
      <c r="P202" s="139">
        <v>11454829.050000001</v>
      </c>
      <c r="Q202" s="139">
        <v>11454829.050000001</v>
      </c>
      <c r="R202" s="139">
        <v>11454829.050000001</v>
      </c>
      <c r="S202" s="139">
        <v>11454829.050000001</v>
      </c>
      <c r="T202" s="139">
        <v>11454829.050000001</v>
      </c>
      <c r="U202" s="139">
        <v>11454829.050000001</v>
      </c>
      <c r="V202" s="139">
        <v>11454829.050000001</v>
      </c>
      <c r="W202" s="139">
        <v>11454829.050000001</v>
      </c>
      <c r="X202" s="139">
        <v>11454829.050000001</v>
      </c>
      <c r="Y202" s="139">
        <v>11454829.050000001</v>
      </c>
      <c r="Z202" s="139">
        <v>11454829.050000001</v>
      </c>
      <c r="AA202" s="139">
        <v>11454829.050000001</v>
      </c>
      <c r="AB202" s="139">
        <v>11454829.050000001</v>
      </c>
      <c r="AC202" s="139">
        <v>11454829.050000001</v>
      </c>
      <c r="AD202" s="139">
        <v>11454829.050000001</v>
      </c>
      <c r="AE202" s="139">
        <v>11454829.050000001</v>
      </c>
      <c r="AF202" s="139">
        <v>11454829.050000001</v>
      </c>
      <c r="AG202" s="139">
        <v>11454829.050000001</v>
      </c>
      <c r="AH202" s="139">
        <v>11454829.050000001</v>
      </c>
      <c r="AI202" s="139">
        <v>11454829.050000001</v>
      </c>
      <c r="AJ202" s="139">
        <v>11454829.050000001</v>
      </c>
      <c r="AK202" s="139">
        <v>11454829.050000001</v>
      </c>
      <c r="AL202" s="139">
        <v>11454829.050000001</v>
      </c>
      <c r="AM202" s="139">
        <v>11454829.050000001</v>
      </c>
      <c r="AN202" s="139">
        <v>11454829.050000001</v>
      </c>
      <c r="AO202" s="139">
        <v>11454829.050000001</v>
      </c>
      <c r="AP202" s="139">
        <v>11454829.050000001</v>
      </c>
      <c r="AQ202" s="139">
        <v>11454829.050000001</v>
      </c>
      <c r="AR202" s="139">
        <v>11454829.050000001</v>
      </c>
      <c r="AS202" s="139">
        <v>11454829.050000001</v>
      </c>
      <c r="AT202" s="139">
        <v>11454829.050000001</v>
      </c>
      <c r="AU202" s="139">
        <v>11454829.050000001</v>
      </c>
      <c r="AV202" s="139">
        <v>11454829.050000001</v>
      </c>
      <c r="AW202" s="139">
        <v>11454829.050000001</v>
      </c>
      <c r="AX202" s="139">
        <v>11454829.050000001</v>
      </c>
      <c r="AY202" s="139">
        <v>11454829.050000001</v>
      </c>
      <c r="AZ202" s="139">
        <v>11454829.050000001</v>
      </c>
      <c r="BA202" s="139">
        <v>11454829.050000001</v>
      </c>
      <c r="BB202" s="139">
        <v>11454829.050000001</v>
      </c>
    </row>
    <row r="203" spans="1:54">
      <c r="A203" s="140" t="s">
        <v>299</v>
      </c>
      <c r="B203" s="139">
        <v>7511.47</v>
      </c>
      <c r="C203" s="139">
        <v>7511.47</v>
      </c>
      <c r="D203" s="139">
        <v>7511.47</v>
      </c>
      <c r="E203" s="139">
        <v>7511.47</v>
      </c>
      <c r="F203" s="139">
        <v>7511.47</v>
      </c>
      <c r="G203" s="139">
        <v>7511.47</v>
      </c>
      <c r="H203" s="139">
        <v>7511.47</v>
      </c>
      <c r="I203" s="139">
        <v>7511.47</v>
      </c>
      <c r="J203" s="139">
        <v>7511.47</v>
      </c>
      <c r="K203" s="139">
        <v>7511.47</v>
      </c>
      <c r="L203" s="139">
        <v>7511.47</v>
      </c>
      <c r="M203" s="139">
        <v>7511.47</v>
      </c>
      <c r="N203" s="139">
        <v>7511.47</v>
      </c>
      <c r="O203" s="139">
        <v>7511.47</v>
      </c>
      <c r="P203" s="139">
        <v>7511.47</v>
      </c>
      <c r="Q203" s="139">
        <v>7511.47</v>
      </c>
      <c r="R203" s="139">
        <v>7511.47</v>
      </c>
      <c r="S203" s="139">
        <v>7511.47</v>
      </c>
      <c r="T203" s="139">
        <v>7511.47</v>
      </c>
      <c r="U203" s="139">
        <v>7511.47</v>
      </c>
      <c r="V203" s="139">
        <v>7511.47</v>
      </c>
      <c r="W203" s="139">
        <v>7511.47</v>
      </c>
      <c r="X203" s="139">
        <v>7511.47</v>
      </c>
      <c r="Y203" s="139">
        <v>7511.47</v>
      </c>
      <c r="Z203" s="139">
        <v>7511.47</v>
      </c>
      <c r="AA203" s="139">
        <v>7511.47</v>
      </c>
      <c r="AB203" s="139">
        <v>7511.47</v>
      </c>
      <c r="AC203" s="139">
        <v>7511.47</v>
      </c>
      <c r="AD203" s="139">
        <v>7511.47</v>
      </c>
      <c r="AE203" s="139">
        <v>7511.47</v>
      </c>
      <c r="AF203" s="139">
        <v>7511.47</v>
      </c>
      <c r="AG203" s="139">
        <v>7511.47</v>
      </c>
      <c r="AH203" s="139">
        <v>7511.47</v>
      </c>
      <c r="AI203" s="139">
        <v>7511.47</v>
      </c>
      <c r="AJ203" s="139">
        <v>7511.47</v>
      </c>
      <c r="AK203" s="139">
        <v>7511.47</v>
      </c>
      <c r="AL203" s="139">
        <v>7511.47</v>
      </c>
      <c r="AM203" s="139">
        <v>7511.47</v>
      </c>
      <c r="AN203" s="139">
        <v>7511.47</v>
      </c>
      <c r="AO203" s="139">
        <v>7511.47</v>
      </c>
      <c r="AP203" s="139">
        <v>7511.47</v>
      </c>
      <c r="AQ203" s="139">
        <v>7511.47</v>
      </c>
      <c r="AR203" s="139">
        <v>7511.47</v>
      </c>
      <c r="AS203" s="139">
        <v>7511.47</v>
      </c>
      <c r="AT203" s="139">
        <v>7511.47</v>
      </c>
      <c r="AU203" s="139">
        <v>7511.47</v>
      </c>
      <c r="AV203" s="139">
        <v>7511.47</v>
      </c>
      <c r="AW203" s="139">
        <v>7511.47</v>
      </c>
      <c r="AX203" s="139">
        <v>7511.47</v>
      </c>
      <c r="AY203" s="139">
        <v>7511.47</v>
      </c>
      <c r="AZ203" s="139">
        <v>7511.47</v>
      </c>
      <c r="BA203" s="139">
        <v>7511.47</v>
      </c>
      <c r="BB203" s="139">
        <v>7511.47</v>
      </c>
    </row>
    <row r="204" spans="1:54">
      <c r="A204" s="140" t="s">
        <v>300</v>
      </c>
      <c r="B204" s="139">
        <v>8626.5499999999993</v>
      </c>
      <c r="C204" s="139">
        <v>8626.5499999999993</v>
      </c>
      <c r="D204" s="139">
        <v>8626.5499999999993</v>
      </c>
      <c r="E204" s="139">
        <v>8626.5499999999993</v>
      </c>
      <c r="F204" s="139">
        <v>8626.5499999999993</v>
      </c>
      <c r="G204" s="139">
        <v>8626.5499999999993</v>
      </c>
      <c r="H204" s="139">
        <v>8626.5499999999993</v>
      </c>
      <c r="I204" s="139">
        <v>8626.5499999999993</v>
      </c>
      <c r="J204" s="139">
        <v>8626.5499999999993</v>
      </c>
      <c r="K204" s="139">
        <v>8626.5499999999993</v>
      </c>
      <c r="L204" s="139">
        <v>8626.5499999999993</v>
      </c>
      <c r="M204" s="139">
        <v>8626.5499999999993</v>
      </c>
      <c r="N204" s="139">
        <v>8626.5499999999993</v>
      </c>
      <c r="O204" s="139">
        <v>8626.5499999999993</v>
      </c>
      <c r="P204" s="139">
        <v>8626.5499999999993</v>
      </c>
      <c r="Q204" s="139">
        <v>8626.5499999999993</v>
      </c>
      <c r="R204" s="139">
        <v>8626.5499999999993</v>
      </c>
      <c r="S204" s="139">
        <v>8626.5499999999993</v>
      </c>
      <c r="T204" s="139">
        <v>8626.5499999999993</v>
      </c>
      <c r="U204" s="139">
        <v>8626.5499999999993</v>
      </c>
      <c r="V204" s="139">
        <v>8626.5499999999993</v>
      </c>
      <c r="W204" s="139">
        <v>8626.5499999999993</v>
      </c>
      <c r="X204" s="139">
        <v>8626.5499999999993</v>
      </c>
      <c r="Y204" s="139">
        <v>8626.5499999999993</v>
      </c>
      <c r="Z204" s="139">
        <v>8626.5499999999993</v>
      </c>
      <c r="AA204" s="139">
        <v>8626.5499999999993</v>
      </c>
      <c r="AB204" s="139">
        <v>8626.5499999999993</v>
      </c>
      <c r="AC204" s="139">
        <v>8626.5499999999993</v>
      </c>
      <c r="AD204" s="139">
        <v>8626.5499999999993</v>
      </c>
      <c r="AE204" s="139">
        <v>8626.5499999999993</v>
      </c>
      <c r="AF204" s="139">
        <v>8626.5499999999993</v>
      </c>
      <c r="AG204" s="139">
        <v>8626.5499999999993</v>
      </c>
      <c r="AH204" s="139">
        <v>8626.5499999999993</v>
      </c>
      <c r="AI204" s="139">
        <v>8626.5499999999993</v>
      </c>
      <c r="AJ204" s="139">
        <v>8626.5499999999993</v>
      </c>
      <c r="AK204" s="139">
        <v>8626.5499999999993</v>
      </c>
      <c r="AL204" s="139">
        <v>8626.5499999999993</v>
      </c>
      <c r="AM204" s="139">
        <v>8626.5499999999993</v>
      </c>
      <c r="AN204" s="139">
        <v>8626.5499999999993</v>
      </c>
      <c r="AO204" s="139">
        <v>8626.5499999999993</v>
      </c>
      <c r="AP204" s="139">
        <v>8626.5499999999993</v>
      </c>
      <c r="AQ204" s="139">
        <v>8626.5499999999993</v>
      </c>
      <c r="AR204" s="139">
        <v>8626.5499999999993</v>
      </c>
      <c r="AS204" s="139">
        <v>8626.5499999999993</v>
      </c>
      <c r="AT204" s="139">
        <v>8626.5499999999993</v>
      </c>
      <c r="AU204" s="139">
        <v>8626.5499999999993</v>
      </c>
      <c r="AV204" s="139">
        <v>8626.5499999999993</v>
      </c>
      <c r="AW204" s="139">
        <v>8626.5499999999993</v>
      </c>
      <c r="AX204" s="139">
        <v>8626.5499999999993</v>
      </c>
      <c r="AY204" s="139">
        <v>8626.5499999999993</v>
      </c>
      <c r="AZ204" s="139">
        <v>8626.5499999999993</v>
      </c>
      <c r="BA204" s="139">
        <v>8626.5499999999993</v>
      </c>
      <c r="BB204" s="139">
        <v>8626.5499999999993</v>
      </c>
    </row>
    <row r="205" spans="1:54">
      <c r="A205" s="140" t="s">
        <v>301</v>
      </c>
      <c r="B205" s="139">
        <v>0</v>
      </c>
      <c r="C205" s="139">
        <v>0</v>
      </c>
      <c r="D205" s="139">
        <v>0</v>
      </c>
      <c r="E205" s="139">
        <v>0</v>
      </c>
      <c r="F205" s="139">
        <v>0</v>
      </c>
      <c r="G205" s="139">
        <v>0</v>
      </c>
      <c r="H205" s="139">
        <v>0</v>
      </c>
      <c r="I205" s="139">
        <v>0</v>
      </c>
      <c r="J205" s="139">
        <v>0</v>
      </c>
      <c r="K205" s="139">
        <v>0</v>
      </c>
      <c r="L205" s="139">
        <v>0</v>
      </c>
      <c r="M205" s="139">
        <v>0</v>
      </c>
      <c r="N205" s="139">
        <v>0</v>
      </c>
      <c r="O205" s="139">
        <v>0</v>
      </c>
      <c r="P205" s="139">
        <v>0</v>
      </c>
      <c r="Q205" s="139">
        <v>0</v>
      </c>
      <c r="R205" s="139">
        <v>0</v>
      </c>
      <c r="S205" s="139">
        <v>0</v>
      </c>
      <c r="T205" s="139">
        <v>0</v>
      </c>
      <c r="U205" s="139">
        <v>0</v>
      </c>
      <c r="V205" s="139">
        <v>0</v>
      </c>
      <c r="W205" s="139">
        <v>0</v>
      </c>
      <c r="X205" s="139">
        <v>0</v>
      </c>
      <c r="Y205" s="139">
        <v>0</v>
      </c>
      <c r="Z205" s="139">
        <v>0</v>
      </c>
      <c r="AA205" s="139">
        <v>0</v>
      </c>
      <c r="AB205" s="139">
        <v>0</v>
      </c>
      <c r="AC205" s="139">
        <v>0</v>
      </c>
      <c r="AD205" s="139">
        <v>0</v>
      </c>
      <c r="AE205" s="139">
        <v>0</v>
      </c>
      <c r="AF205" s="139">
        <v>0</v>
      </c>
      <c r="AG205" s="139">
        <v>0</v>
      </c>
      <c r="AH205" s="139">
        <v>0</v>
      </c>
      <c r="AI205" s="139">
        <v>0</v>
      </c>
      <c r="AJ205" s="139">
        <v>0</v>
      </c>
      <c r="AK205" s="139">
        <v>0</v>
      </c>
      <c r="AL205" s="139">
        <v>0</v>
      </c>
      <c r="AM205" s="139">
        <v>0</v>
      </c>
      <c r="AN205" s="139">
        <v>0</v>
      </c>
      <c r="AO205" s="139">
        <v>0</v>
      </c>
      <c r="AP205" s="139">
        <v>0</v>
      </c>
      <c r="AQ205" s="139">
        <v>0</v>
      </c>
      <c r="AR205" s="139">
        <v>0</v>
      </c>
      <c r="AS205" s="139">
        <v>0</v>
      </c>
      <c r="AT205" s="139">
        <v>0</v>
      </c>
      <c r="AU205" s="139">
        <v>0</v>
      </c>
      <c r="AV205" s="139">
        <v>0</v>
      </c>
      <c r="AW205" s="139">
        <v>0</v>
      </c>
      <c r="AX205" s="139">
        <v>0</v>
      </c>
      <c r="AY205" s="139">
        <v>0</v>
      </c>
      <c r="AZ205" s="139">
        <v>0</v>
      </c>
      <c r="BA205" s="139">
        <v>0</v>
      </c>
      <c r="BB205" s="139">
        <v>0</v>
      </c>
    </row>
    <row r="206" spans="1:54">
      <c r="A206" s="140" t="s">
        <v>302</v>
      </c>
      <c r="B206" s="139">
        <v>-1710136.59</v>
      </c>
      <c r="C206" s="139">
        <v>-1710136.59</v>
      </c>
      <c r="D206" s="139">
        <v>-1710136.59</v>
      </c>
      <c r="E206" s="139">
        <v>-1710136.59</v>
      </c>
      <c r="F206" s="139">
        <v>-1710136.59</v>
      </c>
      <c r="G206" s="139">
        <v>-1710136.59</v>
      </c>
      <c r="H206" s="139">
        <v>-1710136.59</v>
      </c>
      <c r="I206" s="139">
        <v>-1710136.59</v>
      </c>
      <c r="J206" s="139">
        <v>-1710136.59</v>
      </c>
      <c r="K206" s="139">
        <v>-1710136.59</v>
      </c>
      <c r="L206" s="139">
        <v>-1710136.59</v>
      </c>
      <c r="M206" s="139">
        <v>-1710136.59</v>
      </c>
      <c r="N206" s="139">
        <v>-1710136.59</v>
      </c>
      <c r="O206" s="139">
        <v>-1710136.59</v>
      </c>
      <c r="P206" s="139">
        <v>-1710136.59</v>
      </c>
      <c r="Q206" s="139">
        <v>-1710136.59</v>
      </c>
      <c r="R206" s="139">
        <v>-1710136.59</v>
      </c>
      <c r="S206" s="139">
        <v>-1710136.59</v>
      </c>
      <c r="T206" s="139">
        <v>-1710136.59</v>
      </c>
      <c r="U206" s="139">
        <v>-1710136.59</v>
      </c>
      <c r="V206" s="139">
        <v>-1710136.59</v>
      </c>
      <c r="W206" s="139">
        <v>-1710136.59</v>
      </c>
      <c r="X206" s="139">
        <v>-1710136.59</v>
      </c>
      <c r="Y206" s="139">
        <v>-1710136.59</v>
      </c>
      <c r="Z206" s="139">
        <v>-1710136.59</v>
      </c>
      <c r="AA206" s="139">
        <v>-1710136.59</v>
      </c>
      <c r="AB206" s="139">
        <v>-1710136.59</v>
      </c>
      <c r="AC206" s="139">
        <v>-1710136.59</v>
      </c>
      <c r="AD206" s="139">
        <v>-1710136.59</v>
      </c>
      <c r="AE206" s="139">
        <v>-1710136.59</v>
      </c>
      <c r="AF206" s="139">
        <v>-1710136.59</v>
      </c>
      <c r="AG206" s="139">
        <v>-1710136.59</v>
      </c>
      <c r="AH206" s="139">
        <v>-1710136.59</v>
      </c>
      <c r="AI206" s="139">
        <v>-1710136.59</v>
      </c>
      <c r="AJ206" s="139">
        <v>-1710136.59</v>
      </c>
      <c r="AK206" s="139">
        <v>-1710136.59</v>
      </c>
      <c r="AL206" s="139">
        <v>-1710136.59</v>
      </c>
      <c r="AM206" s="139">
        <v>-1710136.59</v>
      </c>
      <c r="AN206" s="139">
        <v>-1710136.59</v>
      </c>
      <c r="AO206" s="139">
        <v>-1710136.59</v>
      </c>
      <c r="AP206" s="139">
        <v>-1710136.59</v>
      </c>
      <c r="AQ206" s="139">
        <v>-1710136.59</v>
      </c>
      <c r="AR206" s="139">
        <v>-1710136.59</v>
      </c>
      <c r="AS206" s="139">
        <v>-1710136.59</v>
      </c>
      <c r="AT206" s="139">
        <v>-1710136.59</v>
      </c>
      <c r="AU206" s="139">
        <v>-1710136.59</v>
      </c>
      <c r="AV206" s="139">
        <v>-1710136.59</v>
      </c>
      <c r="AW206" s="139">
        <v>-1710136.59</v>
      </c>
      <c r="AX206" s="139">
        <v>-1710136.59</v>
      </c>
      <c r="AY206" s="139">
        <v>-1710136.59</v>
      </c>
      <c r="AZ206" s="139">
        <v>-1710136.59</v>
      </c>
      <c r="BA206" s="139">
        <v>-1710136.59</v>
      </c>
      <c r="BB206" s="139">
        <v>-1710136.59</v>
      </c>
    </row>
    <row r="207" spans="1:54">
      <c r="A207" s="140" t="s">
        <v>303</v>
      </c>
      <c r="B207" s="139">
        <v>2605856.4300000002</v>
      </c>
      <c r="C207" s="139">
        <v>2605856.4300000002</v>
      </c>
      <c r="D207" s="139">
        <v>2605856.4300000002</v>
      </c>
      <c r="E207" s="139">
        <v>2605856.4300000002</v>
      </c>
      <c r="F207" s="139">
        <v>2605856.4300000002</v>
      </c>
      <c r="G207" s="139">
        <v>2605856.4300000002</v>
      </c>
      <c r="H207" s="139">
        <v>2605856.4300000002</v>
      </c>
      <c r="I207" s="139">
        <v>2605856.4300000002</v>
      </c>
      <c r="J207" s="139">
        <v>2605856.4300000002</v>
      </c>
      <c r="K207" s="139">
        <v>2605856.4300000002</v>
      </c>
      <c r="L207" s="139">
        <v>2605856.4300000002</v>
      </c>
      <c r="M207" s="139">
        <v>2605856.4300000002</v>
      </c>
      <c r="N207" s="139">
        <v>2605856.4300000002</v>
      </c>
      <c r="O207" s="139">
        <v>2605856.4300000002</v>
      </c>
      <c r="P207" s="139">
        <v>2605856.4300000002</v>
      </c>
      <c r="Q207" s="139">
        <v>2605856.4300000002</v>
      </c>
      <c r="R207" s="139">
        <v>2605856.4300000002</v>
      </c>
      <c r="S207" s="139">
        <v>2605856.4300000002</v>
      </c>
      <c r="T207" s="139">
        <v>2605856.4300000002</v>
      </c>
      <c r="U207" s="139">
        <v>2605856.4300000002</v>
      </c>
      <c r="V207" s="139">
        <v>2605856.4300000002</v>
      </c>
      <c r="W207" s="139">
        <v>2605856.4300000002</v>
      </c>
      <c r="X207" s="139">
        <v>2605856.4300000002</v>
      </c>
      <c r="Y207" s="139">
        <v>2605856.4300000002</v>
      </c>
      <c r="Z207" s="139">
        <v>2605856.4300000002</v>
      </c>
      <c r="AA207" s="139">
        <v>2605856.4300000002</v>
      </c>
      <c r="AB207" s="139">
        <v>2605856.4300000002</v>
      </c>
      <c r="AC207" s="139">
        <v>2605856.4300000002</v>
      </c>
      <c r="AD207" s="139">
        <v>2605856.4300000002</v>
      </c>
      <c r="AE207" s="139">
        <v>2605856.4300000002</v>
      </c>
      <c r="AF207" s="139">
        <v>2605856.4300000002</v>
      </c>
      <c r="AG207" s="139">
        <v>2605856.4300000002</v>
      </c>
      <c r="AH207" s="139">
        <v>2605856.4300000002</v>
      </c>
      <c r="AI207" s="139">
        <v>2605856.4300000002</v>
      </c>
      <c r="AJ207" s="139">
        <v>2605856.4300000002</v>
      </c>
      <c r="AK207" s="139">
        <v>2605856.4300000002</v>
      </c>
      <c r="AL207" s="139">
        <v>2605856.4300000002</v>
      </c>
      <c r="AM207" s="139">
        <v>2605856.4300000002</v>
      </c>
      <c r="AN207" s="139">
        <v>2605856.4300000002</v>
      </c>
      <c r="AO207" s="139">
        <v>2605856.4300000002</v>
      </c>
      <c r="AP207" s="139">
        <v>2605856.4300000002</v>
      </c>
      <c r="AQ207" s="139">
        <v>2605856.4300000002</v>
      </c>
      <c r="AR207" s="139">
        <v>2605856.4300000002</v>
      </c>
      <c r="AS207" s="139">
        <v>2605856.4300000002</v>
      </c>
      <c r="AT207" s="139">
        <v>2605856.4300000002</v>
      </c>
      <c r="AU207" s="139">
        <v>2605856.4300000002</v>
      </c>
      <c r="AV207" s="139">
        <v>2605856.4300000002</v>
      </c>
      <c r="AW207" s="139">
        <v>2605856.4300000002</v>
      </c>
      <c r="AX207" s="139">
        <v>2605856.4300000002</v>
      </c>
      <c r="AY207" s="139">
        <v>2605856.4300000002</v>
      </c>
      <c r="AZ207" s="139">
        <v>2605856.4300000002</v>
      </c>
      <c r="BA207" s="139">
        <v>2605856.4300000002</v>
      </c>
      <c r="BB207" s="139">
        <v>2605856.4300000002</v>
      </c>
    </row>
    <row r="208" spans="1:54">
      <c r="A208" s="140" t="s">
        <v>304</v>
      </c>
      <c r="B208" s="139">
        <v>0</v>
      </c>
      <c r="C208" s="139">
        <v>0</v>
      </c>
      <c r="D208" s="139">
        <v>0</v>
      </c>
      <c r="E208" s="139">
        <v>0</v>
      </c>
      <c r="F208" s="139">
        <v>0</v>
      </c>
      <c r="G208" s="139">
        <v>0</v>
      </c>
      <c r="H208" s="139">
        <v>0</v>
      </c>
      <c r="I208" s="139">
        <v>0</v>
      </c>
      <c r="J208" s="139">
        <v>0</v>
      </c>
      <c r="K208" s="139">
        <v>0</v>
      </c>
      <c r="L208" s="139">
        <v>0</v>
      </c>
      <c r="M208" s="139">
        <v>0</v>
      </c>
      <c r="N208" s="139">
        <v>0</v>
      </c>
      <c r="O208" s="139">
        <v>0</v>
      </c>
      <c r="P208" s="139">
        <v>0</v>
      </c>
      <c r="Q208" s="139">
        <v>0</v>
      </c>
      <c r="R208" s="139">
        <v>0</v>
      </c>
      <c r="S208" s="139">
        <v>0</v>
      </c>
      <c r="T208" s="139">
        <v>0</v>
      </c>
      <c r="U208" s="139">
        <v>0</v>
      </c>
      <c r="V208" s="139">
        <v>0</v>
      </c>
      <c r="W208" s="139">
        <v>0</v>
      </c>
      <c r="X208" s="139">
        <v>0</v>
      </c>
      <c r="Y208" s="139">
        <v>0</v>
      </c>
      <c r="Z208" s="139">
        <v>0</v>
      </c>
      <c r="AA208" s="139">
        <v>0</v>
      </c>
      <c r="AB208" s="139">
        <v>0</v>
      </c>
      <c r="AC208" s="139">
        <v>0</v>
      </c>
      <c r="AD208" s="139">
        <v>0</v>
      </c>
      <c r="AE208" s="139">
        <v>0</v>
      </c>
      <c r="AF208" s="139">
        <v>0</v>
      </c>
      <c r="AG208" s="139">
        <v>0</v>
      </c>
      <c r="AH208" s="139">
        <v>0</v>
      </c>
      <c r="AI208" s="139">
        <v>0</v>
      </c>
      <c r="AJ208" s="139">
        <v>0</v>
      </c>
      <c r="AK208" s="139">
        <v>0</v>
      </c>
      <c r="AL208" s="139">
        <v>0</v>
      </c>
      <c r="AM208" s="139">
        <v>0</v>
      </c>
      <c r="AN208" s="139">
        <v>0</v>
      </c>
      <c r="AO208" s="139">
        <v>0</v>
      </c>
      <c r="AP208" s="139">
        <v>0</v>
      </c>
      <c r="AQ208" s="139">
        <v>0</v>
      </c>
      <c r="AR208" s="139">
        <v>0</v>
      </c>
      <c r="AS208" s="139">
        <v>0</v>
      </c>
      <c r="AT208" s="139">
        <v>0</v>
      </c>
      <c r="AU208" s="139">
        <v>0</v>
      </c>
      <c r="AV208" s="139">
        <v>0</v>
      </c>
      <c r="AW208" s="139">
        <v>0</v>
      </c>
      <c r="AX208" s="139">
        <v>0</v>
      </c>
      <c r="AY208" s="139">
        <v>0</v>
      </c>
      <c r="AZ208" s="139">
        <v>0</v>
      </c>
      <c r="BA208" s="139">
        <v>0</v>
      </c>
      <c r="BB208" s="139">
        <v>0</v>
      </c>
    </row>
    <row r="209" spans="1:54">
      <c r="A209" s="140" t="s">
        <v>305</v>
      </c>
      <c r="B209" s="139">
        <v>0</v>
      </c>
      <c r="C209" s="139">
        <v>0</v>
      </c>
      <c r="D209" s="139">
        <v>0</v>
      </c>
      <c r="E209" s="139">
        <v>0</v>
      </c>
      <c r="F209" s="139">
        <v>0</v>
      </c>
      <c r="G209" s="139">
        <v>0</v>
      </c>
      <c r="H209" s="139">
        <v>0</v>
      </c>
      <c r="I209" s="139">
        <v>0</v>
      </c>
      <c r="J209" s="139">
        <v>0</v>
      </c>
      <c r="K209" s="139">
        <v>0</v>
      </c>
      <c r="L209" s="139">
        <v>0</v>
      </c>
      <c r="M209" s="139">
        <v>0</v>
      </c>
      <c r="N209" s="139">
        <v>0</v>
      </c>
      <c r="O209" s="139">
        <v>0</v>
      </c>
      <c r="P209" s="139">
        <v>0</v>
      </c>
      <c r="Q209" s="139">
        <v>0</v>
      </c>
      <c r="R209" s="139">
        <v>0</v>
      </c>
      <c r="S209" s="139">
        <v>0</v>
      </c>
      <c r="T209" s="139">
        <v>0</v>
      </c>
      <c r="U209" s="139">
        <v>0</v>
      </c>
      <c r="V209" s="139">
        <v>0</v>
      </c>
      <c r="W209" s="139">
        <v>0</v>
      </c>
      <c r="X209" s="139">
        <v>0</v>
      </c>
      <c r="Y209" s="139">
        <v>0</v>
      </c>
      <c r="Z209" s="139">
        <v>0</v>
      </c>
      <c r="AA209" s="139">
        <v>0</v>
      </c>
      <c r="AB209" s="139">
        <v>0</v>
      </c>
      <c r="AC209" s="139">
        <v>0</v>
      </c>
      <c r="AD209" s="139">
        <v>0</v>
      </c>
      <c r="AE209" s="139">
        <v>0</v>
      </c>
      <c r="AF209" s="139">
        <v>0</v>
      </c>
      <c r="AG209" s="139">
        <v>0</v>
      </c>
      <c r="AH209" s="139">
        <v>0</v>
      </c>
      <c r="AI209" s="139">
        <v>0</v>
      </c>
      <c r="AJ209" s="139">
        <v>0</v>
      </c>
      <c r="AK209" s="139">
        <v>0</v>
      </c>
      <c r="AL209" s="139">
        <v>0</v>
      </c>
      <c r="AM209" s="139">
        <v>0</v>
      </c>
      <c r="AN209" s="139">
        <v>0</v>
      </c>
      <c r="AO209" s="139">
        <v>0</v>
      </c>
      <c r="AP209" s="139">
        <v>0</v>
      </c>
      <c r="AQ209" s="139">
        <v>0</v>
      </c>
      <c r="AR209" s="139">
        <v>0</v>
      </c>
      <c r="AS209" s="139">
        <v>0</v>
      </c>
      <c r="AT209" s="139">
        <v>0</v>
      </c>
      <c r="AU209" s="139">
        <v>0</v>
      </c>
      <c r="AV209" s="139">
        <v>0</v>
      </c>
      <c r="AW209" s="139">
        <v>0</v>
      </c>
      <c r="AX209" s="139">
        <v>0</v>
      </c>
      <c r="AY209" s="139">
        <v>0</v>
      </c>
      <c r="AZ209" s="139">
        <v>0</v>
      </c>
      <c r="BA209" s="139">
        <v>0</v>
      </c>
      <c r="BB209" s="139">
        <v>0</v>
      </c>
    </row>
    <row r="210" spans="1:54">
      <c r="A210" s="140" t="s">
        <v>306</v>
      </c>
      <c r="B210" s="139">
        <v>0</v>
      </c>
      <c r="C210" s="139">
        <v>0</v>
      </c>
      <c r="D210" s="139">
        <v>0</v>
      </c>
      <c r="E210" s="139">
        <v>0</v>
      </c>
      <c r="F210" s="139">
        <v>0</v>
      </c>
      <c r="G210" s="139">
        <v>0</v>
      </c>
      <c r="H210" s="139">
        <v>0</v>
      </c>
      <c r="I210" s="139">
        <v>0</v>
      </c>
      <c r="J210" s="139">
        <v>0</v>
      </c>
      <c r="K210" s="139">
        <v>0</v>
      </c>
      <c r="L210" s="139">
        <v>0</v>
      </c>
      <c r="M210" s="139">
        <v>0</v>
      </c>
      <c r="N210" s="139">
        <v>0</v>
      </c>
      <c r="O210" s="139">
        <v>0</v>
      </c>
      <c r="P210" s="139">
        <v>0</v>
      </c>
      <c r="Q210" s="139">
        <v>0</v>
      </c>
      <c r="R210" s="139">
        <v>0</v>
      </c>
      <c r="S210" s="139">
        <v>0</v>
      </c>
      <c r="T210" s="139">
        <v>0</v>
      </c>
      <c r="U210" s="139">
        <v>0</v>
      </c>
      <c r="V210" s="139">
        <v>0</v>
      </c>
      <c r="W210" s="139">
        <v>0</v>
      </c>
      <c r="X210" s="139">
        <v>0</v>
      </c>
      <c r="Y210" s="139">
        <v>0</v>
      </c>
      <c r="Z210" s="139">
        <v>0</v>
      </c>
      <c r="AA210" s="139">
        <v>0</v>
      </c>
      <c r="AB210" s="139">
        <v>0</v>
      </c>
      <c r="AC210" s="139">
        <v>0</v>
      </c>
      <c r="AD210" s="139">
        <v>0</v>
      </c>
      <c r="AE210" s="139">
        <v>0</v>
      </c>
      <c r="AF210" s="139">
        <v>0</v>
      </c>
      <c r="AG210" s="139">
        <v>0</v>
      </c>
      <c r="AH210" s="139">
        <v>0</v>
      </c>
      <c r="AI210" s="139">
        <v>0</v>
      </c>
      <c r="AJ210" s="139">
        <v>0</v>
      </c>
      <c r="AK210" s="139">
        <v>0</v>
      </c>
      <c r="AL210" s="139">
        <v>0</v>
      </c>
      <c r="AM210" s="139">
        <v>0</v>
      </c>
      <c r="AN210" s="139">
        <v>0</v>
      </c>
      <c r="AO210" s="139">
        <v>0</v>
      </c>
      <c r="AP210" s="139">
        <v>0</v>
      </c>
      <c r="AQ210" s="139">
        <v>0</v>
      </c>
      <c r="AR210" s="139">
        <v>0</v>
      </c>
      <c r="AS210" s="139">
        <v>0</v>
      </c>
      <c r="AT210" s="139">
        <v>0</v>
      </c>
      <c r="AU210" s="139">
        <v>0</v>
      </c>
      <c r="AV210" s="139">
        <v>0</v>
      </c>
      <c r="AW210" s="139">
        <v>0</v>
      </c>
      <c r="AX210" s="139">
        <v>0</v>
      </c>
      <c r="AY210" s="139">
        <v>0</v>
      </c>
      <c r="AZ210" s="139">
        <v>0</v>
      </c>
      <c r="BA210" s="139">
        <v>0</v>
      </c>
      <c r="BB210" s="139">
        <v>0</v>
      </c>
    </row>
    <row r="211" spans="1:54">
      <c r="A211" s="140" t="s">
        <v>307</v>
      </c>
      <c r="B211" s="139">
        <v>-23632785.629999999</v>
      </c>
      <c r="C211" s="139">
        <v>-23632785.629999999</v>
      </c>
      <c r="D211" s="139">
        <v>-23632785.629999999</v>
      </c>
      <c r="E211" s="139">
        <v>-23632785.629999999</v>
      </c>
      <c r="F211" s="139">
        <v>-23632785.629999999</v>
      </c>
      <c r="G211" s="139">
        <v>-23632785.629999999</v>
      </c>
      <c r="H211" s="139">
        <v>-23632785.629999999</v>
      </c>
      <c r="I211" s="139">
        <v>-23632785.629999999</v>
      </c>
      <c r="J211" s="139">
        <v>-23632785.629999999</v>
      </c>
      <c r="K211" s="139">
        <v>-23632785.629999999</v>
      </c>
      <c r="L211" s="139">
        <v>-23632785.629999999</v>
      </c>
      <c r="M211" s="139">
        <v>-23632785.629999999</v>
      </c>
      <c r="N211" s="139">
        <v>-23632785.629999999</v>
      </c>
      <c r="O211" s="139">
        <v>-23632785.629999999</v>
      </c>
      <c r="P211" s="139">
        <v>-23632785.629999999</v>
      </c>
      <c r="Q211" s="139">
        <v>-23632785.629999999</v>
      </c>
      <c r="R211" s="139">
        <v>-23632785.629999999</v>
      </c>
      <c r="S211" s="139">
        <v>-23632785.629999999</v>
      </c>
      <c r="T211" s="139">
        <v>-23632785.629999999</v>
      </c>
      <c r="U211" s="139">
        <v>-23632785.629999999</v>
      </c>
      <c r="V211" s="139">
        <v>-23632785.629999999</v>
      </c>
      <c r="W211" s="139">
        <v>-23632785.629999999</v>
      </c>
      <c r="X211" s="139">
        <v>-23632785.629999999</v>
      </c>
      <c r="Y211" s="139">
        <v>-23632785.629999999</v>
      </c>
      <c r="Z211" s="139">
        <v>-23632785.629999999</v>
      </c>
      <c r="AA211" s="139">
        <v>-23632785.629999999</v>
      </c>
      <c r="AB211" s="139">
        <v>-23632785.629999999</v>
      </c>
      <c r="AC211" s="139">
        <v>-23632785.629999999</v>
      </c>
      <c r="AD211" s="139">
        <v>-23632785.629999999</v>
      </c>
      <c r="AE211" s="139">
        <v>-23632785.629999999</v>
      </c>
      <c r="AF211" s="139">
        <v>-23632785.629999999</v>
      </c>
      <c r="AG211" s="139">
        <v>-23632785.629999999</v>
      </c>
      <c r="AH211" s="139">
        <v>-23632785.629999999</v>
      </c>
      <c r="AI211" s="139">
        <v>-23632785.629999999</v>
      </c>
      <c r="AJ211" s="139">
        <v>-23632785.629999999</v>
      </c>
      <c r="AK211" s="139">
        <v>-23632785.629999999</v>
      </c>
      <c r="AL211" s="139">
        <v>-23632785.629999999</v>
      </c>
      <c r="AM211" s="139">
        <v>-23632785.629999999</v>
      </c>
      <c r="AN211" s="139">
        <v>-23632785.629999999</v>
      </c>
      <c r="AO211" s="139">
        <v>-23632785.629999999</v>
      </c>
      <c r="AP211" s="139">
        <v>-23632785.629999999</v>
      </c>
      <c r="AQ211" s="139">
        <v>-23632785.629999999</v>
      </c>
      <c r="AR211" s="139">
        <v>-23632785.629999999</v>
      </c>
      <c r="AS211" s="139">
        <v>-23632785.629999999</v>
      </c>
      <c r="AT211" s="139">
        <v>-23632785.629999999</v>
      </c>
      <c r="AU211" s="139">
        <v>-23632785.629999999</v>
      </c>
      <c r="AV211" s="139">
        <v>-23632785.629999999</v>
      </c>
      <c r="AW211" s="139">
        <v>-23632785.629999999</v>
      </c>
      <c r="AX211" s="139">
        <v>-23632785.629999999</v>
      </c>
      <c r="AY211" s="139">
        <v>-23632785.629999999</v>
      </c>
      <c r="AZ211" s="139">
        <v>-23632785.629999999</v>
      </c>
      <c r="BA211" s="139">
        <v>-23632785.629999999</v>
      </c>
      <c r="BB211" s="139">
        <v>-23632785.629999999</v>
      </c>
    </row>
    <row r="212" spans="1:54">
      <c r="A212" s="140" t="s">
        <v>308</v>
      </c>
      <c r="B212" s="139">
        <v>0</v>
      </c>
      <c r="C212" s="139">
        <v>0</v>
      </c>
      <c r="D212" s="139">
        <v>0</v>
      </c>
      <c r="E212" s="139">
        <v>0</v>
      </c>
      <c r="F212" s="139">
        <v>0</v>
      </c>
      <c r="G212" s="139">
        <v>0</v>
      </c>
      <c r="H212" s="139">
        <v>0</v>
      </c>
      <c r="I212" s="139">
        <v>0</v>
      </c>
      <c r="J212" s="139">
        <v>0</v>
      </c>
      <c r="K212" s="139">
        <v>0</v>
      </c>
      <c r="L212" s="139">
        <v>0</v>
      </c>
      <c r="M212" s="139">
        <v>0</v>
      </c>
      <c r="N212" s="139">
        <v>0</v>
      </c>
      <c r="O212" s="139">
        <v>0</v>
      </c>
      <c r="P212" s="139">
        <v>0</v>
      </c>
      <c r="Q212" s="139">
        <v>0</v>
      </c>
      <c r="R212" s="139">
        <v>0</v>
      </c>
      <c r="S212" s="139">
        <v>0</v>
      </c>
      <c r="T212" s="139">
        <v>0</v>
      </c>
      <c r="U212" s="139">
        <v>0</v>
      </c>
      <c r="V212" s="139">
        <v>0</v>
      </c>
      <c r="W212" s="139">
        <v>0</v>
      </c>
      <c r="X212" s="139">
        <v>0</v>
      </c>
      <c r="Y212" s="139">
        <v>0</v>
      </c>
      <c r="Z212" s="139">
        <v>0</v>
      </c>
      <c r="AA212" s="139">
        <v>0</v>
      </c>
      <c r="AB212" s="139">
        <v>0</v>
      </c>
      <c r="AC212" s="139">
        <v>0</v>
      </c>
      <c r="AD212" s="139">
        <v>0</v>
      </c>
      <c r="AE212" s="139">
        <v>0</v>
      </c>
      <c r="AF212" s="139">
        <v>0</v>
      </c>
      <c r="AG212" s="139">
        <v>0</v>
      </c>
      <c r="AH212" s="139">
        <v>0</v>
      </c>
      <c r="AI212" s="139">
        <v>0</v>
      </c>
      <c r="AJ212" s="139">
        <v>0</v>
      </c>
      <c r="AK212" s="139">
        <v>0</v>
      </c>
      <c r="AL212" s="139">
        <v>0</v>
      </c>
      <c r="AM212" s="139">
        <v>0</v>
      </c>
      <c r="AN212" s="139">
        <v>0</v>
      </c>
      <c r="AO212" s="139">
        <v>0</v>
      </c>
      <c r="AP212" s="139">
        <v>0</v>
      </c>
      <c r="AQ212" s="139">
        <v>0</v>
      </c>
      <c r="AR212" s="139">
        <v>0</v>
      </c>
      <c r="AS212" s="139">
        <v>0</v>
      </c>
      <c r="AT212" s="139">
        <v>0</v>
      </c>
      <c r="AU212" s="139">
        <v>0</v>
      </c>
      <c r="AV212" s="139">
        <v>0</v>
      </c>
      <c r="AW212" s="139">
        <v>0</v>
      </c>
      <c r="AX212" s="139">
        <v>0</v>
      </c>
      <c r="AY212" s="139">
        <v>0</v>
      </c>
      <c r="AZ212" s="139">
        <v>0</v>
      </c>
      <c r="BA212" s="139">
        <v>0</v>
      </c>
      <c r="BB212" s="139">
        <v>0</v>
      </c>
    </row>
    <row r="213" spans="1:54">
      <c r="A213" s="140" t="s">
        <v>309</v>
      </c>
      <c r="B213" s="139">
        <v>0</v>
      </c>
      <c r="C213" s="139">
        <v>0</v>
      </c>
      <c r="D213" s="139">
        <v>0</v>
      </c>
      <c r="E213" s="139">
        <v>0</v>
      </c>
      <c r="F213" s="139">
        <v>0</v>
      </c>
      <c r="G213" s="139">
        <v>0</v>
      </c>
      <c r="H213" s="139">
        <v>0</v>
      </c>
      <c r="I213" s="139">
        <v>0</v>
      </c>
      <c r="J213" s="139">
        <v>0</v>
      </c>
      <c r="K213" s="139">
        <v>0</v>
      </c>
      <c r="L213" s="139">
        <v>0</v>
      </c>
      <c r="M213" s="139">
        <v>0</v>
      </c>
      <c r="N213" s="139">
        <v>0</v>
      </c>
      <c r="O213" s="139">
        <v>0</v>
      </c>
      <c r="P213" s="139">
        <v>0</v>
      </c>
      <c r="Q213" s="139">
        <v>0</v>
      </c>
      <c r="R213" s="139">
        <v>0</v>
      </c>
      <c r="S213" s="139">
        <v>0</v>
      </c>
      <c r="T213" s="139">
        <v>0</v>
      </c>
      <c r="U213" s="139">
        <v>0</v>
      </c>
      <c r="V213" s="139">
        <v>0</v>
      </c>
      <c r="W213" s="139">
        <v>0</v>
      </c>
      <c r="X213" s="139">
        <v>0</v>
      </c>
      <c r="Y213" s="139">
        <v>0</v>
      </c>
      <c r="Z213" s="139">
        <v>0</v>
      </c>
      <c r="AA213" s="139">
        <v>0</v>
      </c>
      <c r="AB213" s="139">
        <v>0</v>
      </c>
      <c r="AC213" s="139">
        <v>0</v>
      </c>
      <c r="AD213" s="139">
        <v>0</v>
      </c>
      <c r="AE213" s="139">
        <v>0</v>
      </c>
      <c r="AF213" s="139">
        <v>0</v>
      </c>
      <c r="AG213" s="139">
        <v>0</v>
      </c>
      <c r="AH213" s="139">
        <v>0</v>
      </c>
      <c r="AI213" s="139">
        <v>0</v>
      </c>
      <c r="AJ213" s="139">
        <v>0</v>
      </c>
      <c r="AK213" s="139">
        <v>0</v>
      </c>
      <c r="AL213" s="139">
        <v>0</v>
      </c>
      <c r="AM213" s="139">
        <v>0</v>
      </c>
      <c r="AN213" s="139">
        <v>0</v>
      </c>
      <c r="AO213" s="139">
        <v>0</v>
      </c>
      <c r="AP213" s="139">
        <v>0</v>
      </c>
      <c r="AQ213" s="139">
        <v>0</v>
      </c>
      <c r="AR213" s="139">
        <v>0</v>
      </c>
      <c r="AS213" s="139">
        <v>0</v>
      </c>
      <c r="AT213" s="139">
        <v>0</v>
      </c>
      <c r="AU213" s="139">
        <v>0</v>
      </c>
      <c r="AV213" s="139">
        <v>0</v>
      </c>
      <c r="AW213" s="139">
        <v>0</v>
      </c>
      <c r="AX213" s="139">
        <v>0</v>
      </c>
      <c r="AY213" s="139">
        <v>0</v>
      </c>
      <c r="AZ213" s="139">
        <v>0</v>
      </c>
      <c r="BA213" s="139">
        <v>0</v>
      </c>
      <c r="BB213" s="139">
        <v>0</v>
      </c>
    </row>
    <row r="214" spans="1:54">
      <c r="A214" s="140" t="s">
        <v>310</v>
      </c>
      <c r="B214" s="139">
        <v>0</v>
      </c>
      <c r="C214" s="139">
        <v>0</v>
      </c>
      <c r="D214" s="139">
        <v>0</v>
      </c>
      <c r="E214" s="139">
        <v>0</v>
      </c>
      <c r="F214" s="139">
        <v>0</v>
      </c>
      <c r="G214" s="139">
        <v>0</v>
      </c>
      <c r="H214" s="139">
        <v>0</v>
      </c>
      <c r="I214" s="139">
        <v>0</v>
      </c>
      <c r="J214" s="139">
        <v>0</v>
      </c>
      <c r="K214" s="139">
        <v>0</v>
      </c>
      <c r="L214" s="139">
        <v>0</v>
      </c>
      <c r="M214" s="139">
        <v>0</v>
      </c>
      <c r="N214" s="139">
        <v>0</v>
      </c>
      <c r="O214" s="139">
        <v>0</v>
      </c>
      <c r="P214" s="139">
        <v>0</v>
      </c>
      <c r="Q214" s="139">
        <v>0</v>
      </c>
      <c r="R214" s="139">
        <v>0</v>
      </c>
      <c r="S214" s="139">
        <v>0</v>
      </c>
      <c r="T214" s="139">
        <v>0</v>
      </c>
      <c r="U214" s="139">
        <v>0</v>
      </c>
      <c r="V214" s="139">
        <v>0</v>
      </c>
      <c r="W214" s="139">
        <v>0</v>
      </c>
      <c r="X214" s="139">
        <v>0</v>
      </c>
      <c r="Y214" s="139">
        <v>0</v>
      </c>
      <c r="Z214" s="139">
        <v>0</v>
      </c>
      <c r="AA214" s="139">
        <v>0</v>
      </c>
      <c r="AB214" s="139">
        <v>0</v>
      </c>
      <c r="AC214" s="139">
        <v>0</v>
      </c>
      <c r="AD214" s="139">
        <v>0</v>
      </c>
      <c r="AE214" s="139">
        <v>0</v>
      </c>
      <c r="AF214" s="139">
        <v>0</v>
      </c>
      <c r="AG214" s="139">
        <v>0</v>
      </c>
      <c r="AH214" s="139">
        <v>0</v>
      </c>
      <c r="AI214" s="139">
        <v>0</v>
      </c>
      <c r="AJ214" s="139">
        <v>0</v>
      </c>
      <c r="AK214" s="139">
        <v>0</v>
      </c>
      <c r="AL214" s="139">
        <v>0</v>
      </c>
      <c r="AM214" s="139">
        <v>0</v>
      </c>
      <c r="AN214" s="139">
        <v>0</v>
      </c>
      <c r="AO214" s="139">
        <v>0</v>
      </c>
      <c r="AP214" s="139">
        <v>0</v>
      </c>
      <c r="AQ214" s="139">
        <v>0</v>
      </c>
      <c r="AR214" s="139">
        <v>0</v>
      </c>
      <c r="AS214" s="139">
        <v>0</v>
      </c>
      <c r="AT214" s="139">
        <v>0</v>
      </c>
      <c r="AU214" s="139">
        <v>0</v>
      </c>
      <c r="AV214" s="139">
        <v>0</v>
      </c>
      <c r="AW214" s="139">
        <v>0</v>
      </c>
      <c r="AX214" s="139">
        <v>0</v>
      </c>
      <c r="AY214" s="139">
        <v>0</v>
      </c>
      <c r="AZ214" s="139">
        <v>0</v>
      </c>
      <c r="BA214" s="139">
        <v>0</v>
      </c>
      <c r="BB214" s="139">
        <v>0</v>
      </c>
    </row>
    <row r="215" spans="1:54">
      <c r="A215" s="140" t="s">
        <v>311</v>
      </c>
      <c r="B215" s="139">
        <v>20438219.859999999</v>
      </c>
      <c r="C215" s="139">
        <v>20438219.859999999</v>
      </c>
      <c r="D215" s="139">
        <v>20438219.859999999</v>
      </c>
      <c r="E215" s="139">
        <v>20438219.859999999</v>
      </c>
      <c r="F215" s="139">
        <v>20438219.859999999</v>
      </c>
      <c r="G215" s="139">
        <v>20438219.859999999</v>
      </c>
      <c r="H215" s="139">
        <v>20438219.859999999</v>
      </c>
      <c r="I215" s="139">
        <v>20438219.859999999</v>
      </c>
      <c r="J215" s="139">
        <v>20438219.859999999</v>
      </c>
      <c r="K215" s="139">
        <v>20438219.859999999</v>
      </c>
      <c r="L215" s="139">
        <v>20438219.859999999</v>
      </c>
      <c r="M215" s="139">
        <v>20438219.859999999</v>
      </c>
      <c r="N215" s="139">
        <v>20438219.859999999</v>
      </c>
      <c r="O215" s="139">
        <v>20438219.859999999</v>
      </c>
      <c r="P215" s="139">
        <v>20438219.859999999</v>
      </c>
      <c r="Q215" s="139">
        <v>20438219.859999999</v>
      </c>
      <c r="R215" s="139">
        <v>20438219.859999999</v>
      </c>
      <c r="S215" s="139">
        <v>20438219.859999999</v>
      </c>
      <c r="T215" s="139">
        <v>20438219.859999999</v>
      </c>
      <c r="U215" s="139">
        <v>20438219.859999999</v>
      </c>
      <c r="V215" s="139">
        <v>20438219.859999999</v>
      </c>
      <c r="W215" s="139">
        <v>20438219.859999999</v>
      </c>
      <c r="X215" s="139">
        <v>20438219.859999999</v>
      </c>
      <c r="Y215" s="139">
        <v>20438219.859999999</v>
      </c>
      <c r="Z215" s="139">
        <v>20438219.859999999</v>
      </c>
      <c r="AA215" s="139">
        <v>20438219.859999999</v>
      </c>
      <c r="AB215" s="139">
        <v>20438219.859999999</v>
      </c>
      <c r="AC215" s="139">
        <v>20438219.859999999</v>
      </c>
      <c r="AD215" s="139">
        <v>20438219.859999999</v>
      </c>
      <c r="AE215" s="139">
        <v>20438219.859999999</v>
      </c>
      <c r="AF215" s="139">
        <v>20438219.859999999</v>
      </c>
      <c r="AG215" s="139">
        <v>20438219.859999999</v>
      </c>
      <c r="AH215" s="139">
        <v>20438219.859999999</v>
      </c>
      <c r="AI215" s="139">
        <v>20438219.859999999</v>
      </c>
      <c r="AJ215" s="139">
        <v>20438219.859999999</v>
      </c>
      <c r="AK215" s="139">
        <v>20438219.859999999</v>
      </c>
      <c r="AL215" s="139">
        <v>20438219.859999999</v>
      </c>
      <c r="AM215" s="139">
        <v>20438219.859999999</v>
      </c>
      <c r="AN215" s="139">
        <v>20438219.859999999</v>
      </c>
      <c r="AO215" s="139">
        <v>20438219.859999999</v>
      </c>
      <c r="AP215" s="139">
        <v>20438219.859999999</v>
      </c>
      <c r="AQ215" s="139">
        <v>20438219.859999999</v>
      </c>
      <c r="AR215" s="139">
        <v>20438219.859999999</v>
      </c>
      <c r="AS215" s="139">
        <v>20438219.859999999</v>
      </c>
      <c r="AT215" s="139">
        <v>20438219.859999999</v>
      </c>
      <c r="AU215" s="139">
        <v>20438219.859999999</v>
      </c>
      <c r="AV215" s="139">
        <v>20438219.859999999</v>
      </c>
      <c r="AW215" s="139">
        <v>20438219.859999999</v>
      </c>
      <c r="AX215" s="139">
        <v>20438219.859999999</v>
      </c>
      <c r="AY215" s="139">
        <v>20438219.859999999</v>
      </c>
      <c r="AZ215" s="139">
        <v>20438219.859999999</v>
      </c>
      <c r="BA215" s="139">
        <v>20438219.859999999</v>
      </c>
      <c r="BB215" s="139">
        <v>20438219.859999999</v>
      </c>
    </row>
    <row r="216" spans="1:54">
      <c r="A216" s="140" t="s">
        <v>312</v>
      </c>
      <c r="B216" s="139">
        <v>-1932092.8</v>
      </c>
      <c r="C216" s="139">
        <v>-1932092.8</v>
      </c>
      <c r="D216" s="139">
        <v>-1932092.8</v>
      </c>
      <c r="E216" s="139">
        <v>-1932092.8</v>
      </c>
      <c r="F216" s="139">
        <v>-1932092.8</v>
      </c>
      <c r="G216" s="139">
        <v>-1932092.8</v>
      </c>
      <c r="H216" s="139">
        <v>-1932092.8</v>
      </c>
      <c r="I216" s="139">
        <v>-1932092.8</v>
      </c>
      <c r="J216" s="139">
        <v>-1932092.8</v>
      </c>
      <c r="K216" s="139">
        <v>-1932092.8</v>
      </c>
      <c r="L216" s="139">
        <v>-1932092.8</v>
      </c>
      <c r="M216" s="139">
        <v>-1932092.8</v>
      </c>
      <c r="N216" s="139">
        <v>-1932092.8</v>
      </c>
      <c r="O216" s="139">
        <v>-1932092.8</v>
      </c>
      <c r="P216" s="139">
        <v>-1932092.8</v>
      </c>
      <c r="Q216" s="139">
        <v>-1932092.8</v>
      </c>
      <c r="R216" s="139">
        <v>-1932092.8</v>
      </c>
      <c r="S216" s="139">
        <v>-1932092.8</v>
      </c>
      <c r="T216" s="139">
        <v>-1932092.8</v>
      </c>
      <c r="U216" s="139">
        <v>-1932092.8</v>
      </c>
      <c r="V216" s="139">
        <v>-1932092.8</v>
      </c>
      <c r="W216" s="139">
        <v>-1932092.8</v>
      </c>
      <c r="X216" s="139">
        <v>-1932092.8</v>
      </c>
      <c r="Y216" s="139">
        <v>-1932092.8</v>
      </c>
      <c r="Z216" s="139">
        <v>-1932092.8</v>
      </c>
      <c r="AA216" s="139">
        <v>-1932092.8</v>
      </c>
      <c r="AB216" s="139">
        <v>-1932092.8</v>
      </c>
      <c r="AC216" s="139">
        <v>-1932092.8</v>
      </c>
      <c r="AD216" s="139">
        <v>-1932092.8</v>
      </c>
      <c r="AE216" s="139">
        <v>-1932092.8</v>
      </c>
      <c r="AF216" s="139">
        <v>-1932092.8</v>
      </c>
      <c r="AG216" s="139">
        <v>-1932092.8</v>
      </c>
      <c r="AH216" s="139">
        <v>-1932092.8</v>
      </c>
      <c r="AI216" s="139">
        <v>-1932092.8</v>
      </c>
      <c r="AJ216" s="139">
        <v>-1932092.8</v>
      </c>
      <c r="AK216" s="139">
        <v>-1932092.8</v>
      </c>
      <c r="AL216" s="139">
        <v>-1932092.8</v>
      </c>
      <c r="AM216" s="139">
        <v>-1932092.8</v>
      </c>
      <c r="AN216" s="139">
        <v>-1932092.8</v>
      </c>
      <c r="AO216" s="139">
        <v>-1932092.8</v>
      </c>
      <c r="AP216" s="139">
        <v>-1932092.8</v>
      </c>
      <c r="AQ216" s="139">
        <v>-1932092.8</v>
      </c>
      <c r="AR216" s="139">
        <v>-1932092.8</v>
      </c>
      <c r="AS216" s="139">
        <v>-1932092.8</v>
      </c>
      <c r="AT216" s="139">
        <v>-1932092.8</v>
      </c>
      <c r="AU216" s="139">
        <v>-1932092.8</v>
      </c>
      <c r="AV216" s="139">
        <v>-1932092.8</v>
      </c>
      <c r="AW216" s="139">
        <v>-1932092.8</v>
      </c>
      <c r="AX216" s="139">
        <v>-1932092.8</v>
      </c>
      <c r="AY216" s="139">
        <v>-1932092.8</v>
      </c>
      <c r="AZ216" s="139">
        <v>-1932092.8</v>
      </c>
      <c r="BA216" s="139">
        <v>-1932092.8</v>
      </c>
      <c r="BB216" s="139">
        <v>-1932092.8</v>
      </c>
    </row>
    <row r="217" spans="1:54">
      <c r="A217" s="141" t="s">
        <v>313</v>
      </c>
      <c r="B217" s="142">
        <v>6412021.9375997297</v>
      </c>
      <c r="C217" s="142">
        <v>7652307.2371188002</v>
      </c>
      <c r="D217" s="142">
        <v>8746065.2927426696</v>
      </c>
      <c r="E217" s="142">
        <v>9395103.2071366198</v>
      </c>
      <c r="F217" s="142">
        <v>10300884.5272211</v>
      </c>
      <c r="G217" s="142">
        <v>11406569.812227599</v>
      </c>
      <c r="H217" s="142">
        <v>11604611.1345759</v>
      </c>
      <c r="I217" s="142">
        <v>12711888.339132501</v>
      </c>
      <c r="J217" s="142">
        <v>13822899.964031801</v>
      </c>
      <c r="K217" s="142">
        <v>14052871.032253399</v>
      </c>
      <c r="L217" s="142">
        <v>15168398.2096227</v>
      </c>
      <c r="M217" s="142">
        <v>16290485.379145499</v>
      </c>
      <c r="N217" s="142">
        <v>16292071.1733461</v>
      </c>
      <c r="O217" s="142">
        <v>16292071.1733461</v>
      </c>
      <c r="P217" s="142">
        <v>17430422.657702699</v>
      </c>
      <c r="Q217" s="142">
        <v>18571833.241274599</v>
      </c>
      <c r="R217" s="142">
        <v>19248899.0802822</v>
      </c>
      <c r="S217" s="142">
        <v>20198513.263781399</v>
      </c>
      <c r="T217" s="142">
        <v>21350269.5134128</v>
      </c>
      <c r="U217" s="142">
        <v>21601891.043292601</v>
      </c>
      <c r="V217" s="142">
        <v>22754556.221414302</v>
      </c>
      <c r="W217" s="142">
        <v>23910297.287740301</v>
      </c>
      <c r="X217" s="142">
        <v>24163755.428712901</v>
      </c>
      <c r="Y217" s="142">
        <v>25323217.958537299</v>
      </c>
      <c r="Z217" s="142">
        <v>26488571.558285601</v>
      </c>
      <c r="AA217" s="142">
        <v>26507293.740555</v>
      </c>
      <c r="AB217" s="142">
        <v>26507293.740555</v>
      </c>
      <c r="AC217" s="142">
        <v>27686112.091724001</v>
      </c>
      <c r="AD217" s="142">
        <v>28867990.136026401</v>
      </c>
      <c r="AE217" s="142">
        <v>29574750.5878882</v>
      </c>
      <c r="AF217" s="142">
        <v>30560564.336277299</v>
      </c>
      <c r="AG217" s="142">
        <v>31752842.727512602</v>
      </c>
      <c r="AH217" s="142">
        <v>32025224.138006799</v>
      </c>
      <c r="AI217" s="142">
        <v>33218440.775587399</v>
      </c>
      <c r="AJ217" s="142">
        <v>34414755.552994102</v>
      </c>
      <c r="AK217" s="142">
        <v>34688992.819305003</v>
      </c>
      <c r="AL217" s="142">
        <v>35889058.265598997</v>
      </c>
      <c r="AM217" s="142">
        <v>37095036.828511402</v>
      </c>
      <c r="AN217" s="142">
        <v>37129371.3323429</v>
      </c>
      <c r="AO217" s="142">
        <v>37129371.3323429</v>
      </c>
      <c r="AP217" s="142">
        <v>38364222.708941497</v>
      </c>
      <c r="AQ217" s="142">
        <v>39602206.6948952</v>
      </c>
      <c r="AR217" s="142">
        <v>40354750.032879002</v>
      </c>
      <c r="AS217" s="142">
        <v>41392223.158885904</v>
      </c>
      <c r="AT217" s="142">
        <v>42640787.386309698</v>
      </c>
      <c r="AU217" s="142">
        <v>42948643.248256303</v>
      </c>
      <c r="AV217" s="142">
        <v>44198237.3334722</v>
      </c>
      <c r="AW217" s="142">
        <v>45451003.394421197</v>
      </c>
      <c r="AX217" s="142">
        <v>45760775.330558099</v>
      </c>
      <c r="AY217" s="142">
        <v>47017384.274419896</v>
      </c>
      <c r="AZ217" s="142">
        <v>48279980.6141982</v>
      </c>
      <c r="BA217" s="142">
        <v>48344391.556758702</v>
      </c>
      <c r="BB217" s="142">
        <v>48344391.556758702</v>
      </c>
    </row>
    <row r="218" spans="1:54">
      <c r="A218" s="140" t="s">
        <v>314</v>
      </c>
    </row>
    <row r="219" spans="1:54">
      <c r="A219" s="138" t="s">
        <v>315</v>
      </c>
    </row>
    <row r="220" spans="1:54">
      <c r="A220" s="140" t="s">
        <v>316</v>
      </c>
      <c r="B220" s="139">
        <v>0</v>
      </c>
      <c r="C220" s="139">
        <v>0</v>
      </c>
      <c r="D220" s="139">
        <v>0</v>
      </c>
      <c r="E220" s="139">
        <v>0</v>
      </c>
      <c r="F220" s="139">
        <v>0</v>
      </c>
      <c r="G220" s="139">
        <v>0</v>
      </c>
      <c r="H220" s="139">
        <v>0</v>
      </c>
      <c r="I220" s="139">
        <v>0</v>
      </c>
      <c r="J220" s="139">
        <v>0</v>
      </c>
      <c r="K220" s="139">
        <v>0</v>
      </c>
      <c r="L220" s="139">
        <v>0</v>
      </c>
      <c r="M220" s="139">
        <v>0</v>
      </c>
      <c r="N220" s="139">
        <v>0</v>
      </c>
      <c r="O220" s="139">
        <v>0</v>
      </c>
      <c r="P220" s="139">
        <v>0</v>
      </c>
      <c r="Q220" s="139">
        <v>0</v>
      </c>
      <c r="R220" s="139">
        <v>0</v>
      </c>
      <c r="S220" s="139">
        <v>0</v>
      </c>
      <c r="T220" s="139">
        <v>0</v>
      </c>
      <c r="U220" s="139">
        <v>0</v>
      </c>
      <c r="V220" s="139">
        <v>0</v>
      </c>
      <c r="W220" s="139">
        <v>0</v>
      </c>
      <c r="X220" s="139">
        <v>0</v>
      </c>
      <c r="Y220" s="139">
        <v>0</v>
      </c>
      <c r="Z220" s="139">
        <v>0</v>
      </c>
      <c r="AA220" s="139">
        <v>0</v>
      </c>
      <c r="AB220" s="139">
        <v>0</v>
      </c>
      <c r="AC220" s="139">
        <v>0</v>
      </c>
      <c r="AD220" s="139">
        <v>0</v>
      </c>
      <c r="AE220" s="139">
        <v>0</v>
      </c>
      <c r="AF220" s="139">
        <v>0</v>
      </c>
      <c r="AG220" s="139">
        <v>0</v>
      </c>
      <c r="AH220" s="139">
        <v>0</v>
      </c>
      <c r="AI220" s="139">
        <v>0</v>
      </c>
      <c r="AJ220" s="139">
        <v>0</v>
      </c>
      <c r="AK220" s="139">
        <v>0</v>
      </c>
      <c r="AL220" s="139">
        <v>0</v>
      </c>
      <c r="AM220" s="139">
        <v>0</v>
      </c>
      <c r="AN220" s="139">
        <v>0</v>
      </c>
      <c r="AO220" s="139">
        <v>0</v>
      </c>
      <c r="AP220" s="139">
        <v>0</v>
      </c>
      <c r="AQ220" s="139">
        <v>0</v>
      </c>
      <c r="AR220" s="139">
        <v>0</v>
      </c>
      <c r="AS220" s="139">
        <v>0</v>
      </c>
      <c r="AT220" s="139">
        <v>0</v>
      </c>
      <c r="AU220" s="139">
        <v>0</v>
      </c>
      <c r="AV220" s="139">
        <v>0</v>
      </c>
      <c r="AW220" s="139">
        <v>0</v>
      </c>
      <c r="AX220" s="139">
        <v>0</v>
      </c>
      <c r="AY220" s="139">
        <v>0</v>
      </c>
      <c r="AZ220" s="139">
        <v>0</v>
      </c>
      <c r="BA220" s="139">
        <v>0</v>
      </c>
      <c r="BB220" s="139">
        <v>0</v>
      </c>
    </row>
    <row r="221" spans="1:54">
      <c r="A221" s="141" t="s">
        <v>317</v>
      </c>
      <c r="B221" s="142">
        <v>0</v>
      </c>
      <c r="C221" s="142">
        <v>0</v>
      </c>
      <c r="D221" s="142">
        <v>0</v>
      </c>
      <c r="E221" s="142">
        <v>0</v>
      </c>
      <c r="F221" s="142">
        <v>0</v>
      </c>
      <c r="G221" s="142">
        <v>0</v>
      </c>
      <c r="H221" s="142">
        <v>0</v>
      </c>
      <c r="I221" s="142">
        <v>0</v>
      </c>
      <c r="J221" s="142">
        <v>0</v>
      </c>
      <c r="K221" s="142">
        <v>0</v>
      </c>
      <c r="L221" s="142">
        <v>0</v>
      </c>
      <c r="M221" s="142">
        <v>0</v>
      </c>
      <c r="N221" s="142">
        <v>0</v>
      </c>
      <c r="O221" s="142">
        <v>0</v>
      </c>
      <c r="P221" s="142">
        <v>0</v>
      </c>
      <c r="Q221" s="142">
        <v>0</v>
      </c>
      <c r="R221" s="142">
        <v>0</v>
      </c>
      <c r="S221" s="142">
        <v>0</v>
      </c>
      <c r="T221" s="142">
        <v>0</v>
      </c>
      <c r="U221" s="142">
        <v>0</v>
      </c>
      <c r="V221" s="142">
        <v>0</v>
      </c>
      <c r="W221" s="142">
        <v>0</v>
      </c>
      <c r="X221" s="142">
        <v>0</v>
      </c>
      <c r="Y221" s="142">
        <v>0</v>
      </c>
      <c r="Z221" s="142">
        <v>0</v>
      </c>
      <c r="AA221" s="142">
        <v>0</v>
      </c>
      <c r="AB221" s="142">
        <v>0</v>
      </c>
      <c r="AC221" s="142">
        <v>0</v>
      </c>
      <c r="AD221" s="142">
        <v>0</v>
      </c>
      <c r="AE221" s="142">
        <v>0</v>
      </c>
      <c r="AF221" s="142">
        <v>0</v>
      </c>
      <c r="AG221" s="142">
        <v>0</v>
      </c>
      <c r="AH221" s="142">
        <v>0</v>
      </c>
      <c r="AI221" s="142">
        <v>0</v>
      </c>
      <c r="AJ221" s="142">
        <v>0</v>
      </c>
      <c r="AK221" s="142">
        <v>0</v>
      </c>
      <c r="AL221" s="142">
        <v>0</v>
      </c>
      <c r="AM221" s="142">
        <v>0</v>
      </c>
      <c r="AN221" s="142">
        <v>0</v>
      </c>
      <c r="AO221" s="142">
        <v>0</v>
      </c>
      <c r="AP221" s="142">
        <v>0</v>
      </c>
      <c r="AQ221" s="142">
        <v>0</v>
      </c>
      <c r="AR221" s="142">
        <v>0</v>
      </c>
      <c r="AS221" s="142">
        <v>0</v>
      </c>
      <c r="AT221" s="142">
        <v>0</v>
      </c>
      <c r="AU221" s="142">
        <v>0</v>
      </c>
      <c r="AV221" s="142">
        <v>0</v>
      </c>
      <c r="AW221" s="142">
        <v>0</v>
      </c>
      <c r="AX221" s="142">
        <v>0</v>
      </c>
      <c r="AY221" s="142">
        <v>0</v>
      </c>
      <c r="AZ221" s="142">
        <v>0</v>
      </c>
      <c r="BA221" s="142">
        <v>0</v>
      </c>
      <c r="BB221" s="142">
        <v>0</v>
      </c>
    </row>
    <row r="222" spans="1:54">
      <c r="A222" s="140" t="s">
        <v>318</v>
      </c>
    </row>
    <row r="223" spans="1:54">
      <c r="A223" s="138" t="s">
        <v>319</v>
      </c>
    </row>
    <row r="224" spans="1:54">
      <c r="A224" s="140" t="s">
        <v>320</v>
      </c>
      <c r="B224" s="139">
        <v>0</v>
      </c>
      <c r="C224" s="139">
        <v>0</v>
      </c>
      <c r="D224" s="139">
        <v>0</v>
      </c>
      <c r="E224" s="139">
        <v>0</v>
      </c>
      <c r="F224" s="139">
        <v>0</v>
      </c>
      <c r="G224" s="139">
        <v>0</v>
      </c>
      <c r="H224" s="139">
        <v>0</v>
      </c>
      <c r="I224" s="139">
        <v>0</v>
      </c>
      <c r="J224" s="139">
        <v>0</v>
      </c>
      <c r="K224" s="139">
        <v>0</v>
      </c>
      <c r="L224" s="139">
        <v>0</v>
      </c>
      <c r="M224" s="139">
        <v>0</v>
      </c>
      <c r="N224" s="139">
        <v>0</v>
      </c>
      <c r="O224" s="139">
        <v>0</v>
      </c>
      <c r="P224" s="139">
        <v>0</v>
      </c>
      <c r="Q224" s="139">
        <v>0</v>
      </c>
      <c r="R224" s="139">
        <v>0</v>
      </c>
      <c r="S224" s="139">
        <v>0</v>
      </c>
      <c r="T224" s="139">
        <v>0</v>
      </c>
      <c r="U224" s="139">
        <v>0</v>
      </c>
      <c r="V224" s="139">
        <v>0</v>
      </c>
      <c r="W224" s="139">
        <v>0</v>
      </c>
      <c r="X224" s="139">
        <v>0</v>
      </c>
      <c r="Y224" s="139">
        <v>0</v>
      </c>
      <c r="Z224" s="139">
        <v>0</v>
      </c>
      <c r="AA224" s="139">
        <v>0</v>
      </c>
      <c r="AB224" s="139">
        <v>0</v>
      </c>
      <c r="AC224" s="139">
        <v>0</v>
      </c>
      <c r="AD224" s="139">
        <v>0</v>
      </c>
      <c r="AE224" s="139">
        <v>0</v>
      </c>
      <c r="AF224" s="139">
        <v>0</v>
      </c>
      <c r="AG224" s="139">
        <v>0</v>
      </c>
      <c r="AH224" s="139">
        <v>0</v>
      </c>
      <c r="AI224" s="139">
        <v>0</v>
      </c>
      <c r="AJ224" s="139">
        <v>0</v>
      </c>
      <c r="AK224" s="139">
        <v>0</v>
      </c>
      <c r="AL224" s="139">
        <v>0</v>
      </c>
      <c r="AM224" s="139">
        <v>0</v>
      </c>
      <c r="AN224" s="139">
        <v>0</v>
      </c>
      <c r="AO224" s="139">
        <v>0</v>
      </c>
      <c r="AP224" s="139">
        <v>0</v>
      </c>
      <c r="AQ224" s="139">
        <v>0</v>
      </c>
      <c r="AR224" s="139">
        <v>0</v>
      </c>
      <c r="AS224" s="139">
        <v>0</v>
      </c>
      <c r="AT224" s="139">
        <v>0</v>
      </c>
      <c r="AU224" s="139">
        <v>0</v>
      </c>
      <c r="AV224" s="139">
        <v>0</v>
      </c>
      <c r="AW224" s="139">
        <v>0</v>
      </c>
      <c r="AX224" s="139">
        <v>0</v>
      </c>
      <c r="AY224" s="139">
        <v>0</v>
      </c>
      <c r="AZ224" s="139">
        <v>0</v>
      </c>
      <c r="BA224" s="139">
        <v>0</v>
      </c>
      <c r="BB224" s="139">
        <v>0</v>
      </c>
    </row>
    <row r="225" spans="1:54">
      <c r="A225" s="141" t="s">
        <v>321</v>
      </c>
      <c r="B225" s="142">
        <v>0</v>
      </c>
      <c r="C225" s="142">
        <v>0</v>
      </c>
      <c r="D225" s="142">
        <v>0</v>
      </c>
      <c r="E225" s="142">
        <v>0</v>
      </c>
      <c r="F225" s="142">
        <v>0</v>
      </c>
      <c r="G225" s="142">
        <v>0</v>
      </c>
      <c r="H225" s="142">
        <v>0</v>
      </c>
      <c r="I225" s="142">
        <v>0</v>
      </c>
      <c r="J225" s="142">
        <v>0</v>
      </c>
      <c r="K225" s="142">
        <v>0</v>
      </c>
      <c r="L225" s="142">
        <v>0</v>
      </c>
      <c r="M225" s="142">
        <v>0</v>
      </c>
      <c r="N225" s="142">
        <v>0</v>
      </c>
      <c r="O225" s="142">
        <v>0</v>
      </c>
      <c r="P225" s="142">
        <v>0</v>
      </c>
      <c r="Q225" s="142">
        <v>0</v>
      </c>
      <c r="R225" s="142">
        <v>0</v>
      </c>
      <c r="S225" s="142">
        <v>0</v>
      </c>
      <c r="T225" s="142">
        <v>0</v>
      </c>
      <c r="U225" s="142">
        <v>0</v>
      </c>
      <c r="V225" s="142">
        <v>0</v>
      </c>
      <c r="W225" s="142">
        <v>0</v>
      </c>
      <c r="X225" s="142">
        <v>0</v>
      </c>
      <c r="Y225" s="142">
        <v>0</v>
      </c>
      <c r="Z225" s="142">
        <v>0</v>
      </c>
      <c r="AA225" s="142">
        <v>0</v>
      </c>
      <c r="AB225" s="142">
        <v>0</v>
      </c>
      <c r="AC225" s="142">
        <v>0</v>
      </c>
      <c r="AD225" s="142">
        <v>0</v>
      </c>
      <c r="AE225" s="142">
        <v>0</v>
      </c>
      <c r="AF225" s="142">
        <v>0</v>
      </c>
      <c r="AG225" s="142">
        <v>0</v>
      </c>
      <c r="AH225" s="142">
        <v>0</v>
      </c>
      <c r="AI225" s="142">
        <v>0</v>
      </c>
      <c r="AJ225" s="142">
        <v>0</v>
      </c>
      <c r="AK225" s="142">
        <v>0</v>
      </c>
      <c r="AL225" s="142">
        <v>0</v>
      </c>
      <c r="AM225" s="142">
        <v>0</v>
      </c>
      <c r="AN225" s="142">
        <v>0</v>
      </c>
      <c r="AO225" s="142">
        <v>0</v>
      </c>
      <c r="AP225" s="142">
        <v>0</v>
      </c>
      <c r="AQ225" s="142">
        <v>0</v>
      </c>
      <c r="AR225" s="142">
        <v>0</v>
      </c>
      <c r="AS225" s="142">
        <v>0</v>
      </c>
      <c r="AT225" s="142">
        <v>0</v>
      </c>
      <c r="AU225" s="142">
        <v>0</v>
      </c>
      <c r="AV225" s="142">
        <v>0</v>
      </c>
      <c r="AW225" s="142">
        <v>0</v>
      </c>
      <c r="AX225" s="142">
        <v>0</v>
      </c>
      <c r="AY225" s="142">
        <v>0</v>
      </c>
      <c r="AZ225" s="142">
        <v>0</v>
      </c>
      <c r="BA225" s="142">
        <v>0</v>
      </c>
      <c r="BB225" s="142">
        <v>0</v>
      </c>
    </row>
    <row r="226" spans="1:54">
      <c r="A226" s="140" t="s">
        <v>322</v>
      </c>
    </row>
    <row r="227" spans="1:54">
      <c r="A227" s="138" t="s">
        <v>323</v>
      </c>
    </row>
    <row r="228" spans="1:54">
      <c r="A228" s="140" t="s">
        <v>324</v>
      </c>
      <c r="B228" s="139">
        <v>0</v>
      </c>
      <c r="C228" s="139">
        <v>0</v>
      </c>
      <c r="D228" s="139">
        <v>0</v>
      </c>
      <c r="E228" s="139">
        <v>0</v>
      </c>
      <c r="F228" s="139">
        <v>0</v>
      </c>
      <c r="G228" s="139">
        <v>0</v>
      </c>
      <c r="H228" s="139">
        <v>0</v>
      </c>
      <c r="I228" s="139">
        <v>0</v>
      </c>
      <c r="J228" s="139">
        <v>0</v>
      </c>
      <c r="K228" s="139">
        <v>0</v>
      </c>
      <c r="L228" s="139">
        <v>0</v>
      </c>
      <c r="M228" s="139">
        <v>0</v>
      </c>
      <c r="N228" s="139">
        <v>0</v>
      </c>
      <c r="O228" s="139">
        <v>0</v>
      </c>
      <c r="P228" s="139">
        <v>0</v>
      </c>
      <c r="Q228" s="139">
        <v>0</v>
      </c>
      <c r="R228" s="139">
        <v>0</v>
      </c>
      <c r="S228" s="139">
        <v>0</v>
      </c>
      <c r="T228" s="139">
        <v>0</v>
      </c>
      <c r="U228" s="139">
        <v>0</v>
      </c>
      <c r="V228" s="139">
        <v>0</v>
      </c>
      <c r="W228" s="139">
        <v>0</v>
      </c>
      <c r="X228" s="139">
        <v>0</v>
      </c>
      <c r="Y228" s="139">
        <v>0</v>
      </c>
      <c r="Z228" s="139">
        <v>0</v>
      </c>
      <c r="AA228" s="139">
        <v>0</v>
      </c>
      <c r="AB228" s="139">
        <v>0</v>
      </c>
      <c r="AC228" s="139">
        <v>0</v>
      </c>
      <c r="AD228" s="139">
        <v>0</v>
      </c>
      <c r="AE228" s="139">
        <v>0</v>
      </c>
      <c r="AF228" s="139">
        <v>0</v>
      </c>
      <c r="AG228" s="139">
        <v>0</v>
      </c>
      <c r="AH228" s="139">
        <v>0</v>
      </c>
      <c r="AI228" s="139">
        <v>0</v>
      </c>
      <c r="AJ228" s="139">
        <v>0</v>
      </c>
      <c r="AK228" s="139">
        <v>0</v>
      </c>
      <c r="AL228" s="139">
        <v>0</v>
      </c>
      <c r="AM228" s="139">
        <v>0</v>
      </c>
      <c r="AN228" s="139">
        <v>0</v>
      </c>
      <c r="AO228" s="139">
        <v>0</v>
      </c>
      <c r="AP228" s="139">
        <v>0</v>
      </c>
      <c r="AQ228" s="139">
        <v>0</v>
      </c>
      <c r="AR228" s="139">
        <v>0</v>
      </c>
      <c r="AS228" s="139">
        <v>0</v>
      </c>
      <c r="AT228" s="139">
        <v>0</v>
      </c>
      <c r="AU228" s="139">
        <v>0</v>
      </c>
      <c r="AV228" s="139">
        <v>0</v>
      </c>
      <c r="AW228" s="139">
        <v>0</v>
      </c>
      <c r="AX228" s="139">
        <v>0</v>
      </c>
      <c r="AY228" s="139">
        <v>0</v>
      </c>
      <c r="AZ228" s="139">
        <v>0</v>
      </c>
      <c r="BA228" s="139">
        <v>0</v>
      </c>
      <c r="BB228" s="139">
        <v>0</v>
      </c>
    </row>
    <row r="229" spans="1:54">
      <c r="A229" s="141" t="s">
        <v>325</v>
      </c>
      <c r="B229" s="142">
        <v>0</v>
      </c>
      <c r="C229" s="142">
        <v>0</v>
      </c>
      <c r="D229" s="142">
        <v>0</v>
      </c>
      <c r="E229" s="142">
        <v>0</v>
      </c>
      <c r="F229" s="142">
        <v>0</v>
      </c>
      <c r="G229" s="142">
        <v>0</v>
      </c>
      <c r="H229" s="142">
        <v>0</v>
      </c>
      <c r="I229" s="142">
        <v>0</v>
      </c>
      <c r="J229" s="142">
        <v>0</v>
      </c>
      <c r="K229" s="142">
        <v>0</v>
      </c>
      <c r="L229" s="142">
        <v>0</v>
      </c>
      <c r="M229" s="142">
        <v>0</v>
      </c>
      <c r="N229" s="142">
        <v>0</v>
      </c>
      <c r="O229" s="142">
        <v>0</v>
      </c>
      <c r="P229" s="142">
        <v>0</v>
      </c>
      <c r="Q229" s="142">
        <v>0</v>
      </c>
      <c r="R229" s="142">
        <v>0</v>
      </c>
      <c r="S229" s="142">
        <v>0</v>
      </c>
      <c r="T229" s="142">
        <v>0</v>
      </c>
      <c r="U229" s="142">
        <v>0</v>
      </c>
      <c r="V229" s="142">
        <v>0</v>
      </c>
      <c r="W229" s="142">
        <v>0</v>
      </c>
      <c r="X229" s="142">
        <v>0</v>
      </c>
      <c r="Y229" s="142">
        <v>0</v>
      </c>
      <c r="Z229" s="142">
        <v>0</v>
      </c>
      <c r="AA229" s="142">
        <v>0</v>
      </c>
      <c r="AB229" s="142">
        <v>0</v>
      </c>
      <c r="AC229" s="142">
        <v>0</v>
      </c>
      <c r="AD229" s="142">
        <v>0</v>
      </c>
      <c r="AE229" s="142">
        <v>0</v>
      </c>
      <c r="AF229" s="142">
        <v>0</v>
      </c>
      <c r="AG229" s="142">
        <v>0</v>
      </c>
      <c r="AH229" s="142">
        <v>0</v>
      </c>
      <c r="AI229" s="142">
        <v>0</v>
      </c>
      <c r="AJ229" s="142">
        <v>0</v>
      </c>
      <c r="AK229" s="142">
        <v>0</v>
      </c>
      <c r="AL229" s="142">
        <v>0</v>
      </c>
      <c r="AM229" s="142">
        <v>0</v>
      </c>
      <c r="AN229" s="142">
        <v>0</v>
      </c>
      <c r="AO229" s="142">
        <v>0</v>
      </c>
      <c r="AP229" s="142">
        <v>0</v>
      </c>
      <c r="AQ229" s="142">
        <v>0</v>
      </c>
      <c r="AR229" s="142">
        <v>0</v>
      </c>
      <c r="AS229" s="142">
        <v>0</v>
      </c>
      <c r="AT229" s="142">
        <v>0</v>
      </c>
      <c r="AU229" s="142">
        <v>0</v>
      </c>
      <c r="AV229" s="142">
        <v>0</v>
      </c>
      <c r="AW229" s="142">
        <v>0</v>
      </c>
      <c r="AX229" s="142">
        <v>0</v>
      </c>
      <c r="AY229" s="142">
        <v>0</v>
      </c>
      <c r="AZ229" s="142">
        <v>0</v>
      </c>
      <c r="BA229" s="142">
        <v>0</v>
      </c>
      <c r="BB229" s="142">
        <v>0</v>
      </c>
    </row>
    <row r="230" spans="1:54">
      <c r="A230" s="140" t="s">
        <v>326</v>
      </c>
    </row>
    <row r="231" spans="1:54">
      <c r="A231" s="138" t="s">
        <v>327</v>
      </c>
    </row>
    <row r="232" spans="1:54">
      <c r="A232" s="140" t="s">
        <v>328</v>
      </c>
      <c r="B232" s="139">
        <v>3452561.1499999901</v>
      </c>
      <c r="C232" s="139">
        <v>3452561.1499999901</v>
      </c>
      <c r="D232" s="139">
        <v>3452561.1499999901</v>
      </c>
      <c r="E232" s="139">
        <v>3452561.1499999901</v>
      </c>
      <c r="F232" s="139">
        <v>3452561.1499999901</v>
      </c>
      <c r="G232" s="139">
        <v>3452561.1499999901</v>
      </c>
      <c r="H232" s="139">
        <v>3452561.1499999901</v>
      </c>
      <c r="I232" s="139">
        <v>3452561.1499999901</v>
      </c>
      <c r="J232" s="139">
        <v>3452561.1499999901</v>
      </c>
      <c r="K232" s="139">
        <v>3452561.1499999901</v>
      </c>
      <c r="L232" s="139">
        <v>3452561.1499999901</v>
      </c>
      <c r="M232" s="139">
        <v>3452561.1499999901</v>
      </c>
      <c r="N232" s="139">
        <v>3452561.1499999901</v>
      </c>
      <c r="O232" s="139">
        <v>3452561.1499999901</v>
      </c>
      <c r="P232" s="139">
        <v>3452561.1499999901</v>
      </c>
      <c r="Q232" s="139">
        <v>3452561.1499999901</v>
      </c>
      <c r="R232" s="139">
        <v>3452561.1499999901</v>
      </c>
      <c r="S232" s="139">
        <v>3452561.1499999901</v>
      </c>
      <c r="T232" s="139">
        <v>3452561.1499999901</v>
      </c>
      <c r="U232" s="139">
        <v>3452561.1499999901</v>
      </c>
      <c r="V232" s="139">
        <v>3452561.1499999901</v>
      </c>
      <c r="W232" s="139">
        <v>3452561.1499999901</v>
      </c>
      <c r="X232" s="139">
        <v>3452561.1499999901</v>
      </c>
      <c r="Y232" s="139">
        <v>3452561.1499999901</v>
      </c>
      <c r="Z232" s="139">
        <v>3452561.1499999901</v>
      </c>
      <c r="AA232" s="139">
        <v>3452561.1499999901</v>
      </c>
      <c r="AB232" s="139">
        <v>3452561.1499999901</v>
      </c>
      <c r="AC232" s="139">
        <v>3452561.1499999901</v>
      </c>
      <c r="AD232" s="139">
        <v>3452561.1499999901</v>
      </c>
      <c r="AE232" s="139">
        <v>3452561.1499999901</v>
      </c>
      <c r="AF232" s="139">
        <v>3452561.1499999901</v>
      </c>
      <c r="AG232" s="139">
        <v>3452561.1499999901</v>
      </c>
      <c r="AH232" s="139">
        <v>3452561.1499999901</v>
      </c>
      <c r="AI232" s="139">
        <v>3452561.1499999901</v>
      </c>
      <c r="AJ232" s="139">
        <v>3452561.1499999901</v>
      </c>
      <c r="AK232" s="139">
        <v>3452561.1499999901</v>
      </c>
      <c r="AL232" s="139">
        <v>3452561.1499999901</v>
      </c>
      <c r="AM232" s="139">
        <v>3452561.1499999901</v>
      </c>
      <c r="AN232" s="139">
        <v>3452561.1499999901</v>
      </c>
      <c r="AO232" s="139">
        <v>3452561.1499999901</v>
      </c>
      <c r="AP232" s="139">
        <v>3452561.1499999901</v>
      </c>
      <c r="AQ232" s="139">
        <v>3452561.1499999901</v>
      </c>
      <c r="AR232" s="139">
        <v>3452561.1499999901</v>
      </c>
      <c r="AS232" s="139">
        <v>3452561.1499999901</v>
      </c>
      <c r="AT232" s="139">
        <v>3452561.1499999901</v>
      </c>
      <c r="AU232" s="139">
        <v>3452561.1499999901</v>
      </c>
      <c r="AV232" s="139">
        <v>3452561.1499999901</v>
      </c>
      <c r="AW232" s="139">
        <v>3452561.1499999901</v>
      </c>
      <c r="AX232" s="139">
        <v>3452561.1499999901</v>
      </c>
      <c r="AY232" s="139">
        <v>3452561.1499999901</v>
      </c>
      <c r="AZ232" s="139">
        <v>3452561.1499999901</v>
      </c>
      <c r="BA232" s="139">
        <v>3452561.1499999901</v>
      </c>
      <c r="BB232" s="139">
        <v>3452561.1499999901</v>
      </c>
    </row>
    <row r="233" spans="1:54">
      <c r="A233" s="140" t="s">
        <v>329</v>
      </c>
      <c r="B233" s="139">
        <v>2379918.62</v>
      </c>
      <c r="C233" s="139">
        <v>2379918.62</v>
      </c>
      <c r="D233" s="139">
        <v>2379918.62</v>
      </c>
      <c r="E233" s="139">
        <v>2379918.62</v>
      </c>
      <c r="F233" s="139">
        <v>2379918.62</v>
      </c>
      <c r="G233" s="139">
        <v>2379918.62</v>
      </c>
      <c r="H233" s="139">
        <v>2379918.62</v>
      </c>
      <c r="I233" s="139">
        <v>2379918.62</v>
      </c>
      <c r="J233" s="139">
        <v>2379918.62</v>
      </c>
      <c r="K233" s="139">
        <v>2379918.62</v>
      </c>
      <c r="L233" s="139">
        <v>2379918.62</v>
      </c>
      <c r="M233" s="139">
        <v>2379918.62</v>
      </c>
      <c r="N233" s="139">
        <v>2379918.62</v>
      </c>
      <c r="O233" s="139">
        <v>2379918.62</v>
      </c>
      <c r="P233" s="139">
        <v>2379918.62</v>
      </c>
      <c r="Q233" s="139">
        <v>2379918.62</v>
      </c>
      <c r="R233" s="139">
        <v>2379918.62</v>
      </c>
      <c r="S233" s="139">
        <v>2379918.62</v>
      </c>
      <c r="T233" s="139">
        <v>2379918.62</v>
      </c>
      <c r="U233" s="139">
        <v>2379918.62</v>
      </c>
      <c r="V233" s="139">
        <v>2379918.62</v>
      </c>
      <c r="W233" s="139">
        <v>2379918.62</v>
      </c>
      <c r="X233" s="139">
        <v>2379918.62</v>
      </c>
      <c r="Y233" s="139">
        <v>2379918.62</v>
      </c>
      <c r="Z233" s="139">
        <v>2379918.62</v>
      </c>
      <c r="AA233" s="139">
        <v>2379918.62</v>
      </c>
      <c r="AB233" s="139">
        <v>2379918.62</v>
      </c>
      <c r="AC233" s="139">
        <v>2379918.62</v>
      </c>
      <c r="AD233" s="139">
        <v>2379918.62</v>
      </c>
      <c r="AE233" s="139">
        <v>2379918.62</v>
      </c>
      <c r="AF233" s="139">
        <v>2379918.62</v>
      </c>
      <c r="AG233" s="139">
        <v>2379918.62</v>
      </c>
      <c r="AH233" s="139">
        <v>2379918.62</v>
      </c>
      <c r="AI233" s="139">
        <v>2379918.62</v>
      </c>
      <c r="AJ233" s="139">
        <v>2379918.62</v>
      </c>
      <c r="AK233" s="139">
        <v>2379918.62</v>
      </c>
      <c r="AL233" s="139">
        <v>2379918.62</v>
      </c>
      <c r="AM233" s="139">
        <v>2379918.62</v>
      </c>
      <c r="AN233" s="139">
        <v>2379918.62</v>
      </c>
      <c r="AO233" s="139">
        <v>2379918.62</v>
      </c>
      <c r="AP233" s="139">
        <v>2379918.62</v>
      </c>
      <c r="AQ233" s="139">
        <v>2379918.62</v>
      </c>
      <c r="AR233" s="139">
        <v>2379918.62</v>
      </c>
      <c r="AS233" s="139">
        <v>2379918.62</v>
      </c>
      <c r="AT233" s="139">
        <v>2379918.62</v>
      </c>
      <c r="AU233" s="139">
        <v>2379918.62</v>
      </c>
      <c r="AV233" s="139">
        <v>2379918.62</v>
      </c>
      <c r="AW233" s="139">
        <v>2379918.62</v>
      </c>
      <c r="AX233" s="139">
        <v>2379918.62</v>
      </c>
      <c r="AY233" s="139">
        <v>2379918.62</v>
      </c>
      <c r="AZ233" s="139">
        <v>2379918.62</v>
      </c>
      <c r="BA233" s="139">
        <v>2379918.62</v>
      </c>
      <c r="BB233" s="139">
        <v>2379918.62</v>
      </c>
    </row>
    <row r="234" spans="1:54">
      <c r="A234" s="140" t="s">
        <v>330</v>
      </c>
      <c r="B234" s="139">
        <v>0</v>
      </c>
      <c r="C234" s="139">
        <v>0</v>
      </c>
      <c r="D234" s="139">
        <v>0</v>
      </c>
      <c r="E234" s="139">
        <v>0</v>
      </c>
      <c r="F234" s="139">
        <v>0</v>
      </c>
      <c r="G234" s="139">
        <v>0</v>
      </c>
      <c r="H234" s="139">
        <v>0</v>
      </c>
      <c r="I234" s="139">
        <v>0</v>
      </c>
      <c r="J234" s="139">
        <v>0</v>
      </c>
      <c r="K234" s="139">
        <v>0</v>
      </c>
      <c r="L234" s="139">
        <v>0</v>
      </c>
      <c r="M234" s="139">
        <v>0</v>
      </c>
      <c r="N234" s="139">
        <v>0</v>
      </c>
      <c r="O234" s="139">
        <v>0</v>
      </c>
      <c r="P234" s="139">
        <v>0</v>
      </c>
      <c r="Q234" s="139">
        <v>0</v>
      </c>
      <c r="R234" s="139">
        <v>0</v>
      </c>
      <c r="S234" s="139">
        <v>0</v>
      </c>
      <c r="T234" s="139">
        <v>0</v>
      </c>
      <c r="U234" s="139">
        <v>0</v>
      </c>
      <c r="V234" s="139">
        <v>0</v>
      </c>
      <c r="W234" s="139">
        <v>0</v>
      </c>
      <c r="X234" s="139">
        <v>0</v>
      </c>
      <c r="Y234" s="139">
        <v>0</v>
      </c>
      <c r="Z234" s="139">
        <v>0</v>
      </c>
      <c r="AA234" s="139">
        <v>0</v>
      </c>
      <c r="AB234" s="139">
        <v>0</v>
      </c>
      <c r="AC234" s="139">
        <v>0</v>
      </c>
      <c r="AD234" s="139">
        <v>0</v>
      </c>
      <c r="AE234" s="139">
        <v>0</v>
      </c>
      <c r="AF234" s="139">
        <v>0</v>
      </c>
      <c r="AG234" s="139">
        <v>0</v>
      </c>
      <c r="AH234" s="139">
        <v>0</v>
      </c>
      <c r="AI234" s="139">
        <v>0</v>
      </c>
      <c r="AJ234" s="139">
        <v>0</v>
      </c>
      <c r="AK234" s="139">
        <v>0</v>
      </c>
      <c r="AL234" s="139">
        <v>0</v>
      </c>
      <c r="AM234" s="139">
        <v>0</v>
      </c>
      <c r="AN234" s="139">
        <v>0</v>
      </c>
      <c r="AO234" s="139">
        <v>0</v>
      </c>
      <c r="AP234" s="139">
        <v>0</v>
      </c>
      <c r="AQ234" s="139">
        <v>0</v>
      </c>
      <c r="AR234" s="139">
        <v>0</v>
      </c>
      <c r="AS234" s="139">
        <v>0</v>
      </c>
      <c r="AT234" s="139">
        <v>0</v>
      </c>
      <c r="AU234" s="139">
        <v>0</v>
      </c>
      <c r="AV234" s="139">
        <v>0</v>
      </c>
      <c r="AW234" s="139">
        <v>0</v>
      </c>
      <c r="AX234" s="139">
        <v>0</v>
      </c>
      <c r="AY234" s="139">
        <v>0</v>
      </c>
      <c r="AZ234" s="139">
        <v>0</v>
      </c>
      <c r="BA234" s="139">
        <v>0</v>
      </c>
      <c r="BB234" s="139">
        <v>0</v>
      </c>
    </row>
    <row r="235" spans="1:54">
      <c r="A235" s="140" t="s">
        <v>331</v>
      </c>
      <c r="B235" s="139">
        <v>0</v>
      </c>
      <c r="C235" s="139">
        <v>0</v>
      </c>
      <c r="D235" s="139">
        <v>0</v>
      </c>
      <c r="E235" s="139">
        <v>0</v>
      </c>
      <c r="F235" s="139">
        <v>0</v>
      </c>
      <c r="G235" s="139">
        <v>0</v>
      </c>
      <c r="H235" s="139">
        <v>0</v>
      </c>
      <c r="I235" s="139">
        <v>0</v>
      </c>
      <c r="J235" s="139">
        <v>0</v>
      </c>
      <c r="K235" s="139">
        <v>0</v>
      </c>
      <c r="L235" s="139">
        <v>0</v>
      </c>
      <c r="M235" s="139">
        <v>0</v>
      </c>
      <c r="N235" s="139">
        <v>0</v>
      </c>
      <c r="O235" s="139">
        <v>0</v>
      </c>
      <c r="P235" s="139">
        <v>0</v>
      </c>
      <c r="Q235" s="139">
        <v>0</v>
      </c>
      <c r="R235" s="139">
        <v>0</v>
      </c>
      <c r="S235" s="139">
        <v>0</v>
      </c>
      <c r="T235" s="139">
        <v>0</v>
      </c>
      <c r="U235" s="139">
        <v>0</v>
      </c>
      <c r="V235" s="139">
        <v>0</v>
      </c>
      <c r="W235" s="139">
        <v>0</v>
      </c>
      <c r="X235" s="139">
        <v>0</v>
      </c>
      <c r="Y235" s="139">
        <v>0</v>
      </c>
      <c r="Z235" s="139">
        <v>0</v>
      </c>
      <c r="AA235" s="139">
        <v>0</v>
      </c>
      <c r="AB235" s="139">
        <v>0</v>
      </c>
      <c r="AC235" s="139">
        <v>0</v>
      </c>
      <c r="AD235" s="139">
        <v>0</v>
      </c>
      <c r="AE235" s="139">
        <v>0</v>
      </c>
      <c r="AF235" s="139">
        <v>0</v>
      </c>
      <c r="AG235" s="139">
        <v>0</v>
      </c>
      <c r="AH235" s="139">
        <v>0</v>
      </c>
      <c r="AI235" s="139">
        <v>0</v>
      </c>
      <c r="AJ235" s="139">
        <v>0</v>
      </c>
      <c r="AK235" s="139">
        <v>0</v>
      </c>
      <c r="AL235" s="139">
        <v>0</v>
      </c>
      <c r="AM235" s="139">
        <v>0</v>
      </c>
      <c r="AN235" s="139">
        <v>0</v>
      </c>
      <c r="AO235" s="139">
        <v>0</v>
      </c>
      <c r="AP235" s="139">
        <v>0</v>
      </c>
      <c r="AQ235" s="139">
        <v>0</v>
      </c>
      <c r="AR235" s="139">
        <v>0</v>
      </c>
      <c r="AS235" s="139">
        <v>0</v>
      </c>
      <c r="AT235" s="139">
        <v>0</v>
      </c>
      <c r="AU235" s="139">
        <v>0</v>
      </c>
      <c r="AV235" s="139">
        <v>0</v>
      </c>
      <c r="AW235" s="139">
        <v>0</v>
      </c>
      <c r="AX235" s="139">
        <v>0</v>
      </c>
      <c r="AY235" s="139">
        <v>0</v>
      </c>
      <c r="AZ235" s="139">
        <v>0</v>
      </c>
      <c r="BA235" s="139">
        <v>0</v>
      </c>
      <c r="BB235" s="139">
        <v>0</v>
      </c>
    </row>
    <row r="236" spans="1:54">
      <c r="A236" s="140" t="s">
        <v>332</v>
      </c>
      <c r="B236" s="139">
        <v>16782482.460000001</v>
      </c>
      <c r="C236" s="139">
        <v>16782482.460000001</v>
      </c>
      <c r="D236" s="139">
        <v>16782482.460000001</v>
      </c>
      <c r="E236" s="139">
        <v>16782482.460000001</v>
      </c>
      <c r="F236" s="139">
        <v>16782482.460000001</v>
      </c>
      <c r="G236" s="139">
        <v>16782482.460000001</v>
      </c>
      <c r="H236" s="139">
        <v>16782482.460000001</v>
      </c>
      <c r="I236" s="139">
        <v>16782482.460000001</v>
      </c>
      <c r="J236" s="139">
        <v>16782482.460000001</v>
      </c>
      <c r="K236" s="139">
        <v>16782482.460000001</v>
      </c>
      <c r="L236" s="139">
        <v>16782482.460000001</v>
      </c>
      <c r="M236" s="139">
        <v>16782482.460000001</v>
      </c>
      <c r="N236" s="139">
        <v>16782482.460000001</v>
      </c>
      <c r="O236" s="139">
        <v>16782482.460000001</v>
      </c>
      <c r="P236" s="139">
        <v>16782482.460000001</v>
      </c>
      <c r="Q236" s="139">
        <v>16782482.460000001</v>
      </c>
      <c r="R236" s="139">
        <v>16782482.460000001</v>
      </c>
      <c r="S236" s="139">
        <v>16782482.460000001</v>
      </c>
      <c r="T236" s="139">
        <v>16782482.460000001</v>
      </c>
      <c r="U236" s="139">
        <v>16782482.460000001</v>
      </c>
      <c r="V236" s="139">
        <v>16782482.460000001</v>
      </c>
      <c r="W236" s="139">
        <v>16782482.460000001</v>
      </c>
      <c r="X236" s="139">
        <v>16782482.460000001</v>
      </c>
      <c r="Y236" s="139">
        <v>16782482.460000001</v>
      </c>
      <c r="Z236" s="139">
        <v>16782482.460000001</v>
      </c>
      <c r="AA236" s="139">
        <v>16782482.460000001</v>
      </c>
      <c r="AB236" s="139">
        <v>16782482.460000001</v>
      </c>
      <c r="AC236" s="139">
        <v>16782482.460000001</v>
      </c>
      <c r="AD236" s="139">
        <v>16782482.460000001</v>
      </c>
      <c r="AE236" s="139">
        <v>16782482.460000001</v>
      </c>
      <c r="AF236" s="139">
        <v>16782482.460000001</v>
      </c>
      <c r="AG236" s="139">
        <v>16782482.460000001</v>
      </c>
      <c r="AH236" s="139">
        <v>16782482.460000001</v>
      </c>
      <c r="AI236" s="139">
        <v>16782482.460000001</v>
      </c>
      <c r="AJ236" s="139">
        <v>16782482.460000001</v>
      </c>
      <c r="AK236" s="139">
        <v>16782482.460000001</v>
      </c>
      <c r="AL236" s="139">
        <v>16782482.460000001</v>
      </c>
      <c r="AM236" s="139">
        <v>16782482.460000001</v>
      </c>
      <c r="AN236" s="139">
        <v>16782482.460000001</v>
      </c>
      <c r="AO236" s="139">
        <v>16782482.460000001</v>
      </c>
      <c r="AP236" s="139">
        <v>16782482.460000001</v>
      </c>
      <c r="AQ236" s="139">
        <v>16782482.460000001</v>
      </c>
      <c r="AR236" s="139">
        <v>16782482.460000001</v>
      </c>
      <c r="AS236" s="139">
        <v>16782482.460000001</v>
      </c>
      <c r="AT236" s="139">
        <v>16782482.460000001</v>
      </c>
      <c r="AU236" s="139">
        <v>16782482.460000001</v>
      </c>
      <c r="AV236" s="139">
        <v>16782482.460000001</v>
      </c>
      <c r="AW236" s="139">
        <v>16782482.460000001</v>
      </c>
      <c r="AX236" s="139">
        <v>16782482.460000001</v>
      </c>
      <c r="AY236" s="139">
        <v>16782482.460000001</v>
      </c>
      <c r="AZ236" s="139">
        <v>16782482.460000001</v>
      </c>
      <c r="BA236" s="139">
        <v>16782482.460000001</v>
      </c>
      <c r="BB236" s="139">
        <v>16782482.460000001</v>
      </c>
    </row>
    <row r="237" spans="1:54">
      <c r="A237" s="140" t="s">
        <v>333</v>
      </c>
      <c r="B237" s="139">
        <v>1220803.79</v>
      </c>
      <c r="C237" s="139">
        <v>1220803.79</v>
      </c>
      <c r="D237" s="139">
        <v>1220803.79</v>
      </c>
      <c r="E237" s="139">
        <v>1220803.79</v>
      </c>
      <c r="F237" s="139">
        <v>1220803.79</v>
      </c>
      <c r="G237" s="139">
        <v>1220803.79</v>
      </c>
      <c r="H237" s="139">
        <v>1220803.79</v>
      </c>
      <c r="I237" s="139">
        <v>1220803.79</v>
      </c>
      <c r="J237" s="139">
        <v>1220803.79</v>
      </c>
      <c r="K237" s="139">
        <v>1220803.79</v>
      </c>
      <c r="L237" s="139">
        <v>1220803.79</v>
      </c>
      <c r="M237" s="139">
        <v>1220803.79</v>
      </c>
      <c r="N237" s="139">
        <v>1220803.79</v>
      </c>
      <c r="O237" s="139">
        <v>1220803.79</v>
      </c>
      <c r="P237" s="139">
        <v>1220803.79</v>
      </c>
      <c r="Q237" s="139">
        <v>1220803.79</v>
      </c>
      <c r="R237" s="139">
        <v>1220803.79</v>
      </c>
      <c r="S237" s="139">
        <v>1220803.79</v>
      </c>
      <c r="T237" s="139">
        <v>1220803.79</v>
      </c>
      <c r="U237" s="139">
        <v>1220803.79</v>
      </c>
      <c r="V237" s="139">
        <v>1220803.79</v>
      </c>
      <c r="W237" s="139">
        <v>1220803.79</v>
      </c>
      <c r="X237" s="139">
        <v>1220803.79</v>
      </c>
      <c r="Y237" s="139">
        <v>1220803.79</v>
      </c>
      <c r="Z237" s="139">
        <v>1220803.79</v>
      </c>
      <c r="AA237" s="139">
        <v>1220803.79</v>
      </c>
      <c r="AB237" s="139">
        <v>1220803.79</v>
      </c>
      <c r="AC237" s="139">
        <v>1220803.79</v>
      </c>
      <c r="AD237" s="139">
        <v>1220803.79</v>
      </c>
      <c r="AE237" s="139">
        <v>1220803.79</v>
      </c>
      <c r="AF237" s="139">
        <v>1220803.79</v>
      </c>
      <c r="AG237" s="139">
        <v>1220803.79</v>
      </c>
      <c r="AH237" s="139">
        <v>1220803.79</v>
      </c>
      <c r="AI237" s="139">
        <v>1220803.79</v>
      </c>
      <c r="AJ237" s="139">
        <v>1220803.79</v>
      </c>
      <c r="AK237" s="139">
        <v>1220803.79</v>
      </c>
      <c r="AL237" s="139">
        <v>1220803.79</v>
      </c>
      <c r="AM237" s="139">
        <v>1220803.79</v>
      </c>
      <c r="AN237" s="139">
        <v>1220803.79</v>
      </c>
      <c r="AO237" s="139">
        <v>1220803.79</v>
      </c>
      <c r="AP237" s="139">
        <v>1220803.79</v>
      </c>
      <c r="AQ237" s="139">
        <v>1220803.79</v>
      </c>
      <c r="AR237" s="139">
        <v>1220803.79</v>
      </c>
      <c r="AS237" s="139">
        <v>1220803.79</v>
      </c>
      <c r="AT237" s="139">
        <v>1220803.79</v>
      </c>
      <c r="AU237" s="139">
        <v>1220803.79</v>
      </c>
      <c r="AV237" s="139">
        <v>1220803.79</v>
      </c>
      <c r="AW237" s="139">
        <v>1220803.79</v>
      </c>
      <c r="AX237" s="139">
        <v>1220803.79</v>
      </c>
      <c r="AY237" s="139">
        <v>1220803.79</v>
      </c>
      <c r="AZ237" s="139">
        <v>1220803.79</v>
      </c>
      <c r="BA237" s="139">
        <v>1220803.79</v>
      </c>
      <c r="BB237" s="139">
        <v>1220803.79</v>
      </c>
    </row>
    <row r="238" spans="1:54">
      <c r="A238" s="140" t="s">
        <v>334</v>
      </c>
      <c r="B238" s="139">
        <v>0</v>
      </c>
      <c r="C238" s="139">
        <v>0</v>
      </c>
      <c r="D238" s="139">
        <v>0</v>
      </c>
      <c r="E238" s="139">
        <v>0</v>
      </c>
      <c r="F238" s="139">
        <v>0</v>
      </c>
      <c r="G238" s="139">
        <v>0</v>
      </c>
      <c r="H238" s="139">
        <v>0</v>
      </c>
      <c r="I238" s="139">
        <v>0</v>
      </c>
      <c r="J238" s="139">
        <v>0</v>
      </c>
      <c r="K238" s="139">
        <v>0</v>
      </c>
      <c r="L238" s="139">
        <v>0</v>
      </c>
      <c r="M238" s="139">
        <v>0</v>
      </c>
      <c r="N238" s="139">
        <v>0</v>
      </c>
      <c r="O238" s="139">
        <v>0</v>
      </c>
      <c r="P238" s="139">
        <v>0</v>
      </c>
      <c r="Q238" s="139">
        <v>0</v>
      </c>
      <c r="R238" s="139">
        <v>0</v>
      </c>
      <c r="S238" s="139">
        <v>0</v>
      </c>
      <c r="T238" s="139">
        <v>0</v>
      </c>
      <c r="U238" s="139">
        <v>0</v>
      </c>
      <c r="V238" s="139">
        <v>0</v>
      </c>
      <c r="W238" s="139">
        <v>0</v>
      </c>
      <c r="X238" s="139">
        <v>0</v>
      </c>
      <c r="Y238" s="139">
        <v>0</v>
      </c>
      <c r="Z238" s="139">
        <v>0</v>
      </c>
      <c r="AA238" s="139">
        <v>0</v>
      </c>
      <c r="AB238" s="139">
        <v>0</v>
      </c>
      <c r="AC238" s="139">
        <v>0</v>
      </c>
      <c r="AD238" s="139">
        <v>0</v>
      </c>
      <c r="AE238" s="139">
        <v>0</v>
      </c>
      <c r="AF238" s="139">
        <v>0</v>
      </c>
      <c r="AG238" s="139">
        <v>0</v>
      </c>
      <c r="AH238" s="139">
        <v>0</v>
      </c>
      <c r="AI238" s="139">
        <v>0</v>
      </c>
      <c r="AJ238" s="139">
        <v>0</v>
      </c>
      <c r="AK238" s="139">
        <v>0</v>
      </c>
      <c r="AL238" s="139">
        <v>0</v>
      </c>
      <c r="AM238" s="139">
        <v>0</v>
      </c>
      <c r="AN238" s="139">
        <v>0</v>
      </c>
      <c r="AO238" s="139">
        <v>0</v>
      </c>
      <c r="AP238" s="139">
        <v>0</v>
      </c>
      <c r="AQ238" s="139">
        <v>0</v>
      </c>
      <c r="AR238" s="139">
        <v>0</v>
      </c>
      <c r="AS238" s="139">
        <v>0</v>
      </c>
      <c r="AT238" s="139">
        <v>0</v>
      </c>
      <c r="AU238" s="139">
        <v>0</v>
      </c>
      <c r="AV238" s="139">
        <v>0</v>
      </c>
      <c r="AW238" s="139">
        <v>0</v>
      </c>
      <c r="AX238" s="139">
        <v>0</v>
      </c>
      <c r="AY238" s="139">
        <v>0</v>
      </c>
      <c r="AZ238" s="139">
        <v>0</v>
      </c>
      <c r="BA238" s="139">
        <v>0</v>
      </c>
      <c r="BB238" s="139">
        <v>0</v>
      </c>
    </row>
    <row r="239" spans="1:54">
      <c r="A239" s="140" t="s">
        <v>335</v>
      </c>
      <c r="B239" s="139">
        <v>517517723.15476799</v>
      </c>
      <c r="C239" s="139">
        <v>678278724.11106098</v>
      </c>
      <c r="D239" s="139">
        <v>539305001.01149797</v>
      </c>
      <c r="E239" s="139">
        <v>519261471.92337799</v>
      </c>
      <c r="F239" s="139">
        <v>501764619.02895498</v>
      </c>
      <c r="G239" s="139">
        <v>584368593.99737895</v>
      </c>
      <c r="H239" s="139">
        <v>631751272.672701</v>
      </c>
      <c r="I239" s="139">
        <v>636826384.06918895</v>
      </c>
      <c r="J239" s="139">
        <v>730412363.05248106</v>
      </c>
      <c r="K239" s="139">
        <v>621663695.57650101</v>
      </c>
      <c r="L239" s="139">
        <v>505393750.28476202</v>
      </c>
      <c r="M239" s="139">
        <v>474865335.36398798</v>
      </c>
      <c r="N239" s="139">
        <v>481097013.512402</v>
      </c>
      <c r="O239" s="139">
        <v>481097013.512402</v>
      </c>
      <c r="P239" s="139">
        <v>581466205.44461405</v>
      </c>
      <c r="Q239" s="139">
        <v>449751819.13375902</v>
      </c>
      <c r="R239" s="139">
        <v>434281972.67049098</v>
      </c>
      <c r="S239" s="139">
        <v>443735709.93629402</v>
      </c>
      <c r="T239" s="139">
        <v>518305841.04924601</v>
      </c>
      <c r="U239" s="139">
        <v>559404119.88648903</v>
      </c>
      <c r="V239" s="139">
        <v>564592031.08659196</v>
      </c>
      <c r="W239" s="139">
        <v>643814481.02907503</v>
      </c>
      <c r="X239" s="139">
        <v>552372155.77281904</v>
      </c>
      <c r="Y239" s="139">
        <v>451093421.33529198</v>
      </c>
      <c r="Z239" s="139">
        <v>426501504.59364301</v>
      </c>
      <c r="AA239" s="139">
        <v>432767064.63899201</v>
      </c>
      <c r="AB239" s="139">
        <v>432767064.63899201</v>
      </c>
      <c r="AC239" s="139">
        <v>577321567.07399499</v>
      </c>
      <c r="AD239" s="139">
        <v>453116012.29359502</v>
      </c>
      <c r="AE239" s="139">
        <v>438490339.67860401</v>
      </c>
      <c r="AF239" s="139">
        <v>447646888.36962801</v>
      </c>
      <c r="AG239" s="139">
        <v>521748951.69928402</v>
      </c>
      <c r="AH239" s="139">
        <v>564505990.55779696</v>
      </c>
      <c r="AI239" s="139">
        <v>569821090.18412697</v>
      </c>
      <c r="AJ239" s="139">
        <v>648209003.42184806</v>
      </c>
      <c r="AK239" s="139">
        <v>557795805.77611303</v>
      </c>
      <c r="AL239" s="139">
        <v>457901653.23947698</v>
      </c>
      <c r="AM239" s="139">
        <v>432109545.45328403</v>
      </c>
      <c r="AN239" s="139">
        <v>438959381.27058601</v>
      </c>
      <c r="AO239" s="139">
        <v>438959381.27058601</v>
      </c>
      <c r="AP239" s="139">
        <v>582936792.72289097</v>
      </c>
      <c r="AQ239" s="139">
        <v>459224608.66739601</v>
      </c>
      <c r="AR239" s="139">
        <v>443913802.52093101</v>
      </c>
      <c r="AS239" s="139">
        <v>452948204.921336</v>
      </c>
      <c r="AT239" s="139">
        <v>527704686.57678902</v>
      </c>
      <c r="AU239" s="139">
        <v>571597495.66972601</v>
      </c>
      <c r="AV239" s="139">
        <v>577342244.67830896</v>
      </c>
      <c r="AW239" s="139">
        <v>655447915.243595</v>
      </c>
      <c r="AX239" s="139">
        <v>565907829.89001298</v>
      </c>
      <c r="AY239" s="139">
        <v>466182682.32853502</v>
      </c>
      <c r="AZ239" s="139">
        <v>440701729.07340401</v>
      </c>
      <c r="BA239" s="139">
        <v>447816162.70092499</v>
      </c>
      <c r="BB239" s="139">
        <v>447816162.70092499</v>
      </c>
    </row>
    <row r="240" spans="1:54">
      <c r="A240" s="140" t="s">
        <v>336</v>
      </c>
      <c r="B240" s="139">
        <v>0</v>
      </c>
      <c r="C240" s="139">
        <v>0</v>
      </c>
      <c r="D240" s="139">
        <v>0</v>
      </c>
      <c r="E240" s="139">
        <v>0</v>
      </c>
      <c r="F240" s="139">
        <v>0</v>
      </c>
      <c r="G240" s="139">
        <v>0</v>
      </c>
      <c r="H240" s="139">
        <v>0</v>
      </c>
      <c r="I240" s="139">
        <v>0</v>
      </c>
      <c r="J240" s="139">
        <v>0</v>
      </c>
      <c r="K240" s="139">
        <v>0</v>
      </c>
      <c r="L240" s="139">
        <v>0</v>
      </c>
      <c r="M240" s="139">
        <v>0</v>
      </c>
      <c r="N240" s="139">
        <v>0</v>
      </c>
      <c r="O240" s="139">
        <v>0</v>
      </c>
      <c r="P240" s="139">
        <v>0</v>
      </c>
      <c r="Q240" s="139">
        <v>0</v>
      </c>
      <c r="R240" s="139">
        <v>0</v>
      </c>
      <c r="S240" s="139">
        <v>0</v>
      </c>
      <c r="T240" s="139">
        <v>0</v>
      </c>
      <c r="U240" s="139">
        <v>0</v>
      </c>
      <c r="V240" s="139">
        <v>0</v>
      </c>
      <c r="W240" s="139">
        <v>0</v>
      </c>
      <c r="X240" s="139">
        <v>0</v>
      </c>
      <c r="Y240" s="139">
        <v>0</v>
      </c>
      <c r="Z240" s="139">
        <v>0</v>
      </c>
      <c r="AA240" s="139">
        <v>0</v>
      </c>
      <c r="AB240" s="139">
        <v>0</v>
      </c>
      <c r="AC240" s="139">
        <v>0</v>
      </c>
      <c r="AD240" s="139">
        <v>0</v>
      </c>
      <c r="AE240" s="139">
        <v>0</v>
      </c>
      <c r="AF240" s="139">
        <v>0</v>
      </c>
      <c r="AG240" s="139">
        <v>0</v>
      </c>
      <c r="AH240" s="139">
        <v>0</v>
      </c>
      <c r="AI240" s="139">
        <v>0</v>
      </c>
      <c r="AJ240" s="139">
        <v>0</v>
      </c>
      <c r="AK240" s="139">
        <v>0</v>
      </c>
      <c r="AL240" s="139">
        <v>0</v>
      </c>
      <c r="AM240" s="139">
        <v>0</v>
      </c>
      <c r="AN240" s="139">
        <v>0</v>
      </c>
      <c r="AO240" s="139">
        <v>0</v>
      </c>
      <c r="AP240" s="139">
        <v>0</v>
      </c>
      <c r="AQ240" s="139">
        <v>0</v>
      </c>
      <c r="AR240" s="139">
        <v>0</v>
      </c>
      <c r="AS240" s="139">
        <v>0</v>
      </c>
      <c r="AT240" s="139">
        <v>0</v>
      </c>
      <c r="AU240" s="139">
        <v>0</v>
      </c>
      <c r="AV240" s="139">
        <v>0</v>
      </c>
      <c r="AW240" s="139">
        <v>0</v>
      </c>
      <c r="AX240" s="139">
        <v>0</v>
      </c>
      <c r="AY240" s="139">
        <v>0</v>
      </c>
      <c r="AZ240" s="139">
        <v>0</v>
      </c>
      <c r="BA240" s="139">
        <v>0</v>
      </c>
      <c r="BB240" s="139">
        <v>0</v>
      </c>
    </row>
    <row r="241" spans="1:54">
      <c r="A241" s="140" t="s">
        <v>337</v>
      </c>
      <c r="B241" s="139">
        <v>7710492.0099999998</v>
      </c>
      <c r="C241" s="139">
        <v>7710492.0099999998</v>
      </c>
      <c r="D241" s="139">
        <v>7710492.0099999998</v>
      </c>
      <c r="E241" s="139">
        <v>7710492.0099999998</v>
      </c>
      <c r="F241" s="139">
        <v>7710492.0099999998</v>
      </c>
      <c r="G241" s="139">
        <v>7710492.0099999998</v>
      </c>
      <c r="H241" s="139">
        <v>7710492.0099999998</v>
      </c>
      <c r="I241" s="139">
        <v>7710492.0099999998</v>
      </c>
      <c r="J241" s="139">
        <v>7710492.0099999998</v>
      </c>
      <c r="K241" s="139">
        <v>7710492.0099999998</v>
      </c>
      <c r="L241" s="139">
        <v>7710492.0099999998</v>
      </c>
      <c r="M241" s="139">
        <v>7710492.0099999998</v>
      </c>
      <c r="N241" s="139">
        <v>7710492.0099999998</v>
      </c>
      <c r="O241" s="139">
        <v>7710492.0099999998</v>
      </c>
      <c r="P241" s="139">
        <v>7710492.0099999998</v>
      </c>
      <c r="Q241" s="139">
        <v>7710492.0099999998</v>
      </c>
      <c r="R241" s="139">
        <v>7710492.0099999998</v>
      </c>
      <c r="S241" s="139">
        <v>7710492.0099999998</v>
      </c>
      <c r="T241" s="139">
        <v>7710492.0099999998</v>
      </c>
      <c r="U241" s="139">
        <v>7710492.0099999998</v>
      </c>
      <c r="V241" s="139">
        <v>7710492.0099999998</v>
      </c>
      <c r="W241" s="139">
        <v>7710492.0099999998</v>
      </c>
      <c r="X241" s="139">
        <v>7710492.0099999998</v>
      </c>
      <c r="Y241" s="139">
        <v>7710492.0099999998</v>
      </c>
      <c r="Z241" s="139">
        <v>7710492.0099999998</v>
      </c>
      <c r="AA241" s="139">
        <v>7710492.0099999998</v>
      </c>
      <c r="AB241" s="139">
        <v>7710492.0099999998</v>
      </c>
      <c r="AC241" s="139">
        <v>7710492.0099999998</v>
      </c>
      <c r="AD241" s="139">
        <v>7710492.0099999998</v>
      </c>
      <c r="AE241" s="139">
        <v>7710492.0099999998</v>
      </c>
      <c r="AF241" s="139">
        <v>7710492.0099999998</v>
      </c>
      <c r="AG241" s="139">
        <v>7710492.0099999998</v>
      </c>
      <c r="AH241" s="139">
        <v>7710492.0099999998</v>
      </c>
      <c r="AI241" s="139">
        <v>7710492.0099999998</v>
      </c>
      <c r="AJ241" s="139">
        <v>7710492.0099999998</v>
      </c>
      <c r="AK241" s="139">
        <v>7710492.0099999998</v>
      </c>
      <c r="AL241" s="139">
        <v>7710492.0099999998</v>
      </c>
      <c r="AM241" s="139">
        <v>7710492.0099999998</v>
      </c>
      <c r="AN241" s="139">
        <v>7710492.0099999998</v>
      </c>
      <c r="AO241" s="139">
        <v>7710492.0099999998</v>
      </c>
      <c r="AP241" s="139">
        <v>7710492.0099999998</v>
      </c>
      <c r="AQ241" s="139">
        <v>7710492.0099999998</v>
      </c>
      <c r="AR241" s="139">
        <v>7710492.0099999998</v>
      </c>
      <c r="AS241" s="139">
        <v>7710492.0099999998</v>
      </c>
      <c r="AT241" s="139">
        <v>7710492.0099999998</v>
      </c>
      <c r="AU241" s="139">
        <v>7710492.0099999998</v>
      </c>
      <c r="AV241" s="139">
        <v>7710492.0099999998</v>
      </c>
      <c r="AW241" s="139">
        <v>7710492.0099999998</v>
      </c>
      <c r="AX241" s="139">
        <v>7710492.0099999998</v>
      </c>
      <c r="AY241" s="139">
        <v>7710492.0099999998</v>
      </c>
      <c r="AZ241" s="139">
        <v>7710492.0099999998</v>
      </c>
      <c r="BA241" s="139">
        <v>7710492.0099999998</v>
      </c>
      <c r="BB241" s="139">
        <v>7710492.0099999998</v>
      </c>
    </row>
    <row r="242" spans="1:54">
      <c r="A242" s="140" t="s">
        <v>338</v>
      </c>
      <c r="B242" s="139">
        <v>561369.27</v>
      </c>
      <c r="C242" s="139">
        <v>561369.27</v>
      </c>
      <c r="D242" s="139">
        <v>561369.27</v>
      </c>
      <c r="E242" s="139">
        <v>561369.27</v>
      </c>
      <c r="F242" s="139">
        <v>561369.27</v>
      </c>
      <c r="G242" s="139">
        <v>561369.27</v>
      </c>
      <c r="H242" s="139">
        <v>561369.27</v>
      </c>
      <c r="I242" s="139">
        <v>561369.27</v>
      </c>
      <c r="J242" s="139">
        <v>561369.27</v>
      </c>
      <c r="K242" s="139">
        <v>561369.27</v>
      </c>
      <c r="L242" s="139">
        <v>561369.27</v>
      </c>
      <c r="M242" s="139">
        <v>561369.27</v>
      </c>
      <c r="N242" s="139">
        <v>561369.27</v>
      </c>
      <c r="O242" s="139">
        <v>561369.27</v>
      </c>
      <c r="P242" s="139">
        <v>561369.27</v>
      </c>
      <c r="Q242" s="139">
        <v>561369.27</v>
      </c>
      <c r="R242" s="139">
        <v>561369.27</v>
      </c>
      <c r="S242" s="139">
        <v>561369.27</v>
      </c>
      <c r="T242" s="139">
        <v>561369.27</v>
      </c>
      <c r="U242" s="139">
        <v>561369.27</v>
      </c>
      <c r="V242" s="139">
        <v>561369.27</v>
      </c>
      <c r="W242" s="139">
        <v>561369.27</v>
      </c>
      <c r="X242" s="139">
        <v>561369.27</v>
      </c>
      <c r="Y242" s="139">
        <v>561369.27</v>
      </c>
      <c r="Z242" s="139">
        <v>561369.27</v>
      </c>
      <c r="AA242" s="139">
        <v>561369.27</v>
      </c>
      <c r="AB242" s="139">
        <v>561369.27</v>
      </c>
      <c r="AC242" s="139">
        <v>561369.27</v>
      </c>
      <c r="AD242" s="139">
        <v>561369.27</v>
      </c>
      <c r="AE242" s="139">
        <v>561369.27</v>
      </c>
      <c r="AF242" s="139">
        <v>561369.27</v>
      </c>
      <c r="AG242" s="139">
        <v>561369.27</v>
      </c>
      <c r="AH242" s="139">
        <v>561369.27</v>
      </c>
      <c r="AI242" s="139">
        <v>561369.27</v>
      </c>
      <c r="AJ242" s="139">
        <v>561369.27</v>
      </c>
      <c r="AK242" s="139">
        <v>561369.27</v>
      </c>
      <c r="AL242" s="139">
        <v>561369.27</v>
      </c>
      <c r="AM242" s="139">
        <v>561369.27</v>
      </c>
      <c r="AN242" s="139">
        <v>561369.27</v>
      </c>
      <c r="AO242" s="139">
        <v>561369.27</v>
      </c>
      <c r="AP242" s="139">
        <v>561369.27</v>
      </c>
      <c r="AQ242" s="139">
        <v>561369.27</v>
      </c>
      <c r="AR242" s="139">
        <v>561369.27</v>
      </c>
      <c r="AS242" s="139">
        <v>561369.27</v>
      </c>
      <c r="AT242" s="139">
        <v>561369.27</v>
      </c>
      <c r="AU242" s="139">
        <v>561369.27</v>
      </c>
      <c r="AV242" s="139">
        <v>561369.27</v>
      </c>
      <c r="AW242" s="139">
        <v>561369.27</v>
      </c>
      <c r="AX242" s="139">
        <v>561369.27</v>
      </c>
      <c r="AY242" s="139">
        <v>561369.27</v>
      </c>
      <c r="AZ242" s="139">
        <v>561369.27</v>
      </c>
      <c r="BA242" s="139">
        <v>561369.27</v>
      </c>
      <c r="BB242" s="139">
        <v>561369.27</v>
      </c>
    </row>
    <row r="243" spans="1:54">
      <c r="A243" s="140" t="s">
        <v>339</v>
      </c>
      <c r="B243" s="139">
        <v>24260720.539999999</v>
      </c>
      <c r="C243" s="139">
        <v>24260720.539999999</v>
      </c>
      <c r="D243" s="139">
        <v>24260720.539999999</v>
      </c>
      <c r="E243" s="139">
        <v>24260720.539999999</v>
      </c>
      <c r="F243" s="139">
        <v>24260720.539999999</v>
      </c>
      <c r="G243" s="139">
        <v>24260720.539999999</v>
      </c>
      <c r="H243" s="139">
        <v>24260720.539999999</v>
      </c>
      <c r="I243" s="139">
        <v>24260720.539999999</v>
      </c>
      <c r="J243" s="139">
        <v>24260720.539999999</v>
      </c>
      <c r="K243" s="139">
        <v>24260720.539999999</v>
      </c>
      <c r="L243" s="139">
        <v>24260720.539999999</v>
      </c>
      <c r="M243" s="139">
        <v>24260720.539999999</v>
      </c>
      <c r="N243" s="139">
        <v>24260720.539999999</v>
      </c>
      <c r="O243" s="139">
        <v>24260720.539999999</v>
      </c>
      <c r="P243" s="139">
        <v>24260720.539999999</v>
      </c>
      <c r="Q243" s="139">
        <v>24260720.539999999</v>
      </c>
      <c r="R243" s="139">
        <v>24260720.539999999</v>
      </c>
      <c r="S243" s="139">
        <v>24260720.539999999</v>
      </c>
      <c r="T243" s="139">
        <v>24260720.539999999</v>
      </c>
      <c r="U243" s="139">
        <v>24260720.539999999</v>
      </c>
      <c r="V243" s="139">
        <v>24260720.539999999</v>
      </c>
      <c r="W243" s="139">
        <v>24260720.539999999</v>
      </c>
      <c r="X243" s="139">
        <v>24260720.539999999</v>
      </c>
      <c r="Y243" s="139">
        <v>24260720.539999999</v>
      </c>
      <c r="Z243" s="139">
        <v>24260720.539999999</v>
      </c>
      <c r="AA243" s="139">
        <v>24260720.539999999</v>
      </c>
      <c r="AB243" s="139">
        <v>24260720.539999999</v>
      </c>
      <c r="AC243" s="139">
        <v>24260720.539999999</v>
      </c>
      <c r="AD243" s="139">
        <v>24260720.539999999</v>
      </c>
      <c r="AE243" s="139">
        <v>24260720.539999999</v>
      </c>
      <c r="AF243" s="139">
        <v>24260720.539999999</v>
      </c>
      <c r="AG243" s="139">
        <v>24260720.539999999</v>
      </c>
      <c r="AH243" s="139">
        <v>24260720.539999999</v>
      </c>
      <c r="AI243" s="139">
        <v>24260720.539999999</v>
      </c>
      <c r="AJ243" s="139">
        <v>24260720.539999999</v>
      </c>
      <c r="AK243" s="139">
        <v>24260720.539999999</v>
      </c>
      <c r="AL243" s="139">
        <v>24260720.539999999</v>
      </c>
      <c r="AM243" s="139">
        <v>24260720.539999999</v>
      </c>
      <c r="AN243" s="139">
        <v>24260720.539999999</v>
      </c>
      <c r="AO243" s="139">
        <v>24260720.539999999</v>
      </c>
      <c r="AP243" s="139">
        <v>24260720.539999999</v>
      </c>
      <c r="AQ243" s="139">
        <v>24260720.539999999</v>
      </c>
      <c r="AR243" s="139">
        <v>24260720.539999999</v>
      </c>
      <c r="AS243" s="139">
        <v>24260720.539999999</v>
      </c>
      <c r="AT243" s="139">
        <v>24260720.539999999</v>
      </c>
      <c r="AU243" s="139">
        <v>24260720.539999999</v>
      </c>
      <c r="AV243" s="139">
        <v>24260720.539999999</v>
      </c>
      <c r="AW243" s="139">
        <v>24260720.539999999</v>
      </c>
      <c r="AX243" s="139">
        <v>24260720.539999999</v>
      </c>
      <c r="AY243" s="139">
        <v>24260720.539999999</v>
      </c>
      <c r="AZ243" s="139">
        <v>24260720.539999999</v>
      </c>
      <c r="BA243" s="139">
        <v>24260720.539999999</v>
      </c>
      <c r="BB243" s="139">
        <v>24260720.539999999</v>
      </c>
    </row>
    <row r="244" spans="1:54">
      <c r="A244" s="140" t="s">
        <v>340</v>
      </c>
      <c r="B244" s="139">
        <v>4593194.51</v>
      </c>
      <c r="C244" s="139">
        <v>4593194.51</v>
      </c>
      <c r="D244" s="139">
        <v>4593194.51</v>
      </c>
      <c r="E244" s="139">
        <v>4593194.51</v>
      </c>
      <c r="F244" s="139">
        <v>4593194.51</v>
      </c>
      <c r="G244" s="139">
        <v>4593194.51</v>
      </c>
      <c r="H244" s="139">
        <v>4593194.51</v>
      </c>
      <c r="I244" s="139">
        <v>4593194.51</v>
      </c>
      <c r="J244" s="139">
        <v>4593194.51</v>
      </c>
      <c r="K244" s="139">
        <v>4593194.51</v>
      </c>
      <c r="L244" s="139">
        <v>4593194.51</v>
      </c>
      <c r="M244" s="139">
        <v>4593194.51</v>
      </c>
      <c r="N244" s="139">
        <v>4593194.51</v>
      </c>
      <c r="O244" s="139">
        <v>4593194.51</v>
      </c>
      <c r="P244" s="139">
        <v>4593194.51</v>
      </c>
      <c r="Q244" s="139">
        <v>4593194.51</v>
      </c>
      <c r="R244" s="139">
        <v>4593194.51</v>
      </c>
      <c r="S244" s="139">
        <v>4593194.51</v>
      </c>
      <c r="T244" s="139">
        <v>4593194.51</v>
      </c>
      <c r="U244" s="139">
        <v>4593194.51</v>
      </c>
      <c r="V244" s="139">
        <v>4593194.51</v>
      </c>
      <c r="W244" s="139">
        <v>4593194.51</v>
      </c>
      <c r="X244" s="139">
        <v>4593194.51</v>
      </c>
      <c r="Y244" s="139">
        <v>4593194.51</v>
      </c>
      <c r="Z244" s="139">
        <v>4593194.51</v>
      </c>
      <c r="AA244" s="139">
        <v>4593194.51</v>
      </c>
      <c r="AB244" s="139">
        <v>4593194.51</v>
      </c>
      <c r="AC244" s="139">
        <v>4593194.51</v>
      </c>
      <c r="AD244" s="139">
        <v>4593194.51</v>
      </c>
      <c r="AE244" s="139">
        <v>4593194.51</v>
      </c>
      <c r="AF244" s="139">
        <v>4593194.51</v>
      </c>
      <c r="AG244" s="139">
        <v>4593194.51</v>
      </c>
      <c r="AH244" s="139">
        <v>4593194.51</v>
      </c>
      <c r="AI244" s="139">
        <v>4593194.51</v>
      </c>
      <c r="AJ244" s="139">
        <v>4593194.51</v>
      </c>
      <c r="AK244" s="139">
        <v>4593194.51</v>
      </c>
      <c r="AL244" s="139">
        <v>4593194.51</v>
      </c>
      <c r="AM244" s="139">
        <v>4593194.51</v>
      </c>
      <c r="AN244" s="139">
        <v>4593194.51</v>
      </c>
      <c r="AO244" s="139">
        <v>4593194.51</v>
      </c>
      <c r="AP244" s="139">
        <v>4593194.51</v>
      </c>
      <c r="AQ244" s="139">
        <v>4593194.51</v>
      </c>
      <c r="AR244" s="139">
        <v>4593194.51</v>
      </c>
      <c r="AS244" s="139">
        <v>4593194.51</v>
      </c>
      <c r="AT244" s="139">
        <v>4593194.51</v>
      </c>
      <c r="AU244" s="139">
        <v>4593194.51</v>
      </c>
      <c r="AV244" s="139">
        <v>4593194.51</v>
      </c>
      <c r="AW244" s="139">
        <v>4593194.51</v>
      </c>
      <c r="AX244" s="139">
        <v>4593194.51</v>
      </c>
      <c r="AY244" s="139">
        <v>4593194.51</v>
      </c>
      <c r="AZ244" s="139">
        <v>4593194.51</v>
      </c>
      <c r="BA244" s="139">
        <v>4593194.51</v>
      </c>
      <c r="BB244" s="139">
        <v>4593194.51</v>
      </c>
    </row>
    <row r="245" spans="1:54">
      <c r="A245" s="140" t="s">
        <v>341</v>
      </c>
      <c r="B245" s="139">
        <v>31948246.449999999</v>
      </c>
      <c r="C245" s="139">
        <v>31948246.449999999</v>
      </c>
      <c r="D245" s="139">
        <v>31948246.449999999</v>
      </c>
      <c r="E245" s="139">
        <v>31948246.449999999</v>
      </c>
      <c r="F245" s="139">
        <v>31948246.449999999</v>
      </c>
      <c r="G245" s="139">
        <v>31948246.449999999</v>
      </c>
      <c r="H245" s="139">
        <v>31948246.449999999</v>
      </c>
      <c r="I245" s="139">
        <v>31948246.449999999</v>
      </c>
      <c r="J245" s="139">
        <v>31948246.449999999</v>
      </c>
      <c r="K245" s="139">
        <v>31948246.449999999</v>
      </c>
      <c r="L245" s="139">
        <v>31948246.449999999</v>
      </c>
      <c r="M245" s="139">
        <v>31948246.449999999</v>
      </c>
      <c r="N245" s="139">
        <v>31948246.449999999</v>
      </c>
      <c r="O245" s="139">
        <v>31948246.449999999</v>
      </c>
      <c r="P245" s="139">
        <v>31948246.449999999</v>
      </c>
      <c r="Q245" s="139">
        <v>31948246.449999999</v>
      </c>
      <c r="R245" s="139">
        <v>31948246.449999999</v>
      </c>
      <c r="S245" s="139">
        <v>31948246.449999999</v>
      </c>
      <c r="T245" s="139">
        <v>31948246.449999999</v>
      </c>
      <c r="U245" s="139">
        <v>31948246.449999999</v>
      </c>
      <c r="V245" s="139">
        <v>31948246.449999999</v>
      </c>
      <c r="W245" s="139">
        <v>31948246.449999999</v>
      </c>
      <c r="X245" s="139">
        <v>31948246.449999999</v>
      </c>
      <c r="Y245" s="139">
        <v>31948246.449999999</v>
      </c>
      <c r="Z245" s="139">
        <v>31948246.449999999</v>
      </c>
      <c r="AA245" s="139">
        <v>31948246.449999999</v>
      </c>
      <c r="AB245" s="139">
        <v>31948246.449999999</v>
      </c>
      <c r="AC245" s="139">
        <v>31948246.449999999</v>
      </c>
      <c r="AD245" s="139">
        <v>31948246.449999999</v>
      </c>
      <c r="AE245" s="139">
        <v>31948246.449999999</v>
      </c>
      <c r="AF245" s="139">
        <v>31948246.449999999</v>
      </c>
      <c r="AG245" s="139">
        <v>31948246.449999999</v>
      </c>
      <c r="AH245" s="139">
        <v>31948246.449999999</v>
      </c>
      <c r="AI245" s="139">
        <v>31948246.449999999</v>
      </c>
      <c r="AJ245" s="139">
        <v>31948246.449999999</v>
      </c>
      <c r="AK245" s="139">
        <v>31948246.449999999</v>
      </c>
      <c r="AL245" s="139">
        <v>31948246.449999999</v>
      </c>
      <c r="AM245" s="139">
        <v>31948246.449999999</v>
      </c>
      <c r="AN245" s="139">
        <v>31948246.449999999</v>
      </c>
      <c r="AO245" s="139">
        <v>31948246.449999999</v>
      </c>
      <c r="AP245" s="139">
        <v>31948246.449999999</v>
      </c>
      <c r="AQ245" s="139">
        <v>31948246.449999999</v>
      </c>
      <c r="AR245" s="139">
        <v>31948246.449999999</v>
      </c>
      <c r="AS245" s="139">
        <v>31948246.449999999</v>
      </c>
      <c r="AT245" s="139">
        <v>31948246.449999999</v>
      </c>
      <c r="AU245" s="139">
        <v>31948246.449999999</v>
      </c>
      <c r="AV245" s="139">
        <v>31948246.449999999</v>
      </c>
      <c r="AW245" s="139">
        <v>31948246.449999999</v>
      </c>
      <c r="AX245" s="139">
        <v>31948246.449999999</v>
      </c>
      <c r="AY245" s="139">
        <v>31948246.449999999</v>
      </c>
      <c r="AZ245" s="139">
        <v>31948246.449999999</v>
      </c>
      <c r="BA245" s="139">
        <v>31948246.449999999</v>
      </c>
      <c r="BB245" s="139">
        <v>31948246.449999999</v>
      </c>
    </row>
    <row r="246" spans="1:54">
      <c r="A246" s="140" t="s">
        <v>342</v>
      </c>
      <c r="B246" s="139">
        <v>177432.93999999901</v>
      </c>
      <c r="C246" s="139">
        <v>177432.93999999901</v>
      </c>
      <c r="D246" s="139">
        <v>177432.93999999901</v>
      </c>
      <c r="E246" s="139">
        <v>177432.93999999901</v>
      </c>
      <c r="F246" s="139">
        <v>177432.93999999901</v>
      </c>
      <c r="G246" s="139">
        <v>177432.93999999901</v>
      </c>
      <c r="H246" s="139">
        <v>177432.93999999901</v>
      </c>
      <c r="I246" s="139">
        <v>177432.93999999901</v>
      </c>
      <c r="J246" s="139">
        <v>177432.93999999901</v>
      </c>
      <c r="K246" s="139">
        <v>177432.93999999901</v>
      </c>
      <c r="L246" s="139">
        <v>177432.93999999901</v>
      </c>
      <c r="M246" s="139">
        <v>177432.93999999901</v>
      </c>
      <c r="N246" s="139">
        <v>177432.93999999901</v>
      </c>
      <c r="O246" s="139">
        <v>177432.93999999901</v>
      </c>
      <c r="P246" s="139">
        <v>177432.93999999901</v>
      </c>
      <c r="Q246" s="139">
        <v>177432.93999999901</v>
      </c>
      <c r="R246" s="139">
        <v>177432.93999999901</v>
      </c>
      <c r="S246" s="139">
        <v>177432.93999999901</v>
      </c>
      <c r="T246" s="139">
        <v>177432.93999999901</v>
      </c>
      <c r="U246" s="139">
        <v>177432.93999999901</v>
      </c>
      <c r="V246" s="139">
        <v>177432.93999999901</v>
      </c>
      <c r="W246" s="139">
        <v>177432.93999999901</v>
      </c>
      <c r="X246" s="139">
        <v>177432.93999999901</v>
      </c>
      <c r="Y246" s="139">
        <v>177432.93999999901</v>
      </c>
      <c r="Z246" s="139">
        <v>177432.93999999901</v>
      </c>
      <c r="AA246" s="139">
        <v>177432.93999999901</v>
      </c>
      <c r="AB246" s="139">
        <v>177432.93999999901</v>
      </c>
      <c r="AC246" s="139">
        <v>177432.93999999901</v>
      </c>
      <c r="AD246" s="139">
        <v>177432.93999999901</v>
      </c>
      <c r="AE246" s="139">
        <v>177432.93999999901</v>
      </c>
      <c r="AF246" s="139">
        <v>177432.93999999901</v>
      </c>
      <c r="AG246" s="139">
        <v>177432.93999999901</v>
      </c>
      <c r="AH246" s="139">
        <v>177432.93999999901</v>
      </c>
      <c r="AI246" s="139">
        <v>177432.93999999901</v>
      </c>
      <c r="AJ246" s="139">
        <v>177432.93999999901</v>
      </c>
      <c r="AK246" s="139">
        <v>177432.93999999901</v>
      </c>
      <c r="AL246" s="139">
        <v>177432.93999999901</v>
      </c>
      <c r="AM246" s="139">
        <v>177432.93999999901</v>
      </c>
      <c r="AN246" s="139">
        <v>177432.93999999901</v>
      </c>
      <c r="AO246" s="139">
        <v>177432.93999999901</v>
      </c>
      <c r="AP246" s="139">
        <v>177432.93999999901</v>
      </c>
      <c r="AQ246" s="139">
        <v>177432.93999999901</v>
      </c>
      <c r="AR246" s="139">
        <v>177432.93999999901</v>
      </c>
      <c r="AS246" s="139">
        <v>177432.93999999901</v>
      </c>
      <c r="AT246" s="139">
        <v>177432.93999999901</v>
      </c>
      <c r="AU246" s="139">
        <v>177432.93999999901</v>
      </c>
      <c r="AV246" s="139">
        <v>177432.93999999901</v>
      </c>
      <c r="AW246" s="139">
        <v>177432.93999999901</v>
      </c>
      <c r="AX246" s="139">
        <v>177432.93999999901</v>
      </c>
      <c r="AY246" s="139">
        <v>177432.93999999901</v>
      </c>
      <c r="AZ246" s="139">
        <v>177432.93999999901</v>
      </c>
      <c r="BA246" s="139">
        <v>177432.93999999901</v>
      </c>
      <c r="BB246" s="139">
        <v>177432.93999999901</v>
      </c>
    </row>
    <row r="247" spans="1:54">
      <c r="A247" s="140" t="s">
        <v>343</v>
      </c>
      <c r="B247" s="139">
        <v>5203569.6499999901</v>
      </c>
      <c r="C247" s="139">
        <v>5203569.6499999901</v>
      </c>
      <c r="D247" s="139">
        <v>5203569.6499999901</v>
      </c>
      <c r="E247" s="139">
        <v>5203569.6499999901</v>
      </c>
      <c r="F247" s="139">
        <v>5203569.6499999901</v>
      </c>
      <c r="G247" s="139">
        <v>5203569.6499999901</v>
      </c>
      <c r="H247" s="139">
        <v>5203569.6499999901</v>
      </c>
      <c r="I247" s="139">
        <v>5203569.6499999901</v>
      </c>
      <c r="J247" s="139">
        <v>5203569.6499999901</v>
      </c>
      <c r="K247" s="139">
        <v>5203569.6499999901</v>
      </c>
      <c r="L247" s="139">
        <v>5203569.6499999901</v>
      </c>
      <c r="M247" s="139">
        <v>5203569.6499999901</v>
      </c>
      <c r="N247" s="139">
        <v>5203569.6499999901</v>
      </c>
      <c r="O247" s="139">
        <v>5203569.6499999901</v>
      </c>
      <c r="P247" s="139">
        <v>5203569.6499999901</v>
      </c>
      <c r="Q247" s="139">
        <v>5203569.6499999901</v>
      </c>
      <c r="R247" s="139">
        <v>5203569.6499999901</v>
      </c>
      <c r="S247" s="139">
        <v>5203569.6499999901</v>
      </c>
      <c r="T247" s="139">
        <v>5203569.6499999901</v>
      </c>
      <c r="U247" s="139">
        <v>5203569.6499999901</v>
      </c>
      <c r="V247" s="139">
        <v>5203569.6499999901</v>
      </c>
      <c r="W247" s="139">
        <v>5203569.6499999901</v>
      </c>
      <c r="X247" s="139">
        <v>5203569.6499999901</v>
      </c>
      <c r="Y247" s="139">
        <v>5203569.6499999901</v>
      </c>
      <c r="Z247" s="139">
        <v>5203569.6499999901</v>
      </c>
      <c r="AA247" s="139">
        <v>5203569.6499999901</v>
      </c>
      <c r="AB247" s="139">
        <v>5203569.6499999901</v>
      </c>
      <c r="AC247" s="139">
        <v>5203569.6499999901</v>
      </c>
      <c r="AD247" s="139">
        <v>5203569.6499999901</v>
      </c>
      <c r="AE247" s="139">
        <v>5203569.6499999901</v>
      </c>
      <c r="AF247" s="139">
        <v>5203569.6499999901</v>
      </c>
      <c r="AG247" s="139">
        <v>5203569.6499999901</v>
      </c>
      <c r="AH247" s="139">
        <v>5203569.6499999901</v>
      </c>
      <c r="AI247" s="139">
        <v>5203569.6499999901</v>
      </c>
      <c r="AJ247" s="139">
        <v>5203569.6499999901</v>
      </c>
      <c r="AK247" s="139">
        <v>5203569.6499999901</v>
      </c>
      <c r="AL247" s="139">
        <v>5203569.6499999901</v>
      </c>
      <c r="AM247" s="139">
        <v>5203569.6499999901</v>
      </c>
      <c r="AN247" s="139">
        <v>5203569.6499999901</v>
      </c>
      <c r="AO247" s="139">
        <v>5203569.6499999901</v>
      </c>
      <c r="AP247" s="139">
        <v>5203569.6499999901</v>
      </c>
      <c r="AQ247" s="139">
        <v>5203569.6499999901</v>
      </c>
      <c r="AR247" s="139">
        <v>5203569.6499999901</v>
      </c>
      <c r="AS247" s="139">
        <v>5203569.6499999901</v>
      </c>
      <c r="AT247" s="139">
        <v>5203569.6499999901</v>
      </c>
      <c r="AU247" s="139">
        <v>5203569.6499999901</v>
      </c>
      <c r="AV247" s="139">
        <v>5203569.6499999901</v>
      </c>
      <c r="AW247" s="139">
        <v>5203569.6499999901</v>
      </c>
      <c r="AX247" s="139">
        <v>5203569.6499999901</v>
      </c>
      <c r="AY247" s="139">
        <v>5203569.6499999901</v>
      </c>
      <c r="AZ247" s="139">
        <v>5203569.6499999901</v>
      </c>
      <c r="BA247" s="139">
        <v>5203569.6499999901</v>
      </c>
      <c r="BB247" s="139">
        <v>5203569.6499999901</v>
      </c>
    </row>
    <row r="248" spans="1:54">
      <c r="A248" s="140" t="s">
        <v>344</v>
      </c>
      <c r="B248" s="139">
        <v>0</v>
      </c>
      <c r="C248" s="139">
        <v>0</v>
      </c>
      <c r="D248" s="139">
        <v>0</v>
      </c>
      <c r="E248" s="139">
        <v>0</v>
      </c>
      <c r="F248" s="139">
        <v>0</v>
      </c>
      <c r="G248" s="139">
        <v>0</v>
      </c>
      <c r="H248" s="139">
        <v>0</v>
      </c>
      <c r="I248" s="139">
        <v>0</v>
      </c>
      <c r="J248" s="139">
        <v>0</v>
      </c>
      <c r="K248" s="139">
        <v>0</v>
      </c>
      <c r="L248" s="139">
        <v>0</v>
      </c>
      <c r="M248" s="139">
        <v>0</v>
      </c>
      <c r="N248" s="139">
        <v>0</v>
      </c>
      <c r="O248" s="139">
        <v>0</v>
      </c>
      <c r="P248" s="139">
        <v>0</v>
      </c>
      <c r="Q248" s="139">
        <v>0</v>
      </c>
      <c r="R248" s="139">
        <v>0</v>
      </c>
      <c r="S248" s="139">
        <v>0</v>
      </c>
      <c r="T248" s="139">
        <v>0</v>
      </c>
      <c r="U248" s="139">
        <v>0</v>
      </c>
      <c r="V248" s="139">
        <v>0</v>
      </c>
      <c r="W248" s="139">
        <v>0</v>
      </c>
      <c r="X248" s="139">
        <v>0</v>
      </c>
      <c r="Y248" s="139">
        <v>0</v>
      </c>
      <c r="Z248" s="139">
        <v>0</v>
      </c>
      <c r="AA248" s="139">
        <v>0</v>
      </c>
      <c r="AB248" s="139">
        <v>0</v>
      </c>
      <c r="AC248" s="139">
        <v>0</v>
      </c>
      <c r="AD248" s="139">
        <v>0</v>
      </c>
      <c r="AE248" s="139">
        <v>0</v>
      </c>
      <c r="AF248" s="139">
        <v>0</v>
      </c>
      <c r="AG248" s="139">
        <v>0</v>
      </c>
      <c r="AH248" s="139">
        <v>0</v>
      </c>
      <c r="AI248" s="139">
        <v>0</v>
      </c>
      <c r="AJ248" s="139">
        <v>0</v>
      </c>
      <c r="AK248" s="139">
        <v>0</v>
      </c>
      <c r="AL248" s="139">
        <v>0</v>
      </c>
      <c r="AM248" s="139">
        <v>0</v>
      </c>
      <c r="AN248" s="139">
        <v>0</v>
      </c>
      <c r="AO248" s="139">
        <v>0</v>
      </c>
      <c r="AP248" s="139">
        <v>0</v>
      </c>
      <c r="AQ248" s="139">
        <v>0</v>
      </c>
      <c r="AR248" s="139">
        <v>0</v>
      </c>
      <c r="AS248" s="139">
        <v>0</v>
      </c>
      <c r="AT248" s="139">
        <v>0</v>
      </c>
      <c r="AU248" s="139">
        <v>0</v>
      </c>
      <c r="AV248" s="139">
        <v>0</v>
      </c>
      <c r="AW248" s="139">
        <v>0</v>
      </c>
      <c r="AX248" s="139">
        <v>0</v>
      </c>
      <c r="AY248" s="139">
        <v>0</v>
      </c>
      <c r="AZ248" s="139">
        <v>0</v>
      </c>
      <c r="BA248" s="139">
        <v>0</v>
      </c>
      <c r="BB248" s="139">
        <v>0</v>
      </c>
    </row>
    <row r="249" spans="1:54">
      <c r="A249" s="140" t="s">
        <v>345</v>
      </c>
      <c r="B249" s="139">
        <v>0</v>
      </c>
      <c r="C249" s="139">
        <v>0</v>
      </c>
      <c r="D249" s="139">
        <v>0</v>
      </c>
      <c r="E249" s="139">
        <v>0</v>
      </c>
      <c r="F249" s="139">
        <v>0</v>
      </c>
      <c r="G249" s="139">
        <v>0</v>
      </c>
      <c r="H249" s="139">
        <v>0</v>
      </c>
      <c r="I249" s="139">
        <v>0</v>
      </c>
      <c r="J249" s="139">
        <v>0</v>
      </c>
      <c r="K249" s="139">
        <v>0</v>
      </c>
      <c r="L249" s="139">
        <v>0</v>
      </c>
      <c r="M249" s="139">
        <v>0</v>
      </c>
      <c r="N249" s="139">
        <v>0</v>
      </c>
      <c r="O249" s="139">
        <v>0</v>
      </c>
      <c r="P249" s="139">
        <v>0</v>
      </c>
      <c r="Q249" s="139">
        <v>0</v>
      </c>
      <c r="R249" s="139">
        <v>0</v>
      </c>
      <c r="S249" s="139">
        <v>0</v>
      </c>
      <c r="T249" s="139">
        <v>0</v>
      </c>
      <c r="U249" s="139">
        <v>0</v>
      </c>
      <c r="V249" s="139">
        <v>0</v>
      </c>
      <c r="W249" s="139">
        <v>0</v>
      </c>
      <c r="X249" s="139">
        <v>0</v>
      </c>
      <c r="Y249" s="139">
        <v>0</v>
      </c>
      <c r="Z249" s="139">
        <v>0</v>
      </c>
      <c r="AA249" s="139">
        <v>0</v>
      </c>
      <c r="AB249" s="139">
        <v>0</v>
      </c>
      <c r="AC249" s="139">
        <v>0</v>
      </c>
      <c r="AD249" s="139">
        <v>0</v>
      </c>
      <c r="AE249" s="139">
        <v>0</v>
      </c>
      <c r="AF249" s="139">
        <v>0</v>
      </c>
      <c r="AG249" s="139">
        <v>0</v>
      </c>
      <c r="AH249" s="139">
        <v>0</v>
      </c>
      <c r="AI249" s="139">
        <v>0</v>
      </c>
      <c r="AJ249" s="139">
        <v>0</v>
      </c>
      <c r="AK249" s="139">
        <v>0</v>
      </c>
      <c r="AL249" s="139">
        <v>0</v>
      </c>
      <c r="AM249" s="139">
        <v>0</v>
      </c>
      <c r="AN249" s="139">
        <v>0</v>
      </c>
      <c r="AO249" s="139">
        <v>0</v>
      </c>
      <c r="AP249" s="139">
        <v>0</v>
      </c>
      <c r="AQ249" s="139">
        <v>0</v>
      </c>
      <c r="AR249" s="139">
        <v>0</v>
      </c>
      <c r="AS249" s="139">
        <v>0</v>
      </c>
      <c r="AT249" s="139">
        <v>0</v>
      </c>
      <c r="AU249" s="139">
        <v>0</v>
      </c>
      <c r="AV249" s="139">
        <v>0</v>
      </c>
      <c r="AW249" s="139">
        <v>0</v>
      </c>
      <c r="AX249" s="139">
        <v>0</v>
      </c>
      <c r="AY249" s="139">
        <v>0</v>
      </c>
      <c r="AZ249" s="139">
        <v>0</v>
      </c>
      <c r="BA249" s="139">
        <v>0</v>
      </c>
      <c r="BB249" s="139">
        <v>0</v>
      </c>
    </row>
    <row r="250" spans="1:54">
      <c r="A250" s="140" t="s">
        <v>346</v>
      </c>
      <c r="B250" s="139">
        <v>277680.05</v>
      </c>
      <c r="C250" s="139">
        <v>277680.05</v>
      </c>
      <c r="D250" s="139">
        <v>277680.05</v>
      </c>
      <c r="E250" s="139">
        <v>277680.05</v>
      </c>
      <c r="F250" s="139">
        <v>277680.05</v>
      </c>
      <c r="G250" s="139">
        <v>277680.05</v>
      </c>
      <c r="H250" s="139">
        <v>277680.05</v>
      </c>
      <c r="I250" s="139">
        <v>277680.05</v>
      </c>
      <c r="J250" s="139">
        <v>277680.05</v>
      </c>
      <c r="K250" s="139">
        <v>277680.05</v>
      </c>
      <c r="L250" s="139">
        <v>277680.05</v>
      </c>
      <c r="M250" s="139">
        <v>277680.05</v>
      </c>
      <c r="N250" s="139">
        <v>277680.05</v>
      </c>
      <c r="O250" s="139">
        <v>277680.05</v>
      </c>
      <c r="P250" s="139">
        <v>277680.05</v>
      </c>
      <c r="Q250" s="139">
        <v>277680.05</v>
      </c>
      <c r="R250" s="139">
        <v>277680.05</v>
      </c>
      <c r="S250" s="139">
        <v>277680.05</v>
      </c>
      <c r="T250" s="139">
        <v>277680.05</v>
      </c>
      <c r="U250" s="139">
        <v>277680.05</v>
      </c>
      <c r="V250" s="139">
        <v>277680.05</v>
      </c>
      <c r="W250" s="139">
        <v>277680.05</v>
      </c>
      <c r="X250" s="139">
        <v>277680.05</v>
      </c>
      <c r="Y250" s="139">
        <v>277680.05</v>
      </c>
      <c r="Z250" s="139">
        <v>277680.05</v>
      </c>
      <c r="AA250" s="139">
        <v>277680.05</v>
      </c>
      <c r="AB250" s="139">
        <v>277680.05</v>
      </c>
      <c r="AC250" s="139">
        <v>277680.05</v>
      </c>
      <c r="AD250" s="139">
        <v>277680.05</v>
      </c>
      <c r="AE250" s="139">
        <v>277680.05</v>
      </c>
      <c r="AF250" s="139">
        <v>277680.05</v>
      </c>
      <c r="AG250" s="139">
        <v>277680.05</v>
      </c>
      <c r="AH250" s="139">
        <v>277680.05</v>
      </c>
      <c r="AI250" s="139">
        <v>277680.05</v>
      </c>
      <c r="AJ250" s="139">
        <v>277680.05</v>
      </c>
      <c r="AK250" s="139">
        <v>277680.05</v>
      </c>
      <c r="AL250" s="139">
        <v>277680.05</v>
      </c>
      <c r="AM250" s="139">
        <v>277680.05</v>
      </c>
      <c r="AN250" s="139">
        <v>277680.05</v>
      </c>
      <c r="AO250" s="139">
        <v>277680.05</v>
      </c>
      <c r="AP250" s="139">
        <v>277680.05</v>
      </c>
      <c r="AQ250" s="139">
        <v>277680.05</v>
      </c>
      <c r="AR250" s="139">
        <v>277680.05</v>
      </c>
      <c r="AS250" s="139">
        <v>277680.05</v>
      </c>
      <c r="AT250" s="139">
        <v>277680.05</v>
      </c>
      <c r="AU250" s="139">
        <v>277680.05</v>
      </c>
      <c r="AV250" s="139">
        <v>277680.05</v>
      </c>
      <c r="AW250" s="139">
        <v>277680.05</v>
      </c>
      <c r="AX250" s="139">
        <v>277680.05</v>
      </c>
      <c r="AY250" s="139">
        <v>277680.05</v>
      </c>
      <c r="AZ250" s="139">
        <v>277680.05</v>
      </c>
      <c r="BA250" s="139">
        <v>277680.05</v>
      </c>
      <c r="BB250" s="139">
        <v>277680.05</v>
      </c>
    </row>
    <row r="251" spans="1:54">
      <c r="A251" s="141" t="s">
        <v>347</v>
      </c>
      <c r="B251" s="142">
        <v>616086194.59476805</v>
      </c>
      <c r="C251" s="142">
        <v>776847195.55106103</v>
      </c>
      <c r="D251" s="142">
        <v>637873472.45149803</v>
      </c>
      <c r="E251" s="142">
        <v>617829943.36337805</v>
      </c>
      <c r="F251" s="142">
        <v>600333090.46895504</v>
      </c>
      <c r="G251" s="142">
        <v>682937065.437379</v>
      </c>
      <c r="H251" s="142">
        <v>730319744.11270106</v>
      </c>
      <c r="I251" s="142">
        <v>735394855.50918901</v>
      </c>
      <c r="J251" s="142">
        <v>828980834.49248099</v>
      </c>
      <c r="K251" s="142">
        <v>720232167.01650095</v>
      </c>
      <c r="L251" s="142">
        <v>603962221.72476196</v>
      </c>
      <c r="M251" s="142">
        <v>573433806.80398703</v>
      </c>
      <c r="N251" s="142">
        <v>579665484.952402</v>
      </c>
      <c r="O251" s="142">
        <v>579665484.952402</v>
      </c>
      <c r="P251" s="142">
        <v>680034676.88461399</v>
      </c>
      <c r="Q251" s="142">
        <v>548320290.57375896</v>
      </c>
      <c r="R251" s="142">
        <v>532850444.11049098</v>
      </c>
      <c r="S251" s="142">
        <v>542304181.37629402</v>
      </c>
      <c r="T251" s="142">
        <v>616874312.48924601</v>
      </c>
      <c r="U251" s="142">
        <v>657972591.32648897</v>
      </c>
      <c r="V251" s="142">
        <v>663160502.52659202</v>
      </c>
      <c r="W251" s="142">
        <v>742382952.46907496</v>
      </c>
      <c r="X251" s="142">
        <v>650940627.21281898</v>
      </c>
      <c r="Y251" s="142">
        <v>549661892.77529204</v>
      </c>
      <c r="Z251" s="142">
        <v>525069976.03364301</v>
      </c>
      <c r="AA251" s="142">
        <v>531335536.07899201</v>
      </c>
      <c r="AB251" s="142">
        <v>531335536.07899201</v>
      </c>
      <c r="AC251" s="142">
        <v>675890038.51399505</v>
      </c>
      <c r="AD251" s="142">
        <v>551684483.73359501</v>
      </c>
      <c r="AE251" s="142">
        <v>537058811.11860394</v>
      </c>
      <c r="AF251" s="142">
        <v>546215359.80962801</v>
      </c>
      <c r="AG251" s="142">
        <v>620317423.13928401</v>
      </c>
      <c r="AH251" s="142">
        <v>663074461.99779701</v>
      </c>
      <c r="AI251" s="142">
        <v>668389561.62412596</v>
      </c>
      <c r="AJ251" s="142">
        <v>746777474.861848</v>
      </c>
      <c r="AK251" s="142">
        <v>656364277.21611297</v>
      </c>
      <c r="AL251" s="142">
        <v>556470124.67947698</v>
      </c>
      <c r="AM251" s="142">
        <v>530678016.89328402</v>
      </c>
      <c r="AN251" s="142">
        <v>537527852.71058595</v>
      </c>
      <c r="AO251" s="142">
        <v>537527852.71058595</v>
      </c>
      <c r="AP251" s="142">
        <v>681505264.16289103</v>
      </c>
      <c r="AQ251" s="142">
        <v>557793080.10739601</v>
      </c>
      <c r="AR251" s="142">
        <v>542482273.96093094</v>
      </c>
      <c r="AS251" s="142">
        <v>551516676.36133599</v>
      </c>
      <c r="AT251" s="142">
        <v>626273158.01678896</v>
      </c>
      <c r="AU251" s="142">
        <v>670165967.10972595</v>
      </c>
      <c r="AV251" s="142">
        <v>675910716.11830795</v>
      </c>
      <c r="AW251" s="142">
        <v>754016386.68359494</v>
      </c>
      <c r="AX251" s="142">
        <v>664476301.33001196</v>
      </c>
      <c r="AY251" s="142">
        <v>564751153.76853502</v>
      </c>
      <c r="AZ251" s="142">
        <v>539270200.51340401</v>
      </c>
      <c r="BA251" s="142">
        <v>546384634.14092505</v>
      </c>
      <c r="BB251" s="142">
        <v>546384634.14092505</v>
      </c>
    </row>
    <row r="252" spans="1:54">
      <c r="A252" s="140" t="s">
        <v>348</v>
      </c>
    </row>
    <row r="253" spans="1:54">
      <c r="A253" s="138" t="s">
        <v>349</v>
      </c>
    </row>
    <row r="254" spans="1:54">
      <c r="A254" s="140" t="s">
        <v>350</v>
      </c>
      <c r="B254" s="139">
        <v>0</v>
      </c>
      <c r="C254" s="139">
        <v>0</v>
      </c>
      <c r="D254" s="139">
        <v>0</v>
      </c>
      <c r="E254" s="139">
        <v>0</v>
      </c>
      <c r="F254" s="139">
        <v>0</v>
      </c>
      <c r="G254" s="139">
        <v>0</v>
      </c>
      <c r="H254" s="139">
        <v>0</v>
      </c>
      <c r="I254" s="139">
        <v>0</v>
      </c>
      <c r="J254" s="139">
        <v>0</v>
      </c>
      <c r="K254" s="139">
        <v>0</v>
      </c>
      <c r="L254" s="139">
        <v>0</v>
      </c>
      <c r="M254" s="139">
        <v>0</v>
      </c>
      <c r="N254" s="139">
        <v>0</v>
      </c>
      <c r="O254" s="139">
        <v>0</v>
      </c>
      <c r="P254" s="139">
        <v>0</v>
      </c>
      <c r="Q254" s="139">
        <v>0</v>
      </c>
      <c r="R254" s="139">
        <v>0</v>
      </c>
      <c r="S254" s="139">
        <v>0</v>
      </c>
      <c r="T254" s="139">
        <v>0</v>
      </c>
      <c r="U254" s="139">
        <v>0</v>
      </c>
      <c r="V254" s="139">
        <v>0</v>
      </c>
      <c r="W254" s="139">
        <v>0</v>
      </c>
      <c r="X254" s="139">
        <v>0</v>
      </c>
      <c r="Y254" s="139">
        <v>0</v>
      </c>
      <c r="Z254" s="139">
        <v>0</v>
      </c>
      <c r="AA254" s="139">
        <v>0</v>
      </c>
      <c r="AB254" s="139">
        <v>0</v>
      </c>
      <c r="AC254" s="139">
        <v>0</v>
      </c>
      <c r="AD254" s="139">
        <v>0</v>
      </c>
      <c r="AE254" s="139">
        <v>0</v>
      </c>
      <c r="AF254" s="139">
        <v>0</v>
      </c>
      <c r="AG254" s="139">
        <v>0</v>
      </c>
      <c r="AH254" s="139">
        <v>0</v>
      </c>
      <c r="AI254" s="139">
        <v>0</v>
      </c>
      <c r="AJ254" s="139">
        <v>0</v>
      </c>
      <c r="AK254" s="139">
        <v>0</v>
      </c>
      <c r="AL254" s="139">
        <v>0</v>
      </c>
      <c r="AM254" s="139">
        <v>0</v>
      </c>
      <c r="AN254" s="139">
        <v>0</v>
      </c>
      <c r="AO254" s="139">
        <v>0</v>
      </c>
      <c r="AP254" s="139">
        <v>0</v>
      </c>
      <c r="AQ254" s="139">
        <v>0</v>
      </c>
      <c r="AR254" s="139">
        <v>0</v>
      </c>
      <c r="AS254" s="139">
        <v>0</v>
      </c>
      <c r="AT254" s="139">
        <v>0</v>
      </c>
      <c r="AU254" s="139">
        <v>0</v>
      </c>
      <c r="AV254" s="139">
        <v>0</v>
      </c>
      <c r="AW254" s="139">
        <v>0</v>
      </c>
      <c r="AX254" s="139">
        <v>0</v>
      </c>
      <c r="AY254" s="139">
        <v>0</v>
      </c>
      <c r="AZ254" s="139">
        <v>0</v>
      </c>
      <c r="BA254" s="139">
        <v>0</v>
      </c>
      <c r="BB254" s="139">
        <v>0</v>
      </c>
    </row>
    <row r="255" spans="1:54">
      <c r="A255" s="140" t="s">
        <v>351</v>
      </c>
      <c r="B255" s="139">
        <v>0</v>
      </c>
      <c r="C255" s="139">
        <v>0</v>
      </c>
      <c r="D255" s="139">
        <v>0</v>
      </c>
      <c r="E255" s="139">
        <v>0</v>
      </c>
      <c r="F255" s="139">
        <v>0</v>
      </c>
      <c r="G255" s="139">
        <v>0</v>
      </c>
      <c r="H255" s="139">
        <v>0</v>
      </c>
      <c r="I255" s="139">
        <v>0</v>
      </c>
      <c r="J255" s="139">
        <v>0</v>
      </c>
      <c r="K255" s="139">
        <v>0</v>
      </c>
      <c r="L255" s="139">
        <v>0</v>
      </c>
      <c r="M255" s="139">
        <v>0</v>
      </c>
      <c r="N255" s="139">
        <v>0</v>
      </c>
      <c r="O255" s="139">
        <v>0</v>
      </c>
      <c r="P255" s="139">
        <v>0</v>
      </c>
      <c r="Q255" s="139">
        <v>0</v>
      </c>
      <c r="R255" s="139">
        <v>0</v>
      </c>
      <c r="S255" s="139">
        <v>0</v>
      </c>
      <c r="T255" s="139">
        <v>0</v>
      </c>
      <c r="U255" s="139">
        <v>0</v>
      </c>
      <c r="V255" s="139">
        <v>0</v>
      </c>
      <c r="W255" s="139">
        <v>0</v>
      </c>
      <c r="X255" s="139">
        <v>0</v>
      </c>
      <c r="Y255" s="139">
        <v>0</v>
      </c>
      <c r="Z255" s="139">
        <v>0</v>
      </c>
      <c r="AA255" s="139">
        <v>0</v>
      </c>
      <c r="AB255" s="139">
        <v>0</v>
      </c>
      <c r="AC255" s="139">
        <v>0</v>
      </c>
      <c r="AD255" s="139">
        <v>0</v>
      </c>
      <c r="AE255" s="139">
        <v>0</v>
      </c>
      <c r="AF255" s="139">
        <v>0</v>
      </c>
      <c r="AG255" s="139">
        <v>0</v>
      </c>
      <c r="AH255" s="139">
        <v>0</v>
      </c>
      <c r="AI255" s="139">
        <v>0</v>
      </c>
      <c r="AJ255" s="139">
        <v>0</v>
      </c>
      <c r="AK255" s="139">
        <v>0</v>
      </c>
      <c r="AL255" s="139">
        <v>0</v>
      </c>
      <c r="AM255" s="139">
        <v>0</v>
      </c>
      <c r="AN255" s="139">
        <v>0</v>
      </c>
      <c r="AO255" s="139">
        <v>0</v>
      </c>
      <c r="AP255" s="139">
        <v>0</v>
      </c>
      <c r="AQ255" s="139">
        <v>0</v>
      </c>
      <c r="AR255" s="139">
        <v>0</v>
      </c>
      <c r="AS255" s="139">
        <v>0</v>
      </c>
      <c r="AT255" s="139">
        <v>0</v>
      </c>
      <c r="AU255" s="139">
        <v>0</v>
      </c>
      <c r="AV255" s="139">
        <v>0</v>
      </c>
      <c r="AW255" s="139">
        <v>0</v>
      </c>
      <c r="AX255" s="139">
        <v>0</v>
      </c>
      <c r="AY255" s="139">
        <v>0</v>
      </c>
      <c r="AZ255" s="139">
        <v>0</v>
      </c>
      <c r="BA255" s="139">
        <v>0</v>
      </c>
      <c r="BB255" s="139">
        <v>0</v>
      </c>
    </row>
    <row r="256" spans="1:54">
      <c r="A256" s="140" t="s">
        <v>352</v>
      </c>
      <c r="B256" s="139">
        <v>2493495.56</v>
      </c>
      <c r="C256" s="139">
        <v>2493495.56</v>
      </c>
      <c r="D256" s="139">
        <v>2493495.56</v>
      </c>
      <c r="E256" s="139">
        <v>2493495.56</v>
      </c>
      <c r="F256" s="139">
        <v>2493495.56</v>
      </c>
      <c r="G256" s="139">
        <v>2493495.56</v>
      </c>
      <c r="H256" s="139">
        <v>2493495.56</v>
      </c>
      <c r="I256" s="139">
        <v>2493495.56</v>
      </c>
      <c r="J256" s="139">
        <v>2493495.56</v>
      </c>
      <c r="K256" s="139">
        <v>2493495.56</v>
      </c>
      <c r="L256" s="139">
        <v>2493495.56</v>
      </c>
      <c r="M256" s="139">
        <v>2493495.56</v>
      </c>
      <c r="N256" s="139">
        <v>2493495.56</v>
      </c>
      <c r="O256" s="139">
        <v>2493495.56</v>
      </c>
      <c r="P256" s="139">
        <v>2493495.56</v>
      </c>
      <c r="Q256" s="139">
        <v>2493495.56</v>
      </c>
      <c r="R256" s="139">
        <v>2493495.56</v>
      </c>
      <c r="S256" s="139">
        <v>2493495.56</v>
      </c>
      <c r="T256" s="139">
        <v>2493495.56</v>
      </c>
      <c r="U256" s="139">
        <v>2493495.56</v>
      </c>
      <c r="V256" s="139">
        <v>2493495.56</v>
      </c>
      <c r="W256" s="139">
        <v>2493495.56</v>
      </c>
      <c r="X256" s="139">
        <v>2493495.56</v>
      </c>
      <c r="Y256" s="139">
        <v>2493495.56</v>
      </c>
      <c r="Z256" s="139">
        <v>2493495.56</v>
      </c>
      <c r="AA256" s="139">
        <v>2493495.56</v>
      </c>
      <c r="AB256" s="139">
        <v>2493495.56</v>
      </c>
      <c r="AC256" s="139">
        <v>2493495.56</v>
      </c>
      <c r="AD256" s="139">
        <v>2493495.56</v>
      </c>
      <c r="AE256" s="139">
        <v>2493495.56</v>
      </c>
      <c r="AF256" s="139">
        <v>2493495.56</v>
      </c>
      <c r="AG256" s="139">
        <v>2493495.56</v>
      </c>
      <c r="AH256" s="139">
        <v>2493495.56</v>
      </c>
      <c r="AI256" s="139">
        <v>2493495.56</v>
      </c>
      <c r="AJ256" s="139">
        <v>2493495.56</v>
      </c>
      <c r="AK256" s="139">
        <v>2493495.56</v>
      </c>
      <c r="AL256" s="139">
        <v>2493495.56</v>
      </c>
      <c r="AM256" s="139">
        <v>2493495.56</v>
      </c>
      <c r="AN256" s="139">
        <v>2493495.56</v>
      </c>
      <c r="AO256" s="139">
        <v>2493495.56</v>
      </c>
      <c r="AP256" s="139">
        <v>2493495.56</v>
      </c>
      <c r="AQ256" s="139">
        <v>2493495.56</v>
      </c>
      <c r="AR256" s="139">
        <v>2493495.56</v>
      </c>
      <c r="AS256" s="139">
        <v>2493495.56</v>
      </c>
      <c r="AT256" s="139">
        <v>2493495.56</v>
      </c>
      <c r="AU256" s="139">
        <v>2493495.56</v>
      </c>
      <c r="AV256" s="139">
        <v>2493495.56</v>
      </c>
      <c r="AW256" s="139">
        <v>2493495.56</v>
      </c>
      <c r="AX256" s="139">
        <v>2493495.56</v>
      </c>
      <c r="AY256" s="139">
        <v>2493495.56</v>
      </c>
      <c r="AZ256" s="139">
        <v>2493495.56</v>
      </c>
      <c r="BA256" s="139">
        <v>2493495.56</v>
      </c>
      <c r="BB256" s="139">
        <v>2493495.56</v>
      </c>
    </row>
    <row r="257" spans="1:54">
      <c r="A257" s="140" t="s">
        <v>353</v>
      </c>
      <c r="B257" s="139">
        <v>0</v>
      </c>
      <c r="C257" s="139">
        <v>0</v>
      </c>
      <c r="D257" s="139">
        <v>0</v>
      </c>
      <c r="E257" s="139">
        <v>0</v>
      </c>
      <c r="F257" s="139">
        <v>0</v>
      </c>
      <c r="G257" s="139">
        <v>0</v>
      </c>
      <c r="H257" s="139">
        <v>0</v>
      </c>
      <c r="I257" s="139">
        <v>0</v>
      </c>
      <c r="J257" s="139">
        <v>0</v>
      </c>
      <c r="K257" s="139">
        <v>0</v>
      </c>
      <c r="L257" s="139">
        <v>0</v>
      </c>
      <c r="M257" s="139">
        <v>0</v>
      </c>
      <c r="N257" s="139">
        <v>0</v>
      </c>
      <c r="O257" s="139">
        <v>0</v>
      </c>
      <c r="P257" s="139">
        <v>0</v>
      </c>
      <c r="Q257" s="139">
        <v>0</v>
      </c>
      <c r="R257" s="139">
        <v>0</v>
      </c>
      <c r="S257" s="139">
        <v>0</v>
      </c>
      <c r="T257" s="139">
        <v>0</v>
      </c>
      <c r="U257" s="139">
        <v>0</v>
      </c>
      <c r="V257" s="139">
        <v>0</v>
      </c>
      <c r="W257" s="139">
        <v>0</v>
      </c>
      <c r="X257" s="139">
        <v>0</v>
      </c>
      <c r="Y257" s="139">
        <v>0</v>
      </c>
      <c r="Z257" s="139">
        <v>0</v>
      </c>
      <c r="AA257" s="139">
        <v>0</v>
      </c>
      <c r="AB257" s="139">
        <v>0</v>
      </c>
      <c r="AC257" s="139">
        <v>0</v>
      </c>
      <c r="AD257" s="139">
        <v>0</v>
      </c>
      <c r="AE257" s="139">
        <v>0</v>
      </c>
      <c r="AF257" s="139">
        <v>0</v>
      </c>
      <c r="AG257" s="139">
        <v>0</v>
      </c>
      <c r="AH257" s="139">
        <v>0</v>
      </c>
      <c r="AI257" s="139">
        <v>0</v>
      </c>
      <c r="AJ257" s="139">
        <v>0</v>
      </c>
      <c r="AK257" s="139">
        <v>0</v>
      </c>
      <c r="AL257" s="139">
        <v>0</v>
      </c>
      <c r="AM257" s="139">
        <v>0</v>
      </c>
      <c r="AN257" s="139">
        <v>0</v>
      </c>
      <c r="AO257" s="139">
        <v>0</v>
      </c>
      <c r="AP257" s="139">
        <v>0</v>
      </c>
      <c r="AQ257" s="139">
        <v>0</v>
      </c>
      <c r="AR257" s="139">
        <v>0</v>
      </c>
      <c r="AS257" s="139">
        <v>0</v>
      </c>
      <c r="AT257" s="139">
        <v>0</v>
      </c>
      <c r="AU257" s="139">
        <v>0</v>
      </c>
      <c r="AV257" s="139">
        <v>0</v>
      </c>
      <c r="AW257" s="139">
        <v>0</v>
      </c>
      <c r="AX257" s="139">
        <v>0</v>
      </c>
      <c r="AY257" s="139">
        <v>0</v>
      </c>
      <c r="AZ257" s="139">
        <v>0</v>
      </c>
      <c r="BA257" s="139">
        <v>0</v>
      </c>
      <c r="BB257" s="139">
        <v>0</v>
      </c>
    </row>
    <row r="258" spans="1:54">
      <c r="A258" s="140" t="s">
        <v>354</v>
      </c>
      <c r="B258" s="139">
        <v>0</v>
      </c>
      <c r="C258" s="139">
        <v>0</v>
      </c>
      <c r="D258" s="139">
        <v>0</v>
      </c>
      <c r="E258" s="139">
        <v>0</v>
      </c>
      <c r="F258" s="139">
        <v>0</v>
      </c>
      <c r="G258" s="139">
        <v>0</v>
      </c>
      <c r="H258" s="139">
        <v>0</v>
      </c>
      <c r="I258" s="139">
        <v>0</v>
      </c>
      <c r="J258" s="139">
        <v>0</v>
      </c>
      <c r="K258" s="139">
        <v>0</v>
      </c>
      <c r="L258" s="139">
        <v>0</v>
      </c>
      <c r="M258" s="139">
        <v>0</v>
      </c>
      <c r="N258" s="139">
        <v>0</v>
      </c>
      <c r="O258" s="139">
        <v>0</v>
      </c>
      <c r="P258" s="139">
        <v>0</v>
      </c>
      <c r="Q258" s="139">
        <v>0</v>
      </c>
      <c r="R258" s="139">
        <v>0</v>
      </c>
      <c r="S258" s="139">
        <v>0</v>
      </c>
      <c r="T258" s="139">
        <v>0</v>
      </c>
      <c r="U258" s="139">
        <v>0</v>
      </c>
      <c r="V258" s="139">
        <v>0</v>
      </c>
      <c r="W258" s="139">
        <v>0</v>
      </c>
      <c r="X258" s="139">
        <v>0</v>
      </c>
      <c r="Y258" s="139">
        <v>0</v>
      </c>
      <c r="Z258" s="139">
        <v>0</v>
      </c>
      <c r="AA258" s="139">
        <v>0</v>
      </c>
      <c r="AB258" s="139">
        <v>0</v>
      </c>
      <c r="AC258" s="139">
        <v>0</v>
      </c>
      <c r="AD258" s="139">
        <v>0</v>
      </c>
      <c r="AE258" s="139">
        <v>0</v>
      </c>
      <c r="AF258" s="139">
        <v>0</v>
      </c>
      <c r="AG258" s="139">
        <v>0</v>
      </c>
      <c r="AH258" s="139">
        <v>0</v>
      </c>
      <c r="AI258" s="139">
        <v>0</v>
      </c>
      <c r="AJ258" s="139">
        <v>0</v>
      </c>
      <c r="AK258" s="139">
        <v>0</v>
      </c>
      <c r="AL258" s="139">
        <v>0</v>
      </c>
      <c r="AM258" s="139">
        <v>0</v>
      </c>
      <c r="AN258" s="139">
        <v>0</v>
      </c>
      <c r="AO258" s="139">
        <v>0</v>
      </c>
      <c r="AP258" s="139">
        <v>0</v>
      </c>
      <c r="AQ258" s="139">
        <v>0</v>
      </c>
      <c r="AR258" s="139">
        <v>0</v>
      </c>
      <c r="AS258" s="139">
        <v>0</v>
      </c>
      <c r="AT258" s="139">
        <v>0</v>
      </c>
      <c r="AU258" s="139">
        <v>0</v>
      </c>
      <c r="AV258" s="139">
        <v>0</v>
      </c>
      <c r="AW258" s="139">
        <v>0</v>
      </c>
      <c r="AX258" s="139">
        <v>0</v>
      </c>
      <c r="AY258" s="139">
        <v>0</v>
      </c>
      <c r="AZ258" s="139">
        <v>0</v>
      </c>
      <c r="BA258" s="139">
        <v>0</v>
      </c>
      <c r="BB258" s="139">
        <v>0</v>
      </c>
    </row>
    <row r="259" spans="1:54">
      <c r="A259" s="140" t="s">
        <v>355</v>
      </c>
      <c r="B259" s="139">
        <v>0</v>
      </c>
      <c r="C259" s="139">
        <v>0</v>
      </c>
      <c r="D259" s="139">
        <v>0</v>
      </c>
      <c r="E259" s="139">
        <v>0</v>
      </c>
      <c r="F259" s="139">
        <v>0</v>
      </c>
      <c r="G259" s="139">
        <v>0</v>
      </c>
      <c r="H259" s="139">
        <v>0</v>
      </c>
      <c r="I259" s="139">
        <v>0</v>
      </c>
      <c r="J259" s="139">
        <v>0</v>
      </c>
      <c r="K259" s="139">
        <v>0</v>
      </c>
      <c r="L259" s="139">
        <v>0</v>
      </c>
      <c r="M259" s="139">
        <v>0</v>
      </c>
      <c r="N259" s="139">
        <v>0</v>
      </c>
      <c r="O259" s="139">
        <v>0</v>
      </c>
      <c r="P259" s="139">
        <v>0</v>
      </c>
      <c r="Q259" s="139">
        <v>0</v>
      </c>
      <c r="R259" s="139">
        <v>0</v>
      </c>
      <c r="S259" s="139">
        <v>0</v>
      </c>
      <c r="T259" s="139">
        <v>0</v>
      </c>
      <c r="U259" s="139">
        <v>0</v>
      </c>
      <c r="V259" s="139">
        <v>0</v>
      </c>
      <c r="W259" s="139">
        <v>0</v>
      </c>
      <c r="X259" s="139">
        <v>0</v>
      </c>
      <c r="Y259" s="139">
        <v>0</v>
      </c>
      <c r="Z259" s="139">
        <v>0</v>
      </c>
      <c r="AA259" s="139">
        <v>0</v>
      </c>
      <c r="AB259" s="139">
        <v>0</v>
      </c>
      <c r="AC259" s="139">
        <v>0</v>
      </c>
      <c r="AD259" s="139">
        <v>0</v>
      </c>
      <c r="AE259" s="139">
        <v>0</v>
      </c>
      <c r="AF259" s="139">
        <v>0</v>
      </c>
      <c r="AG259" s="139">
        <v>0</v>
      </c>
      <c r="AH259" s="139">
        <v>0</v>
      </c>
      <c r="AI259" s="139">
        <v>0</v>
      </c>
      <c r="AJ259" s="139">
        <v>0</v>
      </c>
      <c r="AK259" s="139">
        <v>0</v>
      </c>
      <c r="AL259" s="139">
        <v>0</v>
      </c>
      <c r="AM259" s="139">
        <v>0</v>
      </c>
      <c r="AN259" s="139">
        <v>0</v>
      </c>
      <c r="AO259" s="139">
        <v>0</v>
      </c>
      <c r="AP259" s="139">
        <v>0</v>
      </c>
      <c r="AQ259" s="139">
        <v>0</v>
      </c>
      <c r="AR259" s="139">
        <v>0</v>
      </c>
      <c r="AS259" s="139">
        <v>0</v>
      </c>
      <c r="AT259" s="139">
        <v>0</v>
      </c>
      <c r="AU259" s="139">
        <v>0</v>
      </c>
      <c r="AV259" s="139">
        <v>0</v>
      </c>
      <c r="AW259" s="139">
        <v>0</v>
      </c>
      <c r="AX259" s="139">
        <v>0</v>
      </c>
      <c r="AY259" s="139">
        <v>0</v>
      </c>
      <c r="AZ259" s="139">
        <v>0</v>
      </c>
      <c r="BA259" s="139">
        <v>0</v>
      </c>
      <c r="BB259" s="139">
        <v>0</v>
      </c>
    </row>
    <row r="260" spans="1:54">
      <c r="A260" s="140" t="s">
        <v>356</v>
      </c>
      <c r="B260" s="139">
        <v>217492.83</v>
      </c>
      <c r="C260" s="139">
        <v>217492.83</v>
      </c>
      <c r="D260" s="139">
        <v>217492.83</v>
      </c>
      <c r="E260" s="139">
        <v>217492.83</v>
      </c>
      <c r="F260" s="139">
        <v>217492.83</v>
      </c>
      <c r="G260" s="139">
        <v>217492.83</v>
      </c>
      <c r="H260" s="139">
        <v>217492.83</v>
      </c>
      <c r="I260" s="139">
        <v>217492.83</v>
      </c>
      <c r="J260" s="139">
        <v>217492.83</v>
      </c>
      <c r="K260" s="139">
        <v>217492.83</v>
      </c>
      <c r="L260" s="139">
        <v>217492.83</v>
      </c>
      <c r="M260" s="139">
        <v>217492.83</v>
      </c>
      <c r="N260" s="139">
        <v>217492.83</v>
      </c>
      <c r="O260" s="139">
        <v>217492.83</v>
      </c>
      <c r="P260" s="139">
        <v>217492.83</v>
      </c>
      <c r="Q260" s="139">
        <v>217492.83</v>
      </c>
      <c r="R260" s="139">
        <v>217492.83</v>
      </c>
      <c r="S260" s="139">
        <v>217492.83</v>
      </c>
      <c r="T260" s="139">
        <v>217492.83</v>
      </c>
      <c r="U260" s="139">
        <v>217492.83</v>
      </c>
      <c r="V260" s="139">
        <v>217492.83</v>
      </c>
      <c r="W260" s="139">
        <v>217492.83</v>
      </c>
      <c r="X260" s="139">
        <v>217492.83</v>
      </c>
      <c r="Y260" s="139">
        <v>217492.83</v>
      </c>
      <c r="Z260" s="139">
        <v>217492.83</v>
      </c>
      <c r="AA260" s="139">
        <v>217492.83</v>
      </c>
      <c r="AB260" s="139">
        <v>217492.83</v>
      </c>
      <c r="AC260" s="139">
        <v>217492.83</v>
      </c>
      <c r="AD260" s="139">
        <v>217492.83</v>
      </c>
      <c r="AE260" s="139">
        <v>217492.83</v>
      </c>
      <c r="AF260" s="139">
        <v>217492.83</v>
      </c>
      <c r="AG260" s="139">
        <v>217492.83</v>
      </c>
      <c r="AH260" s="139">
        <v>217492.83</v>
      </c>
      <c r="AI260" s="139">
        <v>217492.83</v>
      </c>
      <c r="AJ260" s="139">
        <v>217492.83</v>
      </c>
      <c r="AK260" s="139">
        <v>217492.83</v>
      </c>
      <c r="AL260" s="139">
        <v>217492.83</v>
      </c>
      <c r="AM260" s="139">
        <v>217492.83</v>
      </c>
      <c r="AN260" s="139">
        <v>217492.83</v>
      </c>
      <c r="AO260" s="139">
        <v>217492.83</v>
      </c>
      <c r="AP260" s="139">
        <v>217492.83</v>
      </c>
      <c r="AQ260" s="139">
        <v>217492.83</v>
      </c>
      <c r="AR260" s="139">
        <v>217492.83</v>
      </c>
      <c r="AS260" s="139">
        <v>217492.83</v>
      </c>
      <c r="AT260" s="139">
        <v>217492.83</v>
      </c>
      <c r="AU260" s="139">
        <v>217492.83</v>
      </c>
      <c r="AV260" s="139">
        <v>217492.83</v>
      </c>
      <c r="AW260" s="139">
        <v>217492.83</v>
      </c>
      <c r="AX260" s="139">
        <v>217492.83</v>
      </c>
      <c r="AY260" s="139">
        <v>217492.83</v>
      </c>
      <c r="AZ260" s="139">
        <v>217492.83</v>
      </c>
      <c r="BA260" s="139">
        <v>217492.83</v>
      </c>
      <c r="BB260" s="139">
        <v>217492.83</v>
      </c>
    </row>
    <row r="261" spans="1:54">
      <c r="A261" s="140" t="s">
        <v>357</v>
      </c>
      <c r="B261" s="139">
        <v>0</v>
      </c>
      <c r="C261" s="139">
        <v>0</v>
      </c>
      <c r="D261" s="139">
        <v>0</v>
      </c>
      <c r="E261" s="139">
        <v>0</v>
      </c>
      <c r="F261" s="139">
        <v>0</v>
      </c>
      <c r="G261" s="139">
        <v>0</v>
      </c>
      <c r="H261" s="139">
        <v>0</v>
      </c>
      <c r="I261" s="139">
        <v>0</v>
      </c>
      <c r="J261" s="139">
        <v>0</v>
      </c>
      <c r="K261" s="139">
        <v>0</v>
      </c>
      <c r="L261" s="139">
        <v>0</v>
      </c>
      <c r="M261" s="139">
        <v>0</v>
      </c>
      <c r="N261" s="139">
        <v>0</v>
      </c>
      <c r="O261" s="139">
        <v>0</v>
      </c>
      <c r="P261" s="139">
        <v>0</v>
      </c>
      <c r="Q261" s="139">
        <v>0</v>
      </c>
      <c r="R261" s="139">
        <v>0</v>
      </c>
      <c r="S261" s="139">
        <v>0</v>
      </c>
      <c r="T261" s="139">
        <v>0</v>
      </c>
      <c r="U261" s="139">
        <v>0</v>
      </c>
      <c r="V261" s="139">
        <v>0</v>
      </c>
      <c r="W261" s="139">
        <v>0</v>
      </c>
      <c r="X261" s="139">
        <v>0</v>
      </c>
      <c r="Y261" s="139">
        <v>0</v>
      </c>
      <c r="Z261" s="139">
        <v>0</v>
      </c>
      <c r="AA261" s="139">
        <v>0</v>
      </c>
      <c r="AB261" s="139">
        <v>0</v>
      </c>
      <c r="AC261" s="139">
        <v>0</v>
      </c>
      <c r="AD261" s="139">
        <v>0</v>
      </c>
      <c r="AE261" s="139">
        <v>0</v>
      </c>
      <c r="AF261" s="139">
        <v>0</v>
      </c>
      <c r="AG261" s="139">
        <v>0</v>
      </c>
      <c r="AH261" s="139">
        <v>0</v>
      </c>
      <c r="AI261" s="139">
        <v>0</v>
      </c>
      <c r="AJ261" s="139">
        <v>0</v>
      </c>
      <c r="AK261" s="139">
        <v>0</v>
      </c>
      <c r="AL261" s="139">
        <v>0</v>
      </c>
      <c r="AM261" s="139">
        <v>0</v>
      </c>
      <c r="AN261" s="139">
        <v>0</v>
      </c>
      <c r="AO261" s="139">
        <v>0</v>
      </c>
      <c r="AP261" s="139">
        <v>0</v>
      </c>
      <c r="AQ261" s="139">
        <v>0</v>
      </c>
      <c r="AR261" s="139">
        <v>0</v>
      </c>
      <c r="AS261" s="139">
        <v>0</v>
      </c>
      <c r="AT261" s="139">
        <v>0</v>
      </c>
      <c r="AU261" s="139">
        <v>0</v>
      </c>
      <c r="AV261" s="139">
        <v>0</v>
      </c>
      <c r="AW261" s="139">
        <v>0</v>
      </c>
      <c r="AX261" s="139">
        <v>0</v>
      </c>
      <c r="AY261" s="139">
        <v>0</v>
      </c>
      <c r="AZ261" s="139">
        <v>0</v>
      </c>
      <c r="BA261" s="139">
        <v>0</v>
      </c>
      <c r="BB261" s="139">
        <v>0</v>
      </c>
    </row>
    <row r="262" spans="1:54">
      <c r="A262" s="140" t="s">
        <v>358</v>
      </c>
      <c r="B262" s="139">
        <v>16483793.32</v>
      </c>
      <c r="C262" s="139">
        <v>16483793.32</v>
      </c>
      <c r="D262" s="139">
        <v>16483793.32</v>
      </c>
      <c r="E262" s="139">
        <v>16483793.32</v>
      </c>
      <c r="F262" s="139">
        <v>16483793.32</v>
      </c>
      <c r="G262" s="139">
        <v>16483793.32</v>
      </c>
      <c r="H262" s="139">
        <v>16483793.32</v>
      </c>
      <c r="I262" s="139">
        <v>16483793.32</v>
      </c>
      <c r="J262" s="139">
        <v>16483793.32</v>
      </c>
      <c r="K262" s="139">
        <v>16483793.32</v>
      </c>
      <c r="L262" s="139">
        <v>16483793.32</v>
      </c>
      <c r="M262" s="139">
        <v>16483793.32</v>
      </c>
      <c r="N262" s="139">
        <v>16483793.32</v>
      </c>
      <c r="O262" s="139">
        <v>16483793.32</v>
      </c>
      <c r="P262" s="139">
        <v>16483793.32</v>
      </c>
      <c r="Q262" s="139">
        <v>16483793.32</v>
      </c>
      <c r="R262" s="139">
        <v>16483793.32</v>
      </c>
      <c r="S262" s="139">
        <v>16483793.32</v>
      </c>
      <c r="T262" s="139">
        <v>16483793.32</v>
      </c>
      <c r="U262" s="139">
        <v>16483793.32</v>
      </c>
      <c r="V262" s="139">
        <v>16483793.32</v>
      </c>
      <c r="W262" s="139">
        <v>16483793.32</v>
      </c>
      <c r="X262" s="139">
        <v>16483793.32</v>
      </c>
      <c r="Y262" s="139">
        <v>16483793.32</v>
      </c>
      <c r="Z262" s="139">
        <v>16483793.32</v>
      </c>
      <c r="AA262" s="139">
        <v>16483793.32</v>
      </c>
      <c r="AB262" s="139">
        <v>16483793.32</v>
      </c>
      <c r="AC262" s="139">
        <v>16483793.32</v>
      </c>
      <c r="AD262" s="139">
        <v>16483793.32</v>
      </c>
      <c r="AE262" s="139">
        <v>16483793.32</v>
      </c>
      <c r="AF262" s="139">
        <v>16483793.32</v>
      </c>
      <c r="AG262" s="139">
        <v>16483793.32</v>
      </c>
      <c r="AH262" s="139">
        <v>16483793.32</v>
      </c>
      <c r="AI262" s="139">
        <v>16483793.32</v>
      </c>
      <c r="AJ262" s="139">
        <v>16483793.32</v>
      </c>
      <c r="AK262" s="139">
        <v>16483793.32</v>
      </c>
      <c r="AL262" s="139">
        <v>16483793.32</v>
      </c>
      <c r="AM262" s="139">
        <v>16483793.32</v>
      </c>
      <c r="AN262" s="139">
        <v>16483793.32</v>
      </c>
      <c r="AO262" s="139">
        <v>16483793.32</v>
      </c>
      <c r="AP262" s="139">
        <v>16483793.32</v>
      </c>
      <c r="AQ262" s="139">
        <v>16483793.32</v>
      </c>
      <c r="AR262" s="139">
        <v>16483793.32</v>
      </c>
      <c r="AS262" s="139">
        <v>16483793.32</v>
      </c>
      <c r="AT262" s="139">
        <v>16483793.32</v>
      </c>
      <c r="AU262" s="139">
        <v>16483793.32</v>
      </c>
      <c r="AV262" s="139">
        <v>16483793.32</v>
      </c>
      <c r="AW262" s="139">
        <v>16483793.32</v>
      </c>
      <c r="AX262" s="139">
        <v>16483793.32</v>
      </c>
      <c r="AY262" s="139">
        <v>16483793.32</v>
      </c>
      <c r="AZ262" s="139">
        <v>16483793.32</v>
      </c>
      <c r="BA262" s="139">
        <v>16483793.32</v>
      </c>
      <c r="BB262" s="139">
        <v>16483793.32</v>
      </c>
    </row>
    <row r="263" spans="1:54">
      <c r="A263" s="140" t="s">
        <v>359</v>
      </c>
      <c r="B263" s="139">
        <v>0</v>
      </c>
      <c r="C263" s="139">
        <v>0</v>
      </c>
      <c r="D263" s="139">
        <v>0</v>
      </c>
      <c r="E263" s="139">
        <v>0</v>
      </c>
      <c r="F263" s="139">
        <v>0</v>
      </c>
      <c r="G263" s="139">
        <v>0</v>
      </c>
      <c r="H263" s="139">
        <v>0</v>
      </c>
      <c r="I263" s="139">
        <v>0</v>
      </c>
      <c r="J263" s="139">
        <v>0</v>
      </c>
      <c r="K263" s="139">
        <v>0</v>
      </c>
      <c r="L263" s="139">
        <v>0</v>
      </c>
      <c r="M263" s="139">
        <v>0</v>
      </c>
      <c r="N263" s="139">
        <v>0</v>
      </c>
      <c r="O263" s="139">
        <v>0</v>
      </c>
      <c r="P263" s="139">
        <v>0</v>
      </c>
      <c r="Q263" s="139">
        <v>0</v>
      </c>
      <c r="R263" s="139">
        <v>0</v>
      </c>
      <c r="S263" s="139">
        <v>0</v>
      </c>
      <c r="T263" s="139">
        <v>0</v>
      </c>
      <c r="U263" s="139">
        <v>0</v>
      </c>
      <c r="V263" s="139">
        <v>0</v>
      </c>
      <c r="W263" s="139">
        <v>0</v>
      </c>
      <c r="X263" s="139">
        <v>0</v>
      </c>
      <c r="Y263" s="139">
        <v>0</v>
      </c>
      <c r="Z263" s="139">
        <v>0</v>
      </c>
      <c r="AA263" s="139">
        <v>0</v>
      </c>
      <c r="AB263" s="139">
        <v>0</v>
      </c>
      <c r="AC263" s="139">
        <v>0</v>
      </c>
      <c r="AD263" s="139">
        <v>0</v>
      </c>
      <c r="AE263" s="139">
        <v>0</v>
      </c>
      <c r="AF263" s="139">
        <v>0</v>
      </c>
      <c r="AG263" s="139">
        <v>0</v>
      </c>
      <c r="AH263" s="139">
        <v>0</v>
      </c>
      <c r="AI263" s="139">
        <v>0</v>
      </c>
      <c r="AJ263" s="139">
        <v>0</v>
      </c>
      <c r="AK263" s="139">
        <v>0</v>
      </c>
      <c r="AL263" s="139">
        <v>0</v>
      </c>
      <c r="AM263" s="139">
        <v>0</v>
      </c>
      <c r="AN263" s="139">
        <v>0</v>
      </c>
      <c r="AO263" s="139">
        <v>0</v>
      </c>
      <c r="AP263" s="139">
        <v>0</v>
      </c>
      <c r="AQ263" s="139">
        <v>0</v>
      </c>
      <c r="AR263" s="139">
        <v>0</v>
      </c>
      <c r="AS263" s="139">
        <v>0</v>
      </c>
      <c r="AT263" s="139">
        <v>0</v>
      </c>
      <c r="AU263" s="139">
        <v>0</v>
      </c>
      <c r="AV263" s="139">
        <v>0</v>
      </c>
      <c r="AW263" s="139">
        <v>0</v>
      </c>
      <c r="AX263" s="139">
        <v>0</v>
      </c>
      <c r="AY263" s="139">
        <v>0</v>
      </c>
      <c r="AZ263" s="139">
        <v>0</v>
      </c>
      <c r="BA263" s="139">
        <v>0</v>
      </c>
      <c r="BB263" s="139">
        <v>0</v>
      </c>
    </row>
    <row r="264" spans="1:54">
      <c r="A264" s="140" t="s">
        <v>360</v>
      </c>
      <c r="B264" s="139">
        <v>0</v>
      </c>
      <c r="C264" s="139">
        <v>0</v>
      </c>
      <c r="D264" s="139">
        <v>0</v>
      </c>
      <c r="E264" s="139">
        <v>0</v>
      </c>
      <c r="F264" s="139">
        <v>0</v>
      </c>
      <c r="G264" s="139">
        <v>0</v>
      </c>
      <c r="H264" s="139">
        <v>0</v>
      </c>
      <c r="I264" s="139">
        <v>0</v>
      </c>
      <c r="J264" s="139">
        <v>0</v>
      </c>
      <c r="K264" s="139">
        <v>0</v>
      </c>
      <c r="L264" s="139">
        <v>0</v>
      </c>
      <c r="M264" s="139">
        <v>0</v>
      </c>
      <c r="N264" s="139">
        <v>0</v>
      </c>
      <c r="O264" s="139">
        <v>0</v>
      </c>
      <c r="P264" s="139">
        <v>0</v>
      </c>
      <c r="Q264" s="139">
        <v>0</v>
      </c>
      <c r="R264" s="139">
        <v>0</v>
      </c>
      <c r="S264" s="139">
        <v>0</v>
      </c>
      <c r="T264" s="139">
        <v>0</v>
      </c>
      <c r="U264" s="139">
        <v>0</v>
      </c>
      <c r="V264" s="139">
        <v>0</v>
      </c>
      <c r="W264" s="139">
        <v>0</v>
      </c>
      <c r="X264" s="139">
        <v>0</v>
      </c>
      <c r="Y264" s="139">
        <v>0</v>
      </c>
      <c r="Z264" s="139">
        <v>0</v>
      </c>
      <c r="AA264" s="139">
        <v>0</v>
      </c>
      <c r="AB264" s="139">
        <v>0</v>
      </c>
      <c r="AC264" s="139">
        <v>0</v>
      </c>
      <c r="AD264" s="139">
        <v>0</v>
      </c>
      <c r="AE264" s="139">
        <v>0</v>
      </c>
      <c r="AF264" s="139">
        <v>0</v>
      </c>
      <c r="AG264" s="139">
        <v>0</v>
      </c>
      <c r="AH264" s="139">
        <v>0</v>
      </c>
      <c r="AI264" s="139">
        <v>0</v>
      </c>
      <c r="AJ264" s="139">
        <v>0</v>
      </c>
      <c r="AK264" s="139">
        <v>0</v>
      </c>
      <c r="AL264" s="139">
        <v>0</v>
      </c>
      <c r="AM264" s="139">
        <v>0</v>
      </c>
      <c r="AN264" s="139">
        <v>0</v>
      </c>
      <c r="AO264" s="139">
        <v>0</v>
      </c>
      <c r="AP264" s="139">
        <v>0</v>
      </c>
      <c r="AQ264" s="139">
        <v>0</v>
      </c>
      <c r="AR264" s="139">
        <v>0</v>
      </c>
      <c r="AS264" s="139">
        <v>0</v>
      </c>
      <c r="AT264" s="139">
        <v>0</v>
      </c>
      <c r="AU264" s="139">
        <v>0</v>
      </c>
      <c r="AV264" s="139">
        <v>0</v>
      </c>
      <c r="AW264" s="139">
        <v>0</v>
      </c>
      <c r="AX264" s="139">
        <v>0</v>
      </c>
      <c r="AY264" s="139">
        <v>0</v>
      </c>
      <c r="AZ264" s="139">
        <v>0</v>
      </c>
      <c r="BA264" s="139">
        <v>0</v>
      </c>
      <c r="BB264" s="139">
        <v>0</v>
      </c>
    </row>
    <row r="265" spans="1:54">
      <c r="A265" s="140" t="s">
        <v>361</v>
      </c>
      <c r="B265" s="139">
        <v>1409129</v>
      </c>
      <c r="C265" s="139">
        <v>1409129</v>
      </c>
      <c r="D265" s="139">
        <v>1409129</v>
      </c>
      <c r="E265" s="139">
        <v>1409129</v>
      </c>
      <c r="F265" s="139">
        <v>1409129</v>
      </c>
      <c r="G265" s="139">
        <v>1409129</v>
      </c>
      <c r="H265" s="139">
        <v>1409129</v>
      </c>
      <c r="I265" s="139">
        <v>1409129</v>
      </c>
      <c r="J265" s="139">
        <v>1409129</v>
      </c>
      <c r="K265" s="139">
        <v>1409129</v>
      </c>
      <c r="L265" s="139">
        <v>1409129</v>
      </c>
      <c r="M265" s="139">
        <v>1409129</v>
      </c>
      <c r="N265" s="139">
        <v>1409129</v>
      </c>
      <c r="O265" s="139">
        <v>1409129</v>
      </c>
      <c r="P265" s="139">
        <v>1409129</v>
      </c>
      <c r="Q265" s="139">
        <v>1409129</v>
      </c>
      <c r="R265" s="139">
        <v>1409129</v>
      </c>
      <c r="S265" s="139">
        <v>1409129</v>
      </c>
      <c r="T265" s="139">
        <v>1409129</v>
      </c>
      <c r="U265" s="139">
        <v>1409129</v>
      </c>
      <c r="V265" s="139">
        <v>1409129</v>
      </c>
      <c r="W265" s="139">
        <v>1409129</v>
      </c>
      <c r="X265" s="139">
        <v>1409129</v>
      </c>
      <c r="Y265" s="139">
        <v>1409129</v>
      </c>
      <c r="Z265" s="139">
        <v>1409129</v>
      </c>
      <c r="AA265" s="139">
        <v>1409129</v>
      </c>
      <c r="AB265" s="139">
        <v>1409129</v>
      </c>
      <c r="AC265" s="139">
        <v>1409129</v>
      </c>
      <c r="AD265" s="139">
        <v>1409129</v>
      </c>
      <c r="AE265" s="139">
        <v>1409129</v>
      </c>
      <c r="AF265" s="139">
        <v>1409129</v>
      </c>
      <c r="AG265" s="139">
        <v>1409129</v>
      </c>
      <c r="AH265" s="139">
        <v>1409129</v>
      </c>
      <c r="AI265" s="139">
        <v>1409129</v>
      </c>
      <c r="AJ265" s="139">
        <v>1409129</v>
      </c>
      <c r="AK265" s="139">
        <v>1409129</v>
      </c>
      <c r="AL265" s="139">
        <v>1409129</v>
      </c>
      <c r="AM265" s="139">
        <v>1409129</v>
      </c>
      <c r="AN265" s="139">
        <v>1409129</v>
      </c>
      <c r="AO265" s="139">
        <v>1409129</v>
      </c>
      <c r="AP265" s="139">
        <v>1409129</v>
      </c>
      <c r="AQ265" s="139">
        <v>1409129</v>
      </c>
      <c r="AR265" s="139">
        <v>1409129</v>
      </c>
      <c r="AS265" s="139">
        <v>1409129</v>
      </c>
      <c r="AT265" s="139">
        <v>1409129</v>
      </c>
      <c r="AU265" s="139">
        <v>1409129</v>
      </c>
      <c r="AV265" s="139">
        <v>1409129</v>
      </c>
      <c r="AW265" s="139">
        <v>1409129</v>
      </c>
      <c r="AX265" s="139">
        <v>1409129</v>
      </c>
      <c r="AY265" s="139">
        <v>1409129</v>
      </c>
      <c r="AZ265" s="139">
        <v>1409129</v>
      </c>
      <c r="BA265" s="139">
        <v>1409129</v>
      </c>
      <c r="BB265" s="139">
        <v>1409129</v>
      </c>
    </row>
    <row r="266" spans="1:54">
      <c r="A266" s="140" t="s">
        <v>362</v>
      </c>
      <c r="B266" s="139">
        <v>20490578.75</v>
      </c>
      <c r="C266" s="139">
        <v>20490578.75</v>
      </c>
      <c r="D266" s="139">
        <v>20490578.75</v>
      </c>
      <c r="E266" s="139">
        <v>20490578.75</v>
      </c>
      <c r="F266" s="139">
        <v>20490578.75</v>
      </c>
      <c r="G266" s="139">
        <v>20490578.75</v>
      </c>
      <c r="H266" s="139">
        <v>20490578.75</v>
      </c>
      <c r="I266" s="139">
        <v>20490578.75</v>
      </c>
      <c r="J266" s="139">
        <v>20490578.75</v>
      </c>
      <c r="K266" s="139">
        <v>20490578.75</v>
      </c>
      <c r="L266" s="139">
        <v>20490578.75</v>
      </c>
      <c r="M266" s="139">
        <v>20490578.75</v>
      </c>
      <c r="N266" s="139">
        <v>20490578.75</v>
      </c>
      <c r="O266" s="139">
        <v>20490578.75</v>
      </c>
      <c r="P266" s="139">
        <v>20490578.75</v>
      </c>
      <c r="Q266" s="139">
        <v>20490578.75</v>
      </c>
      <c r="R266" s="139">
        <v>20490578.75</v>
      </c>
      <c r="S266" s="139">
        <v>20490578.75</v>
      </c>
      <c r="T266" s="139">
        <v>20490578.75</v>
      </c>
      <c r="U266" s="139">
        <v>20490578.75</v>
      </c>
      <c r="V266" s="139">
        <v>20490578.75</v>
      </c>
      <c r="W266" s="139">
        <v>20490578.75</v>
      </c>
      <c r="X266" s="139">
        <v>20490578.75</v>
      </c>
      <c r="Y266" s="139">
        <v>20490578.75</v>
      </c>
      <c r="Z266" s="139">
        <v>20490578.75</v>
      </c>
      <c r="AA266" s="139">
        <v>20490578.75</v>
      </c>
      <c r="AB266" s="139">
        <v>20490578.75</v>
      </c>
      <c r="AC266" s="139">
        <v>20490578.75</v>
      </c>
      <c r="AD266" s="139">
        <v>20490578.75</v>
      </c>
      <c r="AE266" s="139">
        <v>20490578.75</v>
      </c>
      <c r="AF266" s="139">
        <v>20490578.75</v>
      </c>
      <c r="AG266" s="139">
        <v>20490578.75</v>
      </c>
      <c r="AH266" s="139">
        <v>20490578.75</v>
      </c>
      <c r="AI266" s="139">
        <v>20490578.75</v>
      </c>
      <c r="AJ266" s="139">
        <v>20490578.75</v>
      </c>
      <c r="AK266" s="139">
        <v>20490578.75</v>
      </c>
      <c r="AL266" s="139">
        <v>20490578.75</v>
      </c>
      <c r="AM266" s="139">
        <v>20490578.75</v>
      </c>
      <c r="AN266" s="139">
        <v>20490578.75</v>
      </c>
      <c r="AO266" s="139">
        <v>20490578.75</v>
      </c>
      <c r="AP266" s="139">
        <v>20490578.75</v>
      </c>
      <c r="AQ266" s="139">
        <v>20490578.75</v>
      </c>
      <c r="AR266" s="139">
        <v>20490578.75</v>
      </c>
      <c r="AS266" s="139">
        <v>20490578.75</v>
      </c>
      <c r="AT266" s="139">
        <v>20490578.75</v>
      </c>
      <c r="AU266" s="139">
        <v>20490578.75</v>
      </c>
      <c r="AV266" s="139">
        <v>20490578.75</v>
      </c>
      <c r="AW266" s="139">
        <v>20490578.75</v>
      </c>
      <c r="AX266" s="139">
        <v>20490578.75</v>
      </c>
      <c r="AY266" s="139">
        <v>20490578.75</v>
      </c>
      <c r="AZ266" s="139">
        <v>20490578.75</v>
      </c>
      <c r="BA266" s="139">
        <v>20490578.75</v>
      </c>
      <c r="BB266" s="139">
        <v>20490578.75</v>
      </c>
    </row>
    <row r="267" spans="1:54">
      <c r="A267" s="140" t="s">
        <v>363</v>
      </c>
      <c r="B267" s="139">
        <v>0</v>
      </c>
      <c r="C267" s="139">
        <v>0</v>
      </c>
      <c r="D267" s="139">
        <v>0</v>
      </c>
      <c r="E267" s="139">
        <v>0</v>
      </c>
      <c r="F267" s="139">
        <v>0</v>
      </c>
      <c r="G267" s="139">
        <v>0</v>
      </c>
      <c r="H267" s="139">
        <v>0</v>
      </c>
      <c r="I267" s="139">
        <v>0</v>
      </c>
      <c r="J267" s="139">
        <v>0</v>
      </c>
      <c r="K267" s="139">
        <v>0</v>
      </c>
      <c r="L267" s="139">
        <v>0</v>
      </c>
      <c r="M267" s="139">
        <v>0</v>
      </c>
      <c r="N267" s="139">
        <v>0</v>
      </c>
      <c r="O267" s="139">
        <v>0</v>
      </c>
      <c r="P267" s="139">
        <v>0</v>
      </c>
      <c r="Q267" s="139">
        <v>0</v>
      </c>
      <c r="R267" s="139">
        <v>0</v>
      </c>
      <c r="S267" s="139">
        <v>0</v>
      </c>
      <c r="T267" s="139">
        <v>0</v>
      </c>
      <c r="U267" s="139">
        <v>0</v>
      </c>
      <c r="V267" s="139">
        <v>0</v>
      </c>
      <c r="W267" s="139">
        <v>0</v>
      </c>
      <c r="X267" s="139">
        <v>0</v>
      </c>
      <c r="Y267" s="139">
        <v>0</v>
      </c>
      <c r="Z267" s="139">
        <v>0</v>
      </c>
      <c r="AA267" s="139">
        <v>0</v>
      </c>
      <c r="AB267" s="139">
        <v>0</v>
      </c>
      <c r="AC267" s="139">
        <v>0</v>
      </c>
      <c r="AD267" s="139">
        <v>0</v>
      </c>
      <c r="AE267" s="139">
        <v>0</v>
      </c>
      <c r="AF267" s="139">
        <v>0</v>
      </c>
      <c r="AG267" s="139">
        <v>0</v>
      </c>
      <c r="AH267" s="139">
        <v>0</v>
      </c>
      <c r="AI267" s="139">
        <v>0</v>
      </c>
      <c r="AJ267" s="139">
        <v>0</v>
      </c>
      <c r="AK267" s="139">
        <v>0</v>
      </c>
      <c r="AL267" s="139">
        <v>0</v>
      </c>
      <c r="AM267" s="139">
        <v>0</v>
      </c>
      <c r="AN267" s="139">
        <v>0</v>
      </c>
      <c r="AO267" s="139">
        <v>0</v>
      </c>
      <c r="AP267" s="139">
        <v>0</v>
      </c>
      <c r="AQ267" s="139">
        <v>0</v>
      </c>
      <c r="AR267" s="139">
        <v>0</v>
      </c>
      <c r="AS267" s="139">
        <v>0</v>
      </c>
      <c r="AT267" s="139">
        <v>0</v>
      </c>
      <c r="AU267" s="139">
        <v>0</v>
      </c>
      <c r="AV267" s="139">
        <v>0</v>
      </c>
      <c r="AW267" s="139">
        <v>0</v>
      </c>
      <c r="AX267" s="139">
        <v>0</v>
      </c>
      <c r="AY267" s="139">
        <v>0</v>
      </c>
      <c r="AZ267" s="139">
        <v>0</v>
      </c>
      <c r="BA267" s="139">
        <v>0</v>
      </c>
      <c r="BB267" s="139">
        <v>0</v>
      </c>
    </row>
    <row r="268" spans="1:54">
      <c r="A268" s="140" t="s">
        <v>364</v>
      </c>
      <c r="B268" s="139">
        <v>11883449.220000001</v>
      </c>
      <c r="C268" s="139">
        <v>11883449.220000001</v>
      </c>
      <c r="D268" s="139">
        <v>11883449.220000001</v>
      </c>
      <c r="E268" s="139">
        <v>11883449.220000001</v>
      </c>
      <c r="F268" s="139">
        <v>11883449.220000001</v>
      </c>
      <c r="G268" s="139">
        <v>11883449.220000001</v>
      </c>
      <c r="H268" s="139">
        <v>11883449.220000001</v>
      </c>
      <c r="I268" s="139">
        <v>11883449.220000001</v>
      </c>
      <c r="J268" s="139">
        <v>11883449.220000001</v>
      </c>
      <c r="K268" s="139">
        <v>11883449.220000001</v>
      </c>
      <c r="L268" s="139">
        <v>11883449.220000001</v>
      </c>
      <c r="M268" s="139">
        <v>11883449.220000001</v>
      </c>
      <c r="N268" s="139">
        <v>11883449.220000001</v>
      </c>
      <c r="O268" s="139">
        <v>11883449.220000001</v>
      </c>
      <c r="P268" s="139">
        <v>11883449.220000001</v>
      </c>
      <c r="Q268" s="139">
        <v>11883449.220000001</v>
      </c>
      <c r="R268" s="139">
        <v>11883449.220000001</v>
      </c>
      <c r="S268" s="139">
        <v>11883449.220000001</v>
      </c>
      <c r="T268" s="139">
        <v>11883449.220000001</v>
      </c>
      <c r="U268" s="139">
        <v>11883449.220000001</v>
      </c>
      <c r="V268" s="139">
        <v>11883449.220000001</v>
      </c>
      <c r="W268" s="139">
        <v>11883449.220000001</v>
      </c>
      <c r="X268" s="139">
        <v>11883449.220000001</v>
      </c>
      <c r="Y268" s="139">
        <v>11883449.220000001</v>
      </c>
      <c r="Z268" s="139">
        <v>11883449.220000001</v>
      </c>
      <c r="AA268" s="139">
        <v>11883449.220000001</v>
      </c>
      <c r="AB268" s="139">
        <v>11883449.220000001</v>
      </c>
      <c r="AC268" s="139">
        <v>11883449.220000001</v>
      </c>
      <c r="AD268" s="139">
        <v>11883449.220000001</v>
      </c>
      <c r="AE268" s="139">
        <v>11883449.220000001</v>
      </c>
      <c r="AF268" s="139">
        <v>11883449.220000001</v>
      </c>
      <c r="AG268" s="139">
        <v>11883449.220000001</v>
      </c>
      <c r="AH268" s="139">
        <v>11883449.220000001</v>
      </c>
      <c r="AI268" s="139">
        <v>11883449.220000001</v>
      </c>
      <c r="AJ268" s="139">
        <v>11883449.220000001</v>
      </c>
      <c r="AK268" s="139">
        <v>11883449.220000001</v>
      </c>
      <c r="AL268" s="139">
        <v>11883449.220000001</v>
      </c>
      <c r="AM268" s="139">
        <v>11883449.220000001</v>
      </c>
      <c r="AN268" s="139">
        <v>11883449.220000001</v>
      </c>
      <c r="AO268" s="139">
        <v>11883449.220000001</v>
      </c>
      <c r="AP268" s="139">
        <v>11883449.220000001</v>
      </c>
      <c r="AQ268" s="139">
        <v>11883449.220000001</v>
      </c>
      <c r="AR268" s="139">
        <v>11883449.220000001</v>
      </c>
      <c r="AS268" s="139">
        <v>11883449.220000001</v>
      </c>
      <c r="AT268" s="139">
        <v>11883449.220000001</v>
      </c>
      <c r="AU268" s="139">
        <v>11883449.220000001</v>
      </c>
      <c r="AV268" s="139">
        <v>11883449.220000001</v>
      </c>
      <c r="AW268" s="139">
        <v>11883449.220000001</v>
      </c>
      <c r="AX268" s="139">
        <v>11883449.220000001</v>
      </c>
      <c r="AY268" s="139">
        <v>11883449.220000001</v>
      </c>
      <c r="AZ268" s="139">
        <v>11883449.220000001</v>
      </c>
      <c r="BA268" s="139">
        <v>11883449.220000001</v>
      </c>
      <c r="BB268" s="139">
        <v>11883449.220000001</v>
      </c>
    </row>
    <row r="269" spans="1:54">
      <c r="A269" s="140" t="s">
        <v>365</v>
      </c>
      <c r="B269" s="139">
        <v>14549.86</v>
      </c>
      <c r="C269" s="139">
        <v>14549.86</v>
      </c>
      <c r="D269" s="139">
        <v>14549.86</v>
      </c>
      <c r="E269" s="139">
        <v>14549.86</v>
      </c>
      <c r="F269" s="139">
        <v>14549.86</v>
      </c>
      <c r="G269" s="139">
        <v>14549.86</v>
      </c>
      <c r="H269" s="139">
        <v>14549.86</v>
      </c>
      <c r="I269" s="139">
        <v>14549.86</v>
      </c>
      <c r="J269" s="139">
        <v>14549.86</v>
      </c>
      <c r="K269" s="139">
        <v>14549.86</v>
      </c>
      <c r="L269" s="139">
        <v>14549.86</v>
      </c>
      <c r="M269" s="139">
        <v>14549.86</v>
      </c>
      <c r="N269" s="139">
        <v>14549.86</v>
      </c>
      <c r="O269" s="139">
        <v>14549.86</v>
      </c>
      <c r="P269" s="139">
        <v>14549.86</v>
      </c>
      <c r="Q269" s="139">
        <v>14549.86</v>
      </c>
      <c r="R269" s="139">
        <v>14549.86</v>
      </c>
      <c r="S269" s="139">
        <v>14549.86</v>
      </c>
      <c r="T269" s="139">
        <v>14549.86</v>
      </c>
      <c r="U269" s="139">
        <v>14549.86</v>
      </c>
      <c r="V269" s="139">
        <v>14549.86</v>
      </c>
      <c r="W269" s="139">
        <v>14549.86</v>
      </c>
      <c r="X269" s="139">
        <v>14549.86</v>
      </c>
      <c r="Y269" s="139">
        <v>14549.86</v>
      </c>
      <c r="Z269" s="139">
        <v>14549.86</v>
      </c>
      <c r="AA269" s="139">
        <v>14549.86</v>
      </c>
      <c r="AB269" s="139">
        <v>14549.86</v>
      </c>
      <c r="AC269" s="139">
        <v>14549.86</v>
      </c>
      <c r="AD269" s="139">
        <v>14549.86</v>
      </c>
      <c r="AE269" s="139">
        <v>14549.86</v>
      </c>
      <c r="AF269" s="139">
        <v>14549.86</v>
      </c>
      <c r="AG269" s="139">
        <v>14549.86</v>
      </c>
      <c r="AH269" s="139">
        <v>14549.86</v>
      </c>
      <c r="AI269" s="139">
        <v>14549.86</v>
      </c>
      <c r="AJ269" s="139">
        <v>14549.86</v>
      </c>
      <c r="AK269" s="139">
        <v>14549.86</v>
      </c>
      <c r="AL269" s="139">
        <v>14549.86</v>
      </c>
      <c r="AM269" s="139">
        <v>14549.86</v>
      </c>
      <c r="AN269" s="139">
        <v>14549.86</v>
      </c>
      <c r="AO269" s="139">
        <v>14549.86</v>
      </c>
      <c r="AP269" s="139">
        <v>14549.86</v>
      </c>
      <c r="AQ269" s="139">
        <v>14549.86</v>
      </c>
      <c r="AR269" s="139">
        <v>14549.86</v>
      </c>
      <c r="AS269" s="139">
        <v>14549.86</v>
      </c>
      <c r="AT269" s="139">
        <v>14549.86</v>
      </c>
      <c r="AU269" s="139">
        <v>14549.86</v>
      </c>
      <c r="AV269" s="139">
        <v>14549.86</v>
      </c>
      <c r="AW269" s="139">
        <v>14549.86</v>
      </c>
      <c r="AX269" s="139">
        <v>14549.86</v>
      </c>
      <c r="AY269" s="139">
        <v>14549.86</v>
      </c>
      <c r="AZ269" s="139">
        <v>14549.86</v>
      </c>
      <c r="BA269" s="139">
        <v>14549.86</v>
      </c>
      <c r="BB269" s="139">
        <v>14549.86</v>
      </c>
    </row>
    <row r="270" spans="1:54">
      <c r="A270" s="140" t="s">
        <v>366</v>
      </c>
      <c r="B270" s="139">
        <v>0</v>
      </c>
      <c r="C270" s="139">
        <v>0</v>
      </c>
      <c r="D270" s="139">
        <v>0</v>
      </c>
      <c r="E270" s="139">
        <v>0</v>
      </c>
      <c r="F270" s="139">
        <v>0</v>
      </c>
      <c r="G270" s="139">
        <v>0</v>
      </c>
      <c r="H270" s="139">
        <v>0</v>
      </c>
      <c r="I270" s="139">
        <v>0</v>
      </c>
      <c r="J270" s="139">
        <v>0</v>
      </c>
      <c r="K270" s="139">
        <v>0</v>
      </c>
      <c r="L270" s="139">
        <v>0</v>
      </c>
      <c r="M270" s="139">
        <v>0</v>
      </c>
      <c r="N270" s="139">
        <v>0</v>
      </c>
      <c r="O270" s="139">
        <v>0</v>
      </c>
      <c r="P270" s="139">
        <v>0</v>
      </c>
      <c r="Q270" s="139">
        <v>0</v>
      </c>
      <c r="R270" s="139">
        <v>0</v>
      </c>
      <c r="S270" s="139">
        <v>0</v>
      </c>
      <c r="T270" s="139">
        <v>0</v>
      </c>
      <c r="U270" s="139">
        <v>0</v>
      </c>
      <c r="V270" s="139">
        <v>0</v>
      </c>
      <c r="W270" s="139">
        <v>0</v>
      </c>
      <c r="X270" s="139">
        <v>0</v>
      </c>
      <c r="Y270" s="139">
        <v>0</v>
      </c>
      <c r="Z270" s="139">
        <v>0</v>
      </c>
      <c r="AA270" s="139">
        <v>0</v>
      </c>
      <c r="AB270" s="139">
        <v>0</v>
      </c>
      <c r="AC270" s="139">
        <v>0</v>
      </c>
      <c r="AD270" s="139">
        <v>0</v>
      </c>
      <c r="AE270" s="139">
        <v>0</v>
      </c>
      <c r="AF270" s="139">
        <v>0</v>
      </c>
      <c r="AG270" s="139">
        <v>0</v>
      </c>
      <c r="AH270" s="139">
        <v>0</v>
      </c>
      <c r="AI270" s="139">
        <v>0</v>
      </c>
      <c r="AJ270" s="139">
        <v>0</v>
      </c>
      <c r="AK270" s="139">
        <v>0</v>
      </c>
      <c r="AL270" s="139">
        <v>0</v>
      </c>
      <c r="AM270" s="139">
        <v>0</v>
      </c>
      <c r="AN270" s="139">
        <v>0</v>
      </c>
      <c r="AO270" s="139">
        <v>0</v>
      </c>
      <c r="AP270" s="139">
        <v>0</v>
      </c>
      <c r="AQ270" s="139">
        <v>0</v>
      </c>
      <c r="AR270" s="139">
        <v>0</v>
      </c>
      <c r="AS270" s="139">
        <v>0</v>
      </c>
      <c r="AT270" s="139">
        <v>0</v>
      </c>
      <c r="AU270" s="139">
        <v>0</v>
      </c>
      <c r="AV270" s="139">
        <v>0</v>
      </c>
      <c r="AW270" s="139">
        <v>0</v>
      </c>
      <c r="AX270" s="139">
        <v>0</v>
      </c>
      <c r="AY270" s="139">
        <v>0</v>
      </c>
      <c r="AZ270" s="139">
        <v>0</v>
      </c>
      <c r="BA270" s="139">
        <v>0</v>
      </c>
      <c r="BB270" s="139">
        <v>0</v>
      </c>
    </row>
    <row r="271" spans="1:54">
      <c r="A271" s="140" t="s">
        <v>367</v>
      </c>
      <c r="B271" s="139">
        <v>0</v>
      </c>
      <c r="C271" s="139">
        <v>0</v>
      </c>
      <c r="D271" s="139">
        <v>0</v>
      </c>
      <c r="E271" s="139">
        <v>0</v>
      </c>
      <c r="F271" s="139">
        <v>0</v>
      </c>
      <c r="G271" s="139">
        <v>0</v>
      </c>
      <c r="H271" s="139">
        <v>0</v>
      </c>
      <c r="I271" s="139">
        <v>0</v>
      </c>
      <c r="J271" s="139">
        <v>0</v>
      </c>
      <c r="K271" s="139">
        <v>0</v>
      </c>
      <c r="L271" s="139">
        <v>0</v>
      </c>
      <c r="M271" s="139">
        <v>0</v>
      </c>
      <c r="N271" s="139">
        <v>0</v>
      </c>
      <c r="O271" s="139">
        <v>0</v>
      </c>
      <c r="P271" s="139">
        <v>0</v>
      </c>
      <c r="Q271" s="139">
        <v>0</v>
      </c>
      <c r="R271" s="139">
        <v>0</v>
      </c>
      <c r="S271" s="139">
        <v>0</v>
      </c>
      <c r="T271" s="139">
        <v>0</v>
      </c>
      <c r="U271" s="139">
        <v>0</v>
      </c>
      <c r="V271" s="139">
        <v>0</v>
      </c>
      <c r="W271" s="139">
        <v>0</v>
      </c>
      <c r="X271" s="139">
        <v>0</v>
      </c>
      <c r="Y271" s="139">
        <v>0</v>
      </c>
      <c r="Z271" s="139">
        <v>0</v>
      </c>
      <c r="AA271" s="139">
        <v>0</v>
      </c>
      <c r="AB271" s="139">
        <v>0</v>
      </c>
      <c r="AC271" s="139">
        <v>0</v>
      </c>
      <c r="AD271" s="139">
        <v>0</v>
      </c>
      <c r="AE271" s="139">
        <v>0</v>
      </c>
      <c r="AF271" s="139">
        <v>0</v>
      </c>
      <c r="AG271" s="139">
        <v>0</v>
      </c>
      <c r="AH271" s="139">
        <v>0</v>
      </c>
      <c r="AI271" s="139">
        <v>0</v>
      </c>
      <c r="AJ271" s="139">
        <v>0</v>
      </c>
      <c r="AK271" s="139">
        <v>0</v>
      </c>
      <c r="AL271" s="139">
        <v>0</v>
      </c>
      <c r="AM271" s="139">
        <v>0</v>
      </c>
      <c r="AN271" s="139">
        <v>0</v>
      </c>
      <c r="AO271" s="139">
        <v>0</v>
      </c>
      <c r="AP271" s="139">
        <v>0</v>
      </c>
      <c r="AQ271" s="139">
        <v>0</v>
      </c>
      <c r="AR271" s="139">
        <v>0</v>
      </c>
      <c r="AS271" s="139">
        <v>0</v>
      </c>
      <c r="AT271" s="139">
        <v>0</v>
      </c>
      <c r="AU271" s="139">
        <v>0</v>
      </c>
      <c r="AV271" s="139">
        <v>0</v>
      </c>
      <c r="AW271" s="139">
        <v>0</v>
      </c>
      <c r="AX271" s="139">
        <v>0</v>
      </c>
      <c r="AY271" s="139">
        <v>0</v>
      </c>
      <c r="AZ271" s="139">
        <v>0</v>
      </c>
      <c r="BA271" s="139">
        <v>0</v>
      </c>
      <c r="BB271" s="139">
        <v>0</v>
      </c>
    </row>
    <row r="272" spans="1:54">
      <c r="A272" s="140" t="s">
        <v>368</v>
      </c>
      <c r="B272" s="139">
        <v>19800</v>
      </c>
      <c r="C272" s="139">
        <v>19800</v>
      </c>
      <c r="D272" s="139">
        <v>19800</v>
      </c>
      <c r="E272" s="139">
        <v>19800</v>
      </c>
      <c r="F272" s="139">
        <v>19800</v>
      </c>
      <c r="G272" s="139">
        <v>19800</v>
      </c>
      <c r="H272" s="139">
        <v>19800</v>
      </c>
      <c r="I272" s="139">
        <v>19800</v>
      </c>
      <c r="J272" s="139">
        <v>19800</v>
      </c>
      <c r="K272" s="139">
        <v>19800</v>
      </c>
      <c r="L272" s="139">
        <v>19800</v>
      </c>
      <c r="M272" s="139">
        <v>19800</v>
      </c>
      <c r="N272" s="139">
        <v>19800</v>
      </c>
      <c r="O272" s="139">
        <v>19800</v>
      </c>
      <c r="P272" s="139">
        <v>19800</v>
      </c>
      <c r="Q272" s="139">
        <v>19800</v>
      </c>
      <c r="R272" s="139">
        <v>19800</v>
      </c>
      <c r="S272" s="139">
        <v>19800</v>
      </c>
      <c r="T272" s="139">
        <v>19800</v>
      </c>
      <c r="U272" s="139">
        <v>19800</v>
      </c>
      <c r="V272" s="139">
        <v>19800</v>
      </c>
      <c r="W272" s="139">
        <v>19800</v>
      </c>
      <c r="X272" s="139">
        <v>19800</v>
      </c>
      <c r="Y272" s="139">
        <v>19800</v>
      </c>
      <c r="Z272" s="139">
        <v>19800</v>
      </c>
      <c r="AA272" s="139">
        <v>19800</v>
      </c>
      <c r="AB272" s="139">
        <v>19800</v>
      </c>
      <c r="AC272" s="139">
        <v>19800</v>
      </c>
      <c r="AD272" s="139">
        <v>19800</v>
      </c>
      <c r="AE272" s="139">
        <v>19800</v>
      </c>
      <c r="AF272" s="139">
        <v>19800</v>
      </c>
      <c r="AG272" s="139">
        <v>19800</v>
      </c>
      <c r="AH272" s="139">
        <v>19800</v>
      </c>
      <c r="AI272" s="139">
        <v>19800</v>
      </c>
      <c r="AJ272" s="139">
        <v>19800</v>
      </c>
      <c r="AK272" s="139">
        <v>19800</v>
      </c>
      <c r="AL272" s="139">
        <v>19800</v>
      </c>
      <c r="AM272" s="139">
        <v>19800</v>
      </c>
      <c r="AN272" s="139">
        <v>19800</v>
      </c>
      <c r="AO272" s="139">
        <v>19800</v>
      </c>
      <c r="AP272" s="139">
        <v>19800</v>
      </c>
      <c r="AQ272" s="139">
        <v>19800</v>
      </c>
      <c r="AR272" s="139">
        <v>19800</v>
      </c>
      <c r="AS272" s="139">
        <v>19800</v>
      </c>
      <c r="AT272" s="139">
        <v>19800</v>
      </c>
      <c r="AU272" s="139">
        <v>19800</v>
      </c>
      <c r="AV272" s="139">
        <v>19800</v>
      </c>
      <c r="AW272" s="139">
        <v>19800</v>
      </c>
      <c r="AX272" s="139">
        <v>19800</v>
      </c>
      <c r="AY272" s="139">
        <v>19800</v>
      </c>
      <c r="AZ272" s="139">
        <v>19800</v>
      </c>
      <c r="BA272" s="139">
        <v>19800</v>
      </c>
      <c r="BB272" s="139">
        <v>19800</v>
      </c>
    </row>
    <row r="273" spans="1:54">
      <c r="A273" s="140" t="s">
        <v>369</v>
      </c>
      <c r="B273" s="139">
        <v>0</v>
      </c>
      <c r="C273" s="139">
        <v>0</v>
      </c>
      <c r="D273" s="139">
        <v>0</v>
      </c>
      <c r="E273" s="139">
        <v>0</v>
      </c>
      <c r="F273" s="139">
        <v>0</v>
      </c>
      <c r="G273" s="139">
        <v>0</v>
      </c>
      <c r="H273" s="139">
        <v>0</v>
      </c>
      <c r="I273" s="139">
        <v>0</v>
      </c>
      <c r="J273" s="139">
        <v>0</v>
      </c>
      <c r="K273" s="139">
        <v>0</v>
      </c>
      <c r="L273" s="139">
        <v>0</v>
      </c>
      <c r="M273" s="139">
        <v>0</v>
      </c>
      <c r="N273" s="139">
        <v>0</v>
      </c>
      <c r="O273" s="139">
        <v>0</v>
      </c>
      <c r="P273" s="139">
        <v>0</v>
      </c>
      <c r="Q273" s="139">
        <v>0</v>
      </c>
      <c r="R273" s="139">
        <v>0</v>
      </c>
      <c r="S273" s="139">
        <v>0</v>
      </c>
      <c r="T273" s="139">
        <v>0</v>
      </c>
      <c r="U273" s="139">
        <v>0</v>
      </c>
      <c r="V273" s="139">
        <v>0</v>
      </c>
      <c r="W273" s="139">
        <v>0</v>
      </c>
      <c r="X273" s="139">
        <v>0</v>
      </c>
      <c r="Y273" s="139">
        <v>0</v>
      </c>
      <c r="Z273" s="139">
        <v>0</v>
      </c>
      <c r="AA273" s="139">
        <v>0</v>
      </c>
      <c r="AB273" s="139">
        <v>0</v>
      </c>
      <c r="AC273" s="139">
        <v>0</v>
      </c>
      <c r="AD273" s="139">
        <v>0</v>
      </c>
      <c r="AE273" s="139">
        <v>0</v>
      </c>
      <c r="AF273" s="139">
        <v>0</v>
      </c>
      <c r="AG273" s="139">
        <v>0</v>
      </c>
      <c r="AH273" s="139">
        <v>0</v>
      </c>
      <c r="AI273" s="139">
        <v>0</v>
      </c>
      <c r="AJ273" s="139">
        <v>0</v>
      </c>
      <c r="AK273" s="139">
        <v>0</v>
      </c>
      <c r="AL273" s="139">
        <v>0</v>
      </c>
      <c r="AM273" s="139">
        <v>0</v>
      </c>
      <c r="AN273" s="139">
        <v>0</v>
      </c>
      <c r="AO273" s="139">
        <v>0</v>
      </c>
      <c r="AP273" s="139">
        <v>0</v>
      </c>
      <c r="AQ273" s="139">
        <v>0</v>
      </c>
      <c r="AR273" s="139">
        <v>0</v>
      </c>
      <c r="AS273" s="139">
        <v>0</v>
      </c>
      <c r="AT273" s="139">
        <v>0</v>
      </c>
      <c r="AU273" s="139">
        <v>0</v>
      </c>
      <c r="AV273" s="139">
        <v>0</v>
      </c>
      <c r="AW273" s="139">
        <v>0</v>
      </c>
      <c r="AX273" s="139">
        <v>0</v>
      </c>
      <c r="AY273" s="139">
        <v>0</v>
      </c>
      <c r="AZ273" s="139">
        <v>0</v>
      </c>
      <c r="BA273" s="139">
        <v>0</v>
      </c>
      <c r="BB273" s="139">
        <v>0</v>
      </c>
    </row>
    <row r="274" spans="1:54">
      <c r="A274" s="140" t="s">
        <v>370</v>
      </c>
      <c r="B274" s="139">
        <v>0</v>
      </c>
      <c r="C274" s="139">
        <v>0</v>
      </c>
      <c r="D274" s="139">
        <v>0</v>
      </c>
      <c r="E274" s="139">
        <v>0</v>
      </c>
      <c r="F274" s="139">
        <v>0</v>
      </c>
      <c r="G274" s="139">
        <v>0</v>
      </c>
      <c r="H274" s="139">
        <v>0</v>
      </c>
      <c r="I274" s="139">
        <v>0</v>
      </c>
      <c r="J274" s="139">
        <v>0</v>
      </c>
      <c r="K274" s="139">
        <v>0</v>
      </c>
      <c r="L274" s="139">
        <v>0</v>
      </c>
      <c r="M274" s="139">
        <v>0</v>
      </c>
      <c r="N274" s="139">
        <v>0</v>
      </c>
      <c r="O274" s="139">
        <v>0</v>
      </c>
      <c r="P274" s="139">
        <v>0</v>
      </c>
      <c r="Q274" s="139">
        <v>0</v>
      </c>
      <c r="R274" s="139">
        <v>0</v>
      </c>
      <c r="S274" s="139">
        <v>0</v>
      </c>
      <c r="T274" s="139">
        <v>0</v>
      </c>
      <c r="U274" s="139">
        <v>0</v>
      </c>
      <c r="V274" s="139">
        <v>0</v>
      </c>
      <c r="W274" s="139">
        <v>0</v>
      </c>
      <c r="X274" s="139">
        <v>0</v>
      </c>
      <c r="Y274" s="139">
        <v>0</v>
      </c>
      <c r="Z274" s="139">
        <v>0</v>
      </c>
      <c r="AA274" s="139">
        <v>0</v>
      </c>
      <c r="AB274" s="139">
        <v>0</v>
      </c>
      <c r="AC274" s="139">
        <v>0</v>
      </c>
      <c r="AD274" s="139">
        <v>0</v>
      </c>
      <c r="AE274" s="139">
        <v>0</v>
      </c>
      <c r="AF274" s="139">
        <v>0</v>
      </c>
      <c r="AG274" s="139">
        <v>0</v>
      </c>
      <c r="AH274" s="139">
        <v>0</v>
      </c>
      <c r="AI274" s="139">
        <v>0</v>
      </c>
      <c r="AJ274" s="139">
        <v>0</v>
      </c>
      <c r="AK274" s="139">
        <v>0</v>
      </c>
      <c r="AL274" s="139">
        <v>0</v>
      </c>
      <c r="AM274" s="139">
        <v>0</v>
      </c>
      <c r="AN274" s="139">
        <v>0</v>
      </c>
      <c r="AO274" s="139">
        <v>0</v>
      </c>
      <c r="AP274" s="139">
        <v>0</v>
      </c>
      <c r="AQ274" s="139">
        <v>0</v>
      </c>
      <c r="AR274" s="139">
        <v>0</v>
      </c>
      <c r="AS274" s="139">
        <v>0</v>
      </c>
      <c r="AT274" s="139">
        <v>0</v>
      </c>
      <c r="AU274" s="139">
        <v>0</v>
      </c>
      <c r="AV274" s="139">
        <v>0</v>
      </c>
      <c r="AW274" s="139">
        <v>0</v>
      </c>
      <c r="AX274" s="139">
        <v>0</v>
      </c>
      <c r="AY274" s="139">
        <v>0</v>
      </c>
      <c r="AZ274" s="139">
        <v>0</v>
      </c>
      <c r="BA274" s="139">
        <v>0</v>
      </c>
      <c r="BB274" s="139">
        <v>0</v>
      </c>
    </row>
    <row r="275" spans="1:54">
      <c r="A275" s="140" t="s">
        <v>371</v>
      </c>
      <c r="B275" s="139">
        <v>-3343981.05</v>
      </c>
      <c r="C275" s="139">
        <v>-3343981.05</v>
      </c>
      <c r="D275" s="139">
        <v>-3343981.05</v>
      </c>
      <c r="E275" s="139">
        <v>-3343981.05</v>
      </c>
      <c r="F275" s="139">
        <v>-3343981.05</v>
      </c>
      <c r="G275" s="139">
        <v>-3343981.05</v>
      </c>
      <c r="H275" s="139">
        <v>-3343981.05</v>
      </c>
      <c r="I275" s="139">
        <v>-3343981.05</v>
      </c>
      <c r="J275" s="139">
        <v>-3343981.05</v>
      </c>
      <c r="K275" s="139">
        <v>-3343981.05</v>
      </c>
      <c r="L275" s="139">
        <v>-3343981.05</v>
      </c>
      <c r="M275" s="139">
        <v>-3343981.05</v>
      </c>
      <c r="N275" s="139">
        <v>-3343981.05</v>
      </c>
      <c r="O275" s="139">
        <v>-3343981.05</v>
      </c>
      <c r="P275" s="139">
        <v>-3343981.05</v>
      </c>
      <c r="Q275" s="139">
        <v>-3343981.05</v>
      </c>
      <c r="R275" s="139">
        <v>-3343981.05</v>
      </c>
      <c r="S275" s="139">
        <v>-3343981.05</v>
      </c>
      <c r="T275" s="139">
        <v>-3343981.05</v>
      </c>
      <c r="U275" s="139">
        <v>-3343981.05</v>
      </c>
      <c r="V275" s="139">
        <v>-3343981.05</v>
      </c>
      <c r="W275" s="139">
        <v>-3343981.05</v>
      </c>
      <c r="X275" s="139">
        <v>-3343981.05</v>
      </c>
      <c r="Y275" s="139">
        <v>-3343981.05</v>
      </c>
      <c r="Z275" s="139">
        <v>-3343981.05</v>
      </c>
      <c r="AA275" s="139">
        <v>-3343981.05</v>
      </c>
      <c r="AB275" s="139">
        <v>-3343981.05</v>
      </c>
      <c r="AC275" s="139">
        <v>-3343981.05</v>
      </c>
      <c r="AD275" s="139">
        <v>-3343981.05</v>
      </c>
      <c r="AE275" s="139">
        <v>-3343981.05</v>
      </c>
      <c r="AF275" s="139">
        <v>-3343981.05</v>
      </c>
      <c r="AG275" s="139">
        <v>-3343981.05</v>
      </c>
      <c r="AH275" s="139">
        <v>-3343981.05</v>
      </c>
      <c r="AI275" s="139">
        <v>-3343981.05</v>
      </c>
      <c r="AJ275" s="139">
        <v>-3343981.05</v>
      </c>
      <c r="AK275" s="139">
        <v>-3343981.05</v>
      </c>
      <c r="AL275" s="139">
        <v>-3343981.05</v>
      </c>
      <c r="AM275" s="139">
        <v>-3343981.05</v>
      </c>
      <c r="AN275" s="139">
        <v>-3343981.05</v>
      </c>
      <c r="AO275" s="139">
        <v>-3343981.05</v>
      </c>
      <c r="AP275" s="139">
        <v>-3343981.05</v>
      </c>
      <c r="AQ275" s="139">
        <v>-3343981.05</v>
      </c>
      <c r="AR275" s="139">
        <v>-3343981.05</v>
      </c>
      <c r="AS275" s="139">
        <v>-3343981.05</v>
      </c>
      <c r="AT275" s="139">
        <v>-3343981.05</v>
      </c>
      <c r="AU275" s="139">
        <v>-3343981.05</v>
      </c>
      <c r="AV275" s="139">
        <v>-3343981.05</v>
      </c>
      <c r="AW275" s="139">
        <v>-3343981.05</v>
      </c>
      <c r="AX275" s="139">
        <v>-3343981.05</v>
      </c>
      <c r="AY275" s="139">
        <v>-3343981.05</v>
      </c>
      <c r="AZ275" s="139">
        <v>-3343981.05</v>
      </c>
      <c r="BA275" s="139">
        <v>-3343981.05</v>
      </c>
      <c r="BB275" s="139">
        <v>-3343981.05</v>
      </c>
    </row>
    <row r="276" spans="1:54">
      <c r="A276" s="140" t="s">
        <v>372</v>
      </c>
      <c r="B276" s="139">
        <v>0</v>
      </c>
      <c r="C276" s="139">
        <v>0</v>
      </c>
      <c r="D276" s="139">
        <v>0</v>
      </c>
      <c r="E276" s="139">
        <v>0</v>
      </c>
      <c r="F276" s="139">
        <v>0</v>
      </c>
      <c r="G276" s="139">
        <v>0</v>
      </c>
      <c r="H276" s="139">
        <v>0</v>
      </c>
      <c r="I276" s="139">
        <v>0</v>
      </c>
      <c r="J276" s="139">
        <v>0</v>
      </c>
      <c r="K276" s="139">
        <v>0</v>
      </c>
      <c r="L276" s="139">
        <v>0</v>
      </c>
      <c r="M276" s="139">
        <v>0</v>
      </c>
      <c r="N276" s="139">
        <v>0</v>
      </c>
      <c r="O276" s="139">
        <v>0</v>
      </c>
      <c r="P276" s="139">
        <v>0</v>
      </c>
      <c r="Q276" s="139">
        <v>0</v>
      </c>
      <c r="R276" s="139">
        <v>0</v>
      </c>
      <c r="S276" s="139">
        <v>0</v>
      </c>
      <c r="T276" s="139">
        <v>0</v>
      </c>
      <c r="U276" s="139">
        <v>0</v>
      </c>
      <c r="V276" s="139">
        <v>0</v>
      </c>
      <c r="W276" s="139">
        <v>0</v>
      </c>
      <c r="X276" s="139">
        <v>0</v>
      </c>
      <c r="Y276" s="139">
        <v>0</v>
      </c>
      <c r="Z276" s="139">
        <v>0</v>
      </c>
      <c r="AA276" s="139">
        <v>0</v>
      </c>
      <c r="AB276" s="139">
        <v>0</v>
      </c>
      <c r="AC276" s="139">
        <v>0</v>
      </c>
      <c r="AD276" s="139">
        <v>0</v>
      </c>
      <c r="AE276" s="139">
        <v>0</v>
      </c>
      <c r="AF276" s="139">
        <v>0</v>
      </c>
      <c r="AG276" s="139">
        <v>0</v>
      </c>
      <c r="AH276" s="139">
        <v>0</v>
      </c>
      <c r="AI276" s="139">
        <v>0</v>
      </c>
      <c r="AJ276" s="139">
        <v>0</v>
      </c>
      <c r="AK276" s="139">
        <v>0</v>
      </c>
      <c r="AL276" s="139">
        <v>0</v>
      </c>
      <c r="AM276" s="139">
        <v>0</v>
      </c>
      <c r="AN276" s="139">
        <v>0</v>
      </c>
      <c r="AO276" s="139">
        <v>0</v>
      </c>
      <c r="AP276" s="139">
        <v>0</v>
      </c>
      <c r="AQ276" s="139">
        <v>0</v>
      </c>
      <c r="AR276" s="139">
        <v>0</v>
      </c>
      <c r="AS276" s="139">
        <v>0</v>
      </c>
      <c r="AT276" s="139">
        <v>0</v>
      </c>
      <c r="AU276" s="139">
        <v>0</v>
      </c>
      <c r="AV276" s="139">
        <v>0</v>
      </c>
      <c r="AW276" s="139">
        <v>0</v>
      </c>
      <c r="AX276" s="139">
        <v>0</v>
      </c>
      <c r="AY276" s="139">
        <v>0</v>
      </c>
      <c r="AZ276" s="139">
        <v>0</v>
      </c>
      <c r="BA276" s="139">
        <v>0</v>
      </c>
      <c r="BB276" s="139">
        <v>0</v>
      </c>
    </row>
    <row r="277" spans="1:54">
      <c r="A277" s="140" t="s">
        <v>373</v>
      </c>
      <c r="B277" s="139">
        <v>0</v>
      </c>
      <c r="C277" s="139">
        <v>0</v>
      </c>
      <c r="D277" s="139">
        <v>0</v>
      </c>
      <c r="E277" s="139">
        <v>0</v>
      </c>
      <c r="F277" s="139">
        <v>0</v>
      </c>
      <c r="G277" s="139">
        <v>0</v>
      </c>
      <c r="H277" s="139">
        <v>0</v>
      </c>
      <c r="I277" s="139">
        <v>0</v>
      </c>
      <c r="J277" s="139">
        <v>0</v>
      </c>
      <c r="K277" s="139">
        <v>0</v>
      </c>
      <c r="L277" s="139">
        <v>0</v>
      </c>
      <c r="M277" s="139">
        <v>0</v>
      </c>
      <c r="N277" s="139">
        <v>0</v>
      </c>
      <c r="O277" s="139">
        <v>0</v>
      </c>
      <c r="P277" s="139">
        <v>0</v>
      </c>
      <c r="Q277" s="139">
        <v>0</v>
      </c>
      <c r="R277" s="139">
        <v>0</v>
      </c>
      <c r="S277" s="139">
        <v>0</v>
      </c>
      <c r="T277" s="139">
        <v>0</v>
      </c>
      <c r="U277" s="139">
        <v>0</v>
      </c>
      <c r="V277" s="139">
        <v>0</v>
      </c>
      <c r="W277" s="139">
        <v>0</v>
      </c>
      <c r="X277" s="139">
        <v>0</v>
      </c>
      <c r="Y277" s="139">
        <v>0</v>
      </c>
      <c r="Z277" s="139">
        <v>0</v>
      </c>
      <c r="AA277" s="139">
        <v>0</v>
      </c>
      <c r="AB277" s="139">
        <v>0</v>
      </c>
      <c r="AC277" s="139">
        <v>0</v>
      </c>
      <c r="AD277" s="139">
        <v>0</v>
      </c>
      <c r="AE277" s="139">
        <v>0</v>
      </c>
      <c r="AF277" s="139">
        <v>0</v>
      </c>
      <c r="AG277" s="139">
        <v>0</v>
      </c>
      <c r="AH277" s="139">
        <v>0</v>
      </c>
      <c r="AI277" s="139">
        <v>0</v>
      </c>
      <c r="AJ277" s="139">
        <v>0</v>
      </c>
      <c r="AK277" s="139">
        <v>0</v>
      </c>
      <c r="AL277" s="139">
        <v>0</v>
      </c>
      <c r="AM277" s="139">
        <v>0</v>
      </c>
      <c r="AN277" s="139">
        <v>0</v>
      </c>
      <c r="AO277" s="139">
        <v>0</v>
      </c>
      <c r="AP277" s="139">
        <v>0</v>
      </c>
      <c r="AQ277" s="139">
        <v>0</v>
      </c>
      <c r="AR277" s="139">
        <v>0</v>
      </c>
      <c r="AS277" s="139">
        <v>0</v>
      </c>
      <c r="AT277" s="139">
        <v>0</v>
      </c>
      <c r="AU277" s="139">
        <v>0</v>
      </c>
      <c r="AV277" s="139">
        <v>0</v>
      </c>
      <c r="AW277" s="139">
        <v>0</v>
      </c>
      <c r="AX277" s="139">
        <v>0</v>
      </c>
      <c r="AY277" s="139">
        <v>0</v>
      </c>
      <c r="AZ277" s="139">
        <v>0</v>
      </c>
      <c r="BA277" s="139">
        <v>0</v>
      </c>
      <c r="BB277" s="139">
        <v>0</v>
      </c>
    </row>
    <row r="278" spans="1:54">
      <c r="A278" s="140" t="s">
        <v>374</v>
      </c>
      <c r="B278" s="139">
        <v>0</v>
      </c>
      <c r="C278" s="139">
        <v>0</v>
      </c>
      <c r="D278" s="139">
        <v>0</v>
      </c>
      <c r="E278" s="139">
        <v>0</v>
      </c>
      <c r="F278" s="139">
        <v>0</v>
      </c>
      <c r="G278" s="139">
        <v>0</v>
      </c>
      <c r="H278" s="139">
        <v>0</v>
      </c>
      <c r="I278" s="139">
        <v>0</v>
      </c>
      <c r="J278" s="139">
        <v>0</v>
      </c>
      <c r="K278" s="139">
        <v>0</v>
      </c>
      <c r="L278" s="139">
        <v>0</v>
      </c>
      <c r="M278" s="139">
        <v>0</v>
      </c>
      <c r="N278" s="139">
        <v>0</v>
      </c>
      <c r="O278" s="139">
        <v>0</v>
      </c>
      <c r="P278" s="139">
        <v>0</v>
      </c>
      <c r="Q278" s="139">
        <v>0</v>
      </c>
      <c r="R278" s="139">
        <v>0</v>
      </c>
      <c r="S278" s="139">
        <v>0</v>
      </c>
      <c r="T278" s="139">
        <v>0</v>
      </c>
      <c r="U278" s="139">
        <v>0</v>
      </c>
      <c r="V278" s="139">
        <v>0</v>
      </c>
      <c r="W278" s="139">
        <v>0</v>
      </c>
      <c r="X278" s="139">
        <v>0</v>
      </c>
      <c r="Y278" s="139">
        <v>0</v>
      </c>
      <c r="Z278" s="139">
        <v>0</v>
      </c>
      <c r="AA278" s="139">
        <v>0</v>
      </c>
      <c r="AB278" s="139">
        <v>0</v>
      </c>
      <c r="AC278" s="139">
        <v>0</v>
      </c>
      <c r="AD278" s="139">
        <v>0</v>
      </c>
      <c r="AE278" s="139">
        <v>0</v>
      </c>
      <c r="AF278" s="139">
        <v>0</v>
      </c>
      <c r="AG278" s="139">
        <v>0</v>
      </c>
      <c r="AH278" s="139">
        <v>0</v>
      </c>
      <c r="AI278" s="139">
        <v>0</v>
      </c>
      <c r="AJ278" s="139">
        <v>0</v>
      </c>
      <c r="AK278" s="139">
        <v>0</v>
      </c>
      <c r="AL278" s="139">
        <v>0</v>
      </c>
      <c r="AM278" s="139">
        <v>0</v>
      </c>
      <c r="AN278" s="139">
        <v>0</v>
      </c>
      <c r="AO278" s="139">
        <v>0</v>
      </c>
      <c r="AP278" s="139">
        <v>0</v>
      </c>
      <c r="AQ278" s="139">
        <v>0</v>
      </c>
      <c r="AR278" s="139">
        <v>0</v>
      </c>
      <c r="AS278" s="139">
        <v>0</v>
      </c>
      <c r="AT278" s="139">
        <v>0</v>
      </c>
      <c r="AU278" s="139">
        <v>0</v>
      </c>
      <c r="AV278" s="139">
        <v>0</v>
      </c>
      <c r="AW278" s="139">
        <v>0</v>
      </c>
      <c r="AX278" s="139">
        <v>0</v>
      </c>
      <c r="AY278" s="139">
        <v>0</v>
      </c>
      <c r="AZ278" s="139">
        <v>0</v>
      </c>
      <c r="BA278" s="139">
        <v>0</v>
      </c>
      <c r="BB278" s="139">
        <v>0</v>
      </c>
    </row>
    <row r="279" spans="1:54">
      <c r="A279" s="140" t="s">
        <v>375</v>
      </c>
      <c r="B279" s="139">
        <v>0</v>
      </c>
      <c r="C279" s="139">
        <v>0</v>
      </c>
      <c r="D279" s="139">
        <v>0</v>
      </c>
      <c r="E279" s="139">
        <v>0</v>
      </c>
      <c r="F279" s="139">
        <v>0</v>
      </c>
      <c r="G279" s="139">
        <v>0</v>
      </c>
      <c r="H279" s="139">
        <v>0</v>
      </c>
      <c r="I279" s="139">
        <v>0</v>
      </c>
      <c r="J279" s="139">
        <v>0</v>
      </c>
      <c r="K279" s="139">
        <v>0</v>
      </c>
      <c r="L279" s="139">
        <v>0</v>
      </c>
      <c r="M279" s="139">
        <v>0</v>
      </c>
      <c r="N279" s="139">
        <v>0</v>
      </c>
      <c r="O279" s="139">
        <v>0</v>
      </c>
      <c r="P279" s="139">
        <v>0</v>
      </c>
      <c r="Q279" s="139">
        <v>0</v>
      </c>
      <c r="R279" s="139">
        <v>0</v>
      </c>
      <c r="S279" s="139">
        <v>0</v>
      </c>
      <c r="T279" s="139">
        <v>0</v>
      </c>
      <c r="U279" s="139">
        <v>0</v>
      </c>
      <c r="V279" s="139">
        <v>0</v>
      </c>
      <c r="W279" s="139">
        <v>0</v>
      </c>
      <c r="X279" s="139">
        <v>0</v>
      </c>
      <c r="Y279" s="139">
        <v>0</v>
      </c>
      <c r="Z279" s="139">
        <v>0</v>
      </c>
      <c r="AA279" s="139">
        <v>0</v>
      </c>
      <c r="AB279" s="139">
        <v>0</v>
      </c>
      <c r="AC279" s="139">
        <v>0</v>
      </c>
      <c r="AD279" s="139">
        <v>0</v>
      </c>
      <c r="AE279" s="139">
        <v>0</v>
      </c>
      <c r="AF279" s="139">
        <v>0</v>
      </c>
      <c r="AG279" s="139">
        <v>0</v>
      </c>
      <c r="AH279" s="139">
        <v>0</v>
      </c>
      <c r="AI279" s="139">
        <v>0</v>
      </c>
      <c r="AJ279" s="139">
        <v>0</v>
      </c>
      <c r="AK279" s="139">
        <v>0</v>
      </c>
      <c r="AL279" s="139">
        <v>0</v>
      </c>
      <c r="AM279" s="139">
        <v>0</v>
      </c>
      <c r="AN279" s="139">
        <v>0</v>
      </c>
      <c r="AO279" s="139">
        <v>0</v>
      </c>
      <c r="AP279" s="139">
        <v>0</v>
      </c>
      <c r="AQ279" s="139">
        <v>0</v>
      </c>
      <c r="AR279" s="139">
        <v>0</v>
      </c>
      <c r="AS279" s="139">
        <v>0</v>
      </c>
      <c r="AT279" s="139">
        <v>0</v>
      </c>
      <c r="AU279" s="139">
        <v>0</v>
      </c>
      <c r="AV279" s="139">
        <v>0</v>
      </c>
      <c r="AW279" s="139">
        <v>0</v>
      </c>
      <c r="AX279" s="139">
        <v>0</v>
      </c>
      <c r="AY279" s="139">
        <v>0</v>
      </c>
      <c r="AZ279" s="139">
        <v>0</v>
      </c>
      <c r="BA279" s="139">
        <v>0</v>
      </c>
      <c r="BB279" s="139">
        <v>0</v>
      </c>
    </row>
    <row r="280" spans="1:54">
      <c r="A280" s="140" t="s">
        <v>376</v>
      </c>
      <c r="B280" s="139">
        <v>0</v>
      </c>
      <c r="C280" s="139">
        <v>0</v>
      </c>
      <c r="D280" s="139">
        <v>0</v>
      </c>
      <c r="E280" s="139">
        <v>0</v>
      </c>
      <c r="F280" s="139">
        <v>0</v>
      </c>
      <c r="G280" s="139">
        <v>0</v>
      </c>
      <c r="H280" s="139">
        <v>0</v>
      </c>
      <c r="I280" s="139">
        <v>0</v>
      </c>
      <c r="J280" s="139">
        <v>0</v>
      </c>
      <c r="K280" s="139">
        <v>0</v>
      </c>
      <c r="L280" s="139">
        <v>0</v>
      </c>
      <c r="M280" s="139">
        <v>0</v>
      </c>
      <c r="N280" s="139">
        <v>0</v>
      </c>
      <c r="O280" s="139">
        <v>0</v>
      </c>
      <c r="P280" s="139">
        <v>0</v>
      </c>
      <c r="Q280" s="139">
        <v>0</v>
      </c>
      <c r="R280" s="139">
        <v>0</v>
      </c>
      <c r="S280" s="139">
        <v>0</v>
      </c>
      <c r="T280" s="139">
        <v>0</v>
      </c>
      <c r="U280" s="139">
        <v>0</v>
      </c>
      <c r="V280" s="139">
        <v>0</v>
      </c>
      <c r="W280" s="139">
        <v>0</v>
      </c>
      <c r="X280" s="139">
        <v>0</v>
      </c>
      <c r="Y280" s="139">
        <v>0</v>
      </c>
      <c r="Z280" s="139">
        <v>0</v>
      </c>
      <c r="AA280" s="139">
        <v>0</v>
      </c>
      <c r="AB280" s="139">
        <v>0</v>
      </c>
      <c r="AC280" s="139">
        <v>0</v>
      </c>
      <c r="AD280" s="139">
        <v>0</v>
      </c>
      <c r="AE280" s="139">
        <v>0</v>
      </c>
      <c r="AF280" s="139">
        <v>0</v>
      </c>
      <c r="AG280" s="139">
        <v>0</v>
      </c>
      <c r="AH280" s="139">
        <v>0</v>
      </c>
      <c r="AI280" s="139">
        <v>0</v>
      </c>
      <c r="AJ280" s="139">
        <v>0</v>
      </c>
      <c r="AK280" s="139">
        <v>0</v>
      </c>
      <c r="AL280" s="139">
        <v>0</v>
      </c>
      <c r="AM280" s="139">
        <v>0</v>
      </c>
      <c r="AN280" s="139">
        <v>0</v>
      </c>
      <c r="AO280" s="139">
        <v>0</v>
      </c>
      <c r="AP280" s="139">
        <v>0</v>
      </c>
      <c r="AQ280" s="139">
        <v>0</v>
      </c>
      <c r="AR280" s="139">
        <v>0</v>
      </c>
      <c r="AS280" s="139">
        <v>0</v>
      </c>
      <c r="AT280" s="139">
        <v>0</v>
      </c>
      <c r="AU280" s="139">
        <v>0</v>
      </c>
      <c r="AV280" s="139">
        <v>0</v>
      </c>
      <c r="AW280" s="139">
        <v>0</v>
      </c>
      <c r="AX280" s="139">
        <v>0</v>
      </c>
      <c r="AY280" s="139">
        <v>0</v>
      </c>
      <c r="AZ280" s="139">
        <v>0</v>
      </c>
      <c r="BA280" s="139">
        <v>0</v>
      </c>
      <c r="BB280" s="139">
        <v>0</v>
      </c>
    </row>
    <row r="281" spans="1:54">
      <c r="A281" s="141" t="s">
        <v>377</v>
      </c>
      <c r="B281" s="142">
        <v>49668307.490000002</v>
      </c>
      <c r="C281" s="142">
        <v>49668307.490000002</v>
      </c>
      <c r="D281" s="142">
        <v>49668307.490000002</v>
      </c>
      <c r="E281" s="142">
        <v>49668307.490000002</v>
      </c>
      <c r="F281" s="142">
        <v>49668307.490000002</v>
      </c>
      <c r="G281" s="142">
        <v>49668307.490000002</v>
      </c>
      <c r="H281" s="142">
        <v>49668307.490000002</v>
      </c>
      <c r="I281" s="142">
        <v>49668307.490000002</v>
      </c>
      <c r="J281" s="142">
        <v>49668307.490000002</v>
      </c>
      <c r="K281" s="142">
        <v>49668307.490000002</v>
      </c>
      <c r="L281" s="142">
        <v>49668307.490000002</v>
      </c>
      <c r="M281" s="142">
        <v>49668307.490000002</v>
      </c>
      <c r="N281" s="142">
        <v>49668307.490000002</v>
      </c>
      <c r="O281" s="142">
        <v>49668307.490000002</v>
      </c>
      <c r="P281" s="142">
        <v>49668307.490000002</v>
      </c>
      <c r="Q281" s="142">
        <v>49668307.490000002</v>
      </c>
      <c r="R281" s="142">
        <v>49668307.490000002</v>
      </c>
      <c r="S281" s="142">
        <v>49668307.490000002</v>
      </c>
      <c r="T281" s="142">
        <v>49668307.490000002</v>
      </c>
      <c r="U281" s="142">
        <v>49668307.490000002</v>
      </c>
      <c r="V281" s="142">
        <v>49668307.490000002</v>
      </c>
      <c r="W281" s="142">
        <v>49668307.490000002</v>
      </c>
      <c r="X281" s="142">
        <v>49668307.490000002</v>
      </c>
      <c r="Y281" s="142">
        <v>49668307.490000002</v>
      </c>
      <c r="Z281" s="142">
        <v>49668307.490000002</v>
      </c>
      <c r="AA281" s="142">
        <v>49668307.490000002</v>
      </c>
      <c r="AB281" s="142">
        <v>49668307.490000002</v>
      </c>
      <c r="AC281" s="142">
        <v>49668307.490000002</v>
      </c>
      <c r="AD281" s="142">
        <v>49668307.490000002</v>
      </c>
      <c r="AE281" s="142">
        <v>49668307.490000002</v>
      </c>
      <c r="AF281" s="142">
        <v>49668307.490000002</v>
      </c>
      <c r="AG281" s="142">
        <v>49668307.490000002</v>
      </c>
      <c r="AH281" s="142">
        <v>49668307.490000002</v>
      </c>
      <c r="AI281" s="142">
        <v>49668307.490000002</v>
      </c>
      <c r="AJ281" s="142">
        <v>49668307.490000002</v>
      </c>
      <c r="AK281" s="142">
        <v>49668307.490000002</v>
      </c>
      <c r="AL281" s="142">
        <v>49668307.490000002</v>
      </c>
      <c r="AM281" s="142">
        <v>49668307.490000002</v>
      </c>
      <c r="AN281" s="142">
        <v>49668307.490000002</v>
      </c>
      <c r="AO281" s="142">
        <v>49668307.490000002</v>
      </c>
      <c r="AP281" s="142">
        <v>49668307.490000002</v>
      </c>
      <c r="AQ281" s="142">
        <v>49668307.490000002</v>
      </c>
      <c r="AR281" s="142">
        <v>49668307.490000002</v>
      </c>
      <c r="AS281" s="142">
        <v>49668307.490000002</v>
      </c>
      <c r="AT281" s="142">
        <v>49668307.490000002</v>
      </c>
      <c r="AU281" s="142">
        <v>49668307.490000002</v>
      </c>
      <c r="AV281" s="142">
        <v>49668307.490000002</v>
      </c>
      <c r="AW281" s="142">
        <v>49668307.490000002</v>
      </c>
      <c r="AX281" s="142">
        <v>49668307.490000002</v>
      </c>
      <c r="AY281" s="142">
        <v>49668307.490000002</v>
      </c>
      <c r="AZ281" s="142">
        <v>49668307.490000002</v>
      </c>
      <c r="BA281" s="142">
        <v>49668307.490000002</v>
      </c>
      <c r="BB281" s="142">
        <v>49668307.490000002</v>
      </c>
    </row>
    <row r="282" spans="1:54">
      <c r="A282" s="140" t="s">
        <v>378</v>
      </c>
    </row>
    <row r="283" spans="1:54">
      <c r="A283" s="138" t="s">
        <v>379</v>
      </c>
    </row>
    <row r="284" spans="1:54">
      <c r="A284" s="140" t="s">
        <v>380</v>
      </c>
      <c r="B284" s="139">
        <v>0</v>
      </c>
      <c r="C284" s="139">
        <v>0</v>
      </c>
      <c r="D284" s="139">
        <v>0</v>
      </c>
      <c r="E284" s="139">
        <v>0</v>
      </c>
      <c r="F284" s="139">
        <v>0</v>
      </c>
      <c r="G284" s="139">
        <v>0</v>
      </c>
      <c r="H284" s="139">
        <v>0</v>
      </c>
      <c r="I284" s="139">
        <v>0</v>
      </c>
      <c r="J284" s="139">
        <v>0</v>
      </c>
      <c r="K284" s="139">
        <v>0</v>
      </c>
      <c r="L284" s="139">
        <v>0</v>
      </c>
      <c r="M284" s="139">
        <v>0</v>
      </c>
      <c r="N284" s="139">
        <v>0</v>
      </c>
      <c r="O284" s="139">
        <v>0</v>
      </c>
      <c r="P284" s="139">
        <v>0</v>
      </c>
      <c r="Q284" s="139">
        <v>0</v>
      </c>
      <c r="R284" s="139">
        <v>0</v>
      </c>
      <c r="S284" s="139">
        <v>0</v>
      </c>
      <c r="T284" s="139">
        <v>0</v>
      </c>
      <c r="U284" s="139">
        <v>0</v>
      </c>
      <c r="V284" s="139">
        <v>0</v>
      </c>
      <c r="W284" s="139">
        <v>0</v>
      </c>
      <c r="X284" s="139">
        <v>0</v>
      </c>
      <c r="Y284" s="139">
        <v>0</v>
      </c>
      <c r="Z284" s="139">
        <v>0</v>
      </c>
      <c r="AA284" s="139">
        <v>0</v>
      </c>
      <c r="AB284" s="139">
        <v>0</v>
      </c>
      <c r="AC284" s="139">
        <v>0</v>
      </c>
      <c r="AD284" s="139">
        <v>0</v>
      </c>
      <c r="AE284" s="139">
        <v>0</v>
      </c>
      <c r="AF284" s="139">
        <v>0</v>
      </c>
      <c r="AG284" s="139">
        <v>0</v>
      </c>
      <c r="AH284" s="139">
        <v>0</v>
      </c>
      <c r="AI284" s="139">
        <v>0</v>
      </c>
      <c r="AJ284" s="139">
        <v>0</v>
      </c>
      <c r="AK284" s="139">
        <v>0</v>
      </c>
      <c r="AL284" s="139">
        <v>0</v>
      </c>
      <c r="AM284" s="139">
        <v>0</v>
      </c>
      <c r="AN284" s="139">
        <v>0</v>
      </c>
      <c r="AO284" s="139">
        <v>0</v>
      </c>
      <c r="AP284" s="139">
        <v>0</v>
      </c>
      <c r="AQ284" s="139">
        <v>0</v>
      </c>
      <c r="AR284" s="139">
        <v>0</v>
      </c>
      <c r="AS284" s="139">
        <v>0</v>
      </c>
      <c r="AT284" s="139">
        <v>0</v>
      </c>
      <c r="AU284" s="139">
        <v>0</v>
      </c>
      <c r="AV284" s="139">
        <v>0</v>
      </c>
      <c r="AW284" s="139">
        <v>0</v>
      </c>
      <c r="AX284" s="139">
        <v>0</v>
      </c>
      <c r="AY284" s="139">
        <v>0</v>
      </c>
      <c r="AZ284" s="139">
        <v>0</v>
      </c>
      <c r="BA284" s="139">
        <v>0</v>
      </c>
      <c r="BB284" s="139">
        <v>0</v>
      </c>
    </row>
    <row r="285" spans="1:54">
      <c r="A285" s="140" t="s">
        <v>381</v>
      </c>
      <c r="B285" s="139">
        <v>-26802409</v>
      </c>
      <c r="C285" s="139">
        <v>-26802409</v>
      </c>
      <c r="D285" s="139">
        <v>-26802409</v>
      </c>
      <c r="E285" s="139">
        <v>-26802409</v>
      </c>
      <c r="F285" s="139">
        <v>-26802409</v>
      </c>
      <c r="G285" s="139">
        <v>-26802409</v>
      </c>
      <c r="H285" s="139">
        <v>-26802409</v>
      </c>
      <c r="I285" s="139">
        <v>-26802409</v>
      </c>
      <c r="J285" s="139">
        <v>-26802409</v>
      </c>
      <c r="K285" s="139">
        <v>-26802409</v>
      </c>
      <c r="L285" s="139">
        <v>-26802409</v>
      </c>
      <c r="M285" s="139">
        <v>-26802409</v>
      </c>
      <c r="N285" s="139">
        <v>-26802409</v>
      </c>
      <c r="O285" s="139">
        <v>-26802409</v>
      </c>
      <c r="P285" s="139">
        <v>-26802409</v>
      </c>
      <c r="Q285" s="139">
        <v>-26802409</v>
      </c>
      <c r="R285" s="139">
        <v>-26802409</v>
      </c>
      <c r="S285" s="139">
        <v>-26802409</v>
      </c>
      <c r="T285" s="139">
        <v>-26802409</v>
      </c>
      <c r="U285" s="139">
        <v>-26802409</v>
      </c>
      <c r="V285" s="139">
        <v>-26802409</v>
      </c>
      <c r="W285" s="139">
        <v>-26802409</v>
      </c>
      <c r="X285" s="139">
        <v>-26802409</v>
      </c>
      <c r="Y285" s="139">
        <v>-26802409</v>
      </c>
      <c r="Z285" s="139">
        <v>-26802409</v>
      </c>
      <c r="AA285" s="139">
        <v>-26802409</v>
      </c>
      <c r="AB285" s="139">
        <v>-26802409</v>
      </c>
      <c r="AC285" s="139">
        <v>-26802409</v>
      </c>
      <c r="AD285" s="139">
        <v>-26802409</v>
      </c>
      <c r="AE285" s="139">
        <v>-26802409</v>
      </c>
      <c r="AF285" s="139">
        <v>-26802409</v>
      </c>
      <c r="AG285" s="139">
        <v>-26802409</v>
      </c>
      <c r="AH285" s="139">
        <v>-26802409</v>
      </c>
      <c r="AI285" s="139">
        <v>-26802409</v>
      </c>
      <c r="AJ285" s="139">
        <v>-26802409</v>
      </c>
      <c r="AK285" s="139">
        <v>-26802409</v>
      </c>
      <c r="AL285" s="139">
        <v>-26802409</v>
      </c>
      <c r="AM285" s="139">
        <v>-26802409</v>
      </c>
      <c r="AN285" s="139">
        <v>-26802409</v>
      </c>
      <c r="AO285" s="139">
        <v>-26802409</v>
      </c>
      <c r="AP285" s="139">
        <v>-26802409</v>
      </c>
      <c r="AQ285" s="139">
        <v>-26802409</v>
      </c>
      <c r="AR285" s="139">
        <v>-26802409</v>
      </c>
      <c r="AS285" s="139">
        <v>-26802409</v>
      </c>
      <c r="AT285" s="139">
        <v>-26802409</v>
      </c>
      <c r="AU285" s="139">
        <v>-26802409</v>
      </c>
      <c r="AV285" s="139">
        <v>-26802409</v>
      </c>
      <c r="AW285" s="139">
        <v>-26802409</v>
      </c>
      <c r="AX285" s="139">
        <v>-26802409</v>
      </c>
      <c r="AY285" s="139">
        <v>-26802409</v>
      </c>
      <c r="AZ285" s="139">
        <v>-26802409</v>
      </c>
      <c r="BA285" s="139">
        <v>-26802409</v>
      </c>
      <c r="BB285" s="139">
        <v>-26802409</v>
      </c>
    </row>
    <row r="286" spans="1:54">
      <c r="A286" s="140" t="s">
        <v>382</v>
      </c>
      <c r="B286" s="139">
        <v>-736991</v>
      </c>
      <c r="C286" s="139">
        <v>-736991</v>
      </c>
      <c r="D286" s="139">
        <v>-736991</v>
      </c>
      <c r="E286" s="139">
        <v>-736991</v>
      </c>
      <c r="F286" s="139">
        <v>-736991</v>
      </c>
      <c r="G286" s="139">
        <v>-736991</v>
      </c>
      <c r="H286" s="139">
        <v>-736991</v>
      </c>
      <c r="I286" s="139">
        <v>-736991</v>
      </c>
      <c r="J286" s="139">
        <v>-736991</v>
      </c>
      <c r="K286" s="139">
        <v>-736991</v>
      </c>
      <c r="L286" s="139">
        <v>-736991</v>
      </c>
      <c r="M286" s="139">
        <v>-736991</v>
      </c>
      <c r="N286" s="139">
        <v>-736991</v>
      </c>
      <c r="O286" s="139">
        <v>-736991</v>
      </c>
      <c r="P286" s="139">
        <v>-736991</v>
      </c>
      <c r="Q286" s="139">
        <v>-736991</v>
      </c>
      <c r="R286" s="139">
        <v>-736991</v>
      </c>
      <c r="S286" s="139">
        <v>-736991</v>
      </c>
      <c r="T286" s="139">
        <v>-736991</v>
      </c>
      <c r="U286" s="139">
        <v>-736991</v>
      </c>
      <c r="V286" s="139">
        <v>-736991</v>
      </c>
      <c r="W286" s="139">
        <v>-736991</v>
      </c>
      <c r="X286" s="139">
        <v>-736991</v>
      </c>
      <c r="Y286" s="139">
        <v>-736991</v>
      </c>
      <c r="Z286" s="139">
        <v>-736991</v>
      </c>
      <c r="AA286" s="139">
        <v>-736991</v>
      </c>
      <c r="AB286" s="139">
        <v>-736991</v>
      </c>
      <c r="AC286" s="139">
        <v>-736991</v>
      </c>
      <c r="AD286" s="139">
        <v>-736991</v>
      </c>
      <c r="AE286" s="139">
        <v>-736991</v>
      </c>
      <c r="AF286" s="139">
        <v>-736991</v>
      </c>
      <c r="AG286" s="139">
        <v>-736991</v>
      </c>
      <c r="AH286" s="139">
        <v>-736991</v>
      </c>
      <c r="AI286" s="139">
        <v>-736991</v>
      </c>
      <c r="AJ286" s="139">
        <v>-736991</v>
      </c>
      <c r="AK286" s="139">
        <v>-736991</v>
      </c>
      <c r="AL286" s="139">
        <v>-736991</v>
      </c>
      <c r="AM286" s="139">
        <v>-736991</v>
      </c>
      <c r="AN286" s="139">
        <v>-736991</v>
      </c>
      <c r="AO286" s="139">
        <v>-736991</v>
      </c>
      <c r="AP286" s="139">
        <v>-736991</v>
      </c>
      <c r="AQ286" s="139">
        <v>-736991</v>
      </c>
      <c r="AR286" s="139">
        <v>-736991</v>
      </c>
      <c r="AS286" s="139">
        <v>-736991</v>
      </c>
      <c r="AT286" s="139">
        <v>-736991</v>
      </c>
      <c r="AU286" s="139">
        <v>-736991</v>
      </c>
      <c r="AV286" s="139">
        <v>-736991</v>
      </c>
      <c r="AW286" s="139">
        <v>-736991</v>
      </c>
      <c r="AX286" s="139">
        <v>-736991</v>
      </c>
      <c r="AY286" s="139">
        <v>-736991</v>
      </c>
      <c r="AZ286" s="139">
        <v>-736991</v>
      </c>
      <c r="BA286" s="139">
        <v>-736991</v>
      </c>
      <c r="BB286" s="139">
        <v>-736991</v>
      </c>
    </row>
    <row r="287" spans="1:54">
      <c r="A287" s="140" t="s">
        <v>383</v>
      </c>
      <c r="B287" s="139">
        <v>0</v>
      </c>
      <c r="C287" s="139">
        <v>0</v>
      </c>
      <c r="D287" s="139">
        <v>0</v>
      </c>
      <c r="E287" s="139">
        <v>0</v>
      </c>
      <c r="F287" s="139">
        <v>0</v>
      </c>
      <c r="G287" s="139">
        <v>0</v>
      </c>
      <c r="H287" s="139">
        <v>0</v>
      </c>
      <c r="I287" s="139">
        <v>0</v>
      </c>
      <c r="J287" s="139">
        <v>0</v>
      </c>
      <c r="K287" s="139">
        <v>0</v>
      </c>
      <c r="L287" s="139">
        <v>0</v>
      </c>
      <c r="M287" s="139">
        <v>0</v>
      </c>
      <c r="N287" s="139">
        <v>0</v>
      </c>
      <c r="O287" s="139">
        <v>0</v>
      </c>
      <c r="P287" s="139">
        <v>0</v>
      </c>
      <c r="Q287" s="139">
        <v>0</v>
      </c>
      <c r="R287" s="139">
        <v>0</v>
      </c>
      <c r="S287" s="139">
        <v>0</v>
      </c>
      <c r="T287" s="139">
        <v>0</v>
      </c>
      <c r="U287" s="139">
        <v>0</v>
      </c>
      <c r="V287" s="139">
        <v>0</v>
      </c>
      <c r="W287" s="139">
        <v>0</v>
      </c>
      <c r="X287" s="139">
        <v>0</v>
      </c>
      <c r="Y287" s="139">
        <v>0</v>
      </c>
      <c r="Z287" s="139">
        <v>0</v>
      </c>
      <c r="AA287" s="139">
        <v>0</v>
      </c>
      <c r="AB287" s="139">
        <v>0</v>
      </c>
      <c r="AC287" s="139">
        <v>0</v>
      </c>
      <c r="AD287" s="139">
        <v>0</v>
      </c>
      <c r="AE287" s="139">
        <v>0</v>
      </c>
      <c r="AF287" s="139">
        <v>0</v>
      </c>
      <c r="AG287" s="139">
        <v>0</v>
      </c>
      <c r="AH287" s="139">
        <v>0</v>
      </c>
      <c r="AI287" s="139">
        <v>0</v>
      </c>
      <c r="AJ287" s="139">
        <v>0</v>
      </c>
      <c r="AK287" s="139">
        <v>0</v>
      </c>
      <c r="AL287" s="139">
        <v>0</v>
      </c>
      <c r="AM287" s="139">
        <v>0</v>
      </c>
      <c r="AN287" s="139">
        <v>0</v>
      </c>
      <c r="AO287" s="139">
        <v>0</v>
      </c>
      <c r="AP287" s="139">
        <v>0</v>
      </c>
      <c r="AQ287" s="139">
        <v>0</v>
      </c>
      <c r="AR287" s="139">
        <v>0</v>
      </c>
      <c r="AS287" s="139">
        <v>0</v>
      </c>
      <c r="AT287" s="139">
        <v>0</v>
      </c>
      <c r="AU287" s="139">
        <v>0</v>
      </c>
      <c r="AV287" s="139">
        <v>0</v>
      </c>
      <c r="AW287" s="139">
        <v>0</v>
      </c>
      <c r="AX287" s="139">
        <v>0</v>
      </c>
      <c r="AY287" s="139">
        <v>0</v>
      </c>
      <c r="AZ287" s="139">
        <v>0</v>
      </c>
      <c r="BA287" s="139">
        <v>0</v>
      </c>
      <c r="BB287" s="139">
        <v>0</v>
      </c>
    </row>
    <row r="288" spans="1:54">
      <c r="A288" s="140" t="s">
        <v>384</v>
      </c>
      <c r="B288" s="139">
        <v>0</v>
      </c>
      <c r="C288" s="139">
        <v>0</v>
      </c>
      <c r="D288" s="139">
        <v>0</v>
      </c>
      <c r="E288" s="139">
        <v>0</v>
      </c>
      <c r="F288" s="139">
        <v>0</v>
      </c>
      <c r="G288" s="139">
        <v>0</v>
      </c>
      <c r="H288" s="139">
        <v>0</v>
      </c>
      <c r="I288" s="139">
        <v>0</v>
      </c>
      <c r="J288" s="139">
        <v>0</v>
      </c>
      <c r="K288" s="139">
        <v>0</v>
      </c>
      <c r="L288" s="139">
        <v>0</v>
      </c>
      <c r="M288" s="139">
        <v>0</v>
      </c>
      <c r="N288" s="139">
        <v>0</v>
      </c>
      <c r="O288" s="139">
        <v>0</v>
      </c>
      <c r="P288" s="139">
        <v>0</v>
      </c>
      <c r="Q288" s="139">
        <v>0</v>
      </c>
      <c r="R288" s="139">
        <v>0</v>
      </c>
      <c r="S288" s="139">
        <v>0</v>
      </c>
      <c r="T288" s="139">
        <v>0</v>
      </c>
      <c r="U288" s="139">
        <v>0</v>
      </c>
      <c r="V288" s="139">
        <v>0</v>
      </c>
      <c r="W288" s="139">
        <v>0</v>
      </c>
      <c r="X288" s="139">
        <v>0</v>
      </c>
      <c r="Y288" s="139">
        <v>0</v>
      </c>
      <c r="Z288" s="139">
        <v>0</v>
      </c>
      <c r="AA288" s="139">
        <v>0</v>
      </c>
      <c r="AB288" s="139">
        <v>0</v>
      </c>
      <c r="AC288" s="139">
        <v>0</v>
      </c>
      <c r="AD288" s="139">
        <v>0</v>
      </c>
      <c r="AE288" s="139">
        <v>0</v>
      </c>
      <c r="AF288" s="139">
        <v>0</v>
      </c>
      <c r="AG288" s="139">
        <v>0</v>
      </c>
      <c r="AH288" s="139">
        <v>0</v>
      </c>
      <c r="AI288" s="139">
        <v>0</v>
      </c>
      <c r="AJ288" s="139">
        <v>0</v>
      </c>
      <c r="AK288" s="139">
        <v>0</v>
      </c>
      <c r="AL288" s="139">
        <v>0</v>
      </c>
      <c r="AM288" s="139">
        <v>0</v>
      </c>
      <c r="AN288" s="139">
        <v>0</v>
      </c>
      <c r="AO288" s="139">
        <v>0</v>
      </c>
      <c r="AP288" s="139">
        <v>0</v>
      </c>
      <c r="AQ288" s="139">
        <v>0</v>
      </c>
      <c r="AR288" s="139">
        <v>0</v>
      </c>
      <c r="AS288" s="139">
        <v>0</v>
      </c>
      <c r="AT288" s="139">
        <v>0</v>
      </c>
      <c r="AU288" s="139">
        <v>0</v>
      </c>
      <c r="AV288" s="139">
        <v>0</v>
      </c>
      <c r="AW288" s="139">
        <v>0</v>
      </c>
      <c r="AX288" s="139">
        <v>0</v>
      </c>
      <c r="AY288" s="139">
        <v>0</v>
      </c>
      <c r="AZ288" s="139">
        <v>0</v>
      </c>
      <c r="BA288" s="139">
        <v>0</v>
      </c>
      <c r="BB288" s="139">
        <v>0</v>
      </c>
    </row>
    <row r="289" spans="1:54">
      <c r="A289" s="140" t="s">
        <v>385</v>
      </c>
      <c r="B289" s="139">
        <v>-179278.78999999899</v>
      </c>
      <c r="C289" s="139">
        <v>-179278.78999999899</v>
      </c>
      <c r="D289" s="139">
        <v>-179278.78999999899</v>
      </c>
      <c r="E289" s="139">
        <v>-179278.78999999899</v>
      </c>
      <c r="F289" s="139">
        <v>-179278.78999999899</v>
      </c>
      <c r="G289" s="139">
        <v>-179278.78999999899</v>
      </c>
      <c r="H289" s="139">
        <v>-179278.78999999899</v>
      </c>
      <c r="I289" s="139">
        <v>-179278.78999999899</v>
      </c>
      <c r="J289" s="139">
        <v>-179278.78999999899</v>
      </c>
      <c r="K289" s="139">
        <v>-179278.78999999899</v>
      </c>
      <c r="L289" s="139">
        <v>-179278.78999999899</v>
      </c>
      <c r="M289" s="139">
        <v>-179278.78999999899</v>
      </c>
      <c r="N289" s="139">
        <v>-179278.78999999899</v>
      </c>
      <c r="O289" s="139">
        <v>-179278.78999999899</v>
      </c>
      <c r="P289" s="139">
        <v>-179278.78999999899</v>
      </c>
      <c r="Q289" s="139">
        <v>-179278.78999999899</v>
      </c>
      <c r="R289" s="139">
        <v>-179278.78999999899</v>
      </c>
      <c r="S289" s="139">
        <v>-179278.78999999899</v>
      </c>
      <c r="T289" s="139">
        <v>-179278.78999999899</v>
      </c>
      <c r="U289" s="139">
        <v>-179278.78999999899</v>
      </c>
      <c r="V289" s="139">
        <v>-179278.78999999899</v>
      </c>
      <c r="W289" s="139">
        <v>-179278.78999999899</v>
      </c>
      <c r="X289" s="139">
        <v>-179278.78999999899</v>
      </c>
      <c r="Y289" s="139">
        <v>-179278.78999999899</v>
      </c>
      <c r="Z289" s="139">
        <v>-179278.78999999899</v>
      </c>
      <c r="AA289" s="139">
        <v>-179278.78999999899</v>
      </c>
      <c r="AB289" s="139">
        <v>-179278.78999999899</v>
      </c>
      <c r="AC289" s="139">
        <v>-179278.78999999899</v>
      </c>
      <c r="AD289" s="139">
        <v>-179278.78999999899</v>
      </c>
      <c r="AE289" s="139">
        <v>-179278.78999999899</v>
      </c>
      <c r="AF289" s="139">
        <v>-179278.78999999899</v>
      </c>
      <c r="AG289" s="139">
        <v>-179278.78999999899</v>
      </c>
      <c r="AH289" s="139">
        <v>-179278.78999999899</v>
      </c>
      <c r="AI289" s="139">
        <v>-179278.78999999899</v>
      </c>
      <c r="AJ289" s="139">
        <v>-179278.78999999899</v>
      </c>
      <c r="AK289" s="139">
        <v>-179278.78999999899</v>
      </c>
      <c r="AL289" s="139">
        <v>-179278.78999999899</v>
      </c>
      <c r="AM289" s="139">
        <v>-179278.78999999899</v>
      </c>
      <c r="AN289" s="139">
        <v>-179278.78999999899</v>
      </c>
      <c r="AO289" s="139">
        <v>-179278.78999999899</v>
      </c>
      <c r="AP289" s="139">
        <v>-179278.78999999899</v>
      </c>
      <c r="AQ289" s="139">
        <v>-179278.78999999899</v>
      </c>
      <c r="AR289" s="139">
        <v>-179278.78999999899</v>
      </c>
      <c r="AS289" s="139">
        <v>-179278.78999999899</v>
      </c>
      <c r="AT289" s="139">
        <v>-179278.78999999899</v>
      </c>
      <c r="AU289" s="139">
        <v>-179278.78999999899</v>
      </c>
      <c r="AV289" s="139">
        <v>-179278.78999999899</v>
      </c>
      <c r="AW289" s="139">
        <v>-179278.78999999899</v>
      </c>
      <c r="AX289" s="139">
        <v>-179278.78999999899</v>
      </c>
      <c r="AY289" s="139">
        <v>-179278.78999999899</v>
      </c>
      <c r="AZ289" s="139">
        <v>-179278.78999999899</v>
      </c>
      <c r="BA289" s="139">
        <v>-179278.78999999899</v>
      </c>
      <c r="BB289" s="139">
        <v>-179278.78999999899</v>
      </c>
    </row>
    <row r="290" spans="1:54">
      <c r="A290" s="140" t="s">
        <v>386</v>
      </c>
      <c r="B290" s="139">
        <v>-8401958.1899999995</v>
      </c>
      <c r="C290" s="139">
        <v>-8401958.1899999995</v>
      </c>
      <c r="D290" s="139">
        <v>-8401958.1899999995</v>
      </c>
      <c r="E290" s="139">
        <v>-8401958.1899999995</v>
      </c>
      <c r="F290" s="139">
        <v>-8401958.1899999995</v>
      </c>
      <c r="G290" s="139">
        <v>-8401958.1899999995</v>
      </c>
      <c r="H290" s="139">
        <v>-8401958.1899999995</v>
      </c>
      <c r="I290" s="139">
        <v>-8401958.1899999995</v>
      </c>
      <c r="J290" s="139">
        <v>-8401958.1899999995</v>
      </c>
      <c r="K290" s="139">
        <v>-8401958.1899999995</v>
      </c>
      <c r="L290" s="139">
        <v>-8401958.1899999995</v>
      </c>
      <c r="M290" s="139">
        <v>-8401958.1899999995</v>
      </c>
      <c r="N290" s="139">
        <v>-8401958.1899999995</v>
      </c>
      <c r="O290" s="139">
        <v>-8401958.1899999995</v>
      </c>
      <c r="P290" s="139">
        <v>-8401958.1899999995</v>
      </c>
      <c r="Q290" s="139">
        <v>-8401958.1899999995</v>
      </c>
      <c r="R290" s="139">
        <v>-8401958.1899999995</v>
      </c>
      <c r="S290" s="139">
        <v>-8401958.1899999995</v>
      </c>
      <c r="T290" s="139">
        <v>-8401958.1899999995</v>
      </c>
      <c r="U290" s="139">
        <v>-8401958.1899999995</v>
      </c>
      <c r="V290" s="139">
        <v>-8401958.1899999995</v>
      </c>
      <c r="W290" s="139">
        <v>-8401958.1899999995</v>
      </c>
      <c r="X290" s="139">
        <v>-8401958.1899999995</v>
      </c>
      <c r="Y290" s="139">
        <v>-8401958.1899999995</v>
      </c>
      <c r="Z290" s="139">
        <v>-8401958.1899999995</v>
      </c>
      <c r="AA290" s="139">
        <v>-8401958.1899999995</v>
      </c>
      <c r="AB290" s="139">
        <v>-8401958.1899999995</v>
      </c>
      <c r="AC290" s="139">
        <v>-8401958.1899999995</v>
      </c>
      <c r="AD290" s="139">
        <v>-8401958.1899999995</v>
      </c>
      <c r="AE290" s="139">
        <v>-8401958.1899999995</v>
      </c>
      <c r="AF290" s="139">
        <v>-8401958.1899999995</v>
      </c>
      <c r="AG290" s="139">
        <v>-8401958.1899999995</v>
      </c>
      <c r="AH290" s="139">
        <v>-8401958.1899999995</v>
      </c>
      <c r="AI290" s="139">
        <v>-8401958.1899999995</v>
      </c>
      <c r="AJ290" s="139">
        <v>-8401958.1899999995</v>
      </c>
      <c r="AK290" s="139">
        <v>-8401958.1899999995</v>
      </c>
      <c r="AL290" s="139">
        <v>-8401958.1899999995</v>
      </c>
      <c r="AM290" s="139">
        <v>-8401958.1899999995</v>
      </c>
      <c r="AN290" s="139">
        <v>-8401958.1899999995</v>
      </c>
      <c r="AO290" s="139">
        <v>-8401958.1899999995</v>
      </c>
      <c r="AP290" s="139">
        <v>-8401958.1899999995</v>
      </c>
      <c r="AQ290" s="139">
        <v>-8401958.1899999995</v>
      </c>
      <c r="AR290" s="139">
        <v>-8401958.1899999995</v>
      </c>
      <c r="AS290" s="139">
        <v>-8401958.1899999995</v>
      </c>
      <c r="AT290" s="139">
        <v>-8401958.1899999995</v>
      </c>
      <c r="AU290" s="139">
        <v>-8401958.1899999995</v>
      </c>
      <c r="AV290" s="139">
        <v>-8401958.1899999995</v>
      </c>
      <c r="AW290" s="139">
        <v>-8401958.1899999995</v>
      </c>
      <c r="AX290" s="139">
        <v>-8401958.1899999995</v>
      </c>
      <c r="AY290" s="139">
        <v>-8401958.1899999995</v>
      </c>
      <c r="AZ290" s="139">
        <v>-8401958.1899999995</v>
      </c>
      <c r="BA290" s="139">
        <v>-8401958.1899999995</v>
      </c>
      <c r="BB290" s="139">
        <v>-8401958.1899999995</v>
      </c>
    </row>
    <row r="291" spans="1:54">
      <c r="A291" s="141" t="s">
        <v>387</v>
      </c>
      <c r="B291" s="142">
        <v>-36120636.979999997</v>
      </c>
      <c r="C291" s="142">
        <v>-36120636.979999997</v>
      </c>
      <c r="D291" s="142">
        <v>-36120636.979999997</v>
      </c>
      <c r="E291" s="142">
        <v>-36120636.979999997</v>
      </c>
      <c r="F291" s="142">
        <v>-36120636.979999997</v>
      </c>
      <c r="G291" s="142">
        <v>-36120636.979999997</v>
      </c>
      <c r="H291" s="142">
        <v>-36120636.979999997</v>
      </c>
      <c r="I291" s="142">
        <v>-36120636.979999997</v>
      </c>
      <c r="J291" s="142">
        <v>-36120636.979999997</v>
      </c>
      <c r="K291" s="142">
        <v>-36120636.979999997</v>
      </c>
      <c r="L291" s="142">
        <v>-36120636.979999997</v>
      </c>
      <c r="M291" s="142">
        <v>-36120636.979999997</v>
      </c>
      <c r="N291" s="142">
        <v>-36120636.979999997</v>
      </c>
      <c r="O291" s="142">
        <v>-36120636.979999997</v>
      </c>
      <c r="P291" s="142">
        <v>-36120636.979999997</v>
      </c>
      <c r="Q291" s="142">
        <v>-36120636.979999997</v>
      </c>
      <c r="R291" s="142">
        <v>-36120636.979999997</v>
      </c>
      <c r="S291" s="142">
        <v>-36120636.979999997</v>
      </c>
      <c r="T291" s="142">
        <v>-36120636.979999997</v>
      </c>
      <c r="U291" s="142">
        <v>-36120636.979999997</v>
      </c>
      <c r="V291" s="142">
        <v>-36120636.979999997</v>
      </c>
      <c r="W291" s="142">
        <v>-36120636.979999997</v>
      </c>
      <c r="X291" s="142">
        <v>-36120636.979999997</v>
      </c>
      <c r="Y291" s="142">
        <v>-36120636.979999997</v>
      </c>
      <c r="Z291" s="142">
        <v>-36120636.979999997</v>
      </c>
      <c r="AA291" s="142">
        <v>-36120636.979999997</v>
      </c>
      <c r="AB291" s="142">
        <v>-36120636.979999997</v>
      </c>
      <c r="AC291" s="142">
        <v>-36120636.979999997</v>
      </c>
      <c r="AD291" s="142">
        <v>-36120636.979999997</v>
      </c>
      <c r="AE291" s="142">
        <v>-36120636.979999997</v>
      </c>
      <c r="AF291" s="142">
        <v>-36120636.979999997</v>
      </c>
      <c r="AG291" s="142">
        <v>-36120636.979999997</v>
      </c>
      <c r="AH291" s="142">
        <v>-36120636.979999997</v>
      </c>
      <c r="AI291" s="142">
        <v>-36120636.979999997</v>
      </c>
      <c r="AJ291" s="142">
        <v>-36120636.979999997</v>
      </c>
      <c r="AK291" s="142">
        <v>-36120636.979999997</v>
      </c>
      <c r="AL291" s="142">
        <v>-36120636.979999997</v>
      </c>
      <c r="AM291" s="142">
        <v>-36120636.979999997</v>
      </c>
      <c r="AN291" s="142">
        <v>-36120636.979999997</v>
      </c>
      <c r="AO291" s="142">
        <v>-36120636.979999997</v>
      </c>
      <c r="AP291" s="142">
        <v>-36120636.979999997</v>
      </c>
      <c r="AQ291" s="142">
        <v>-36120636.979999997</v>
      </c>
      <c r="AR291" s="142">
        <v>-36120636.979999997</v>
      </c>
      <c r="AS291" s="142">
        <v>-36120636.979999997</v>
      </c>
      <c r="AT291" s="142">
        <v>-36120636.979999997</v>
      </c>
      <c r="AU291" s="142">
        <v>-36120636.979999997</v>
      </c>
      <c r="AV291" s="142">
        <v>-36120636.979999997</v>
      </c>
      <c r="AW291" s="142">
        <v>-36120636.979999997</v>
      </c>
      <c r="AX291" s="142">
        <v>-36120636.979999997</v>
      </c>
      <c r="AY291" s="142">
        <v>-36120636.979999997</v>
      </c>
      <c r="AZ291" s="142">
        <v>-36120636.979999997</v>
      </c>
      <c r="BA291" s="142">
        <v>-36120636.979999997</v>
      </c>
      <c r="BB291" s="142">
        <v>-36120636.979999997</v>
      </c>
    </row>
    <row r="292" spans="1:54">
      <c r="A292" s="140" t="s">
        <v>388</v>
      </c>
    </row>
    <row r="293" spans="1:54">
      <c r="A293" s="138" t="s">
        <v>389</v>
      </c>
    </row>
    <row r="294" spans="1:54">
      <c r="A294" s="140" t="s">
        <v>390</v>
      </c>
      <c r="B294" s="139">
        <v>0</v>
      </c>
      <c r="C294" s="139">
        <v>0</v>
      </c>
      <c r="D294" s="139">
        <v>0</v>
      </c>
      <c r="E294" s="139">
        <v>0</v>
      </c>
      <c r="F294" s="139">
        <v>0</v>
      </c>
      <c r="G294" s="139">
        <v>0</v>
      </c>
      <c r="H294" s="139">
        <v>0</v>
      </c>
      <c r="I294" s="139">
        <v>0</v>
      </c>
      <c r="J294" s="139">
        <v>137442028.716232</v>
      </c>
      <c r="K294" s="139">
        <v>239377237.91134599</v>
      </c>
      <c r="L294" s="139">
        <v>393280992.26323497</v>
      </c>
      <c r="M294" s="139">
        <v>193048441.87334099</v>
      </c>
      <c r="N294" s="139">
        <v>0</v>
      </c>
      <c r="O294" s="139">
        <v>0</v>
      </c>
      <c r="P294" s="139">
        <v>0</v>
      </c>
      <c r="Q294" s="139">
        <v>0</v>
      </c>
      <c r="R294" s="139">
        <v>0</v>
      </c>
      <c r="S294" s="139">
        <v>0</v>
      </c>
      <c r="T294" s="139">
        <v>0</v>
      </c>
      <c r="U294" s="139">
        <v>233794140.86158001</v>
      </c>
      <c r="V294" s="139">
        <v>227643124.22132599</v>
      </c>
      <c r="W294" s="139">
        <v>280939309.93058503</v>
      </c>
      <c r="X294" s="139">
        <v>341934612.80359203</v>
      </c>
      <c r="Y294" s="139">
        <v>384555249.98042399</v>
      </c>
      <c r="Z294" s="139">
        <v>71955812.614500105</v>
      </c>
      <c r="AA294" s="139">
        <v>0</v>
      </c>
      <c r="AB294" s="139">
        <v>0</v>
      </c>
      <c r="AC294" s="139">
        <v>0</v>
      </c>
      <c r="AD294" s="139">
        <v>0</v>
      </c>
      <c r="AE294" s="139">
        <v>0</v>
      </c>
      <c r="AF294" s="139">
        <v>0</v>
      </c>
      <c r="AG294" s="139">
        <v>0</v>
      </c>
      <c r="AH294" s="139">
        <v>233559606.438665</v>
      </c>
      <c r="AI294" s="139">
        <v>256509907.93695101</v>
      </c>
      <c r="AJ294" s="139">
        <v>316266376.39893699</v>
      </c>
      <c r="AK294" s="139">
        <v>290456805.72593403</v>
      </c>
      <c r="AL294" s="139">
        <v>345374414.50259</v>
      </c>
      <c r="AM294" s="139">
        <v>25961727.997004099</v>
      </c>
      <c r="AN294" s="139">
        <v>0</v>
      </c>
      <c r="AO294" s="139">
        <v>0</v>
      </c>
      <c r="AP294" s="139">
        <v>0</v>
      </c>
      <c r="AQ294" s="139">
        <v>0</v>
      </c>
      <c r="AR294" s="139">
        <v>0</v>
      </c>
      <c r="AS294" s="139">
        <v>0</v>
      </c>
      <c r="AT294" s="139">
        <v>0</v>
      </c>
      <c r="AU294" s="139">
        <v>89413364.099600807</v>
      </c>
      <c r="AV294" s="139">
        <v>131321263.992834</v>
      </c>
      <c r="AW294" s="139">
        <v>209891225.351459</v>
      </c>
      <c r="AX294" s="139">
        <v>354915954.59222502</v>
      </c>
      <c r="AY294" s="139">
        <v>406748952.61554003</v>
      </c>
      <c r="AZ294" s="139">
        <v>76328665.770742998</v>
      </c>
      <c r="BA294" s="139">
        <v>0</v>
      </c>
      <c r="BB294" s="139">
        <v>0</v>
      </c>
    </row>
    <row r="295" spans="1:54">
      <c r="A295" s="141" t="s">
        <v>391</v>
      </c>
      <c r="B295" s="142">
        <v>0</v>
      </c>
      <c r="C295" s="142">
        <v>0</v>
      </c>
      <c r="D295" s="142">
        <v>0</v>
      </c>
      <c r="E295" s="142">
        <v>0</v>
      </c>
      <c r="F295" s="142">
        <v>0</v>
      </c>
      <c r="G295" s="142">
        <v>0</v>
      </c>
      <c r="H295" s="142">
        <v>0</v>
      </c>
      <c r="I295" s="142">
        <v>0</v>
      </c>
      <c r="J295" s="142">
        <v>137442028.716232</v>
      </c>
      <c r="K295" s="142">
        <v>239377237.91134599</v>
      </c>
      <c r="L295" s="142">
        <v>393280992.26323497</v>
      </c>
      <c r="M295" s="142">
        <v>193048441.87334099</v>
      </c>
      <c r="N295" s="142">
        <v>0</v>
      </c>
      <c r="O295" s="142">
        <v>0</v>
      </c>
      <c r="P295" s="142">
        <v>0</v>
      </c>
      <c r="Q295" s="142">
        <v>0</v>
      </c>
      <c r="R295" s="142">
        <v>0</v>
      </c>
      <c r="S295" s="142">
        <v>0</v>
      </c>
      <c r="T295" s="142">
        <v>0</v>
      </c>
      <c r="U295" s="142">
        <v>233794140.86158001</v>
      </c>
      <c r="V295" s="142">
        <v>227643124.22132599</v>
      </c>
      <c r="W295" s="142">
        <v>280939309.93058503</v>
      </c>
      <c r="X295" s="142">
        <v>341934612.80359203</v>
      </c>
      <c r="Y295" s="142">
        <v>384555249.98042399</v>
      </c>
      <c r="Z295" s="142">
        <v>71955812.614500105</v>
      </c>
      <c r="AA295" s="142">
        <v>0</v>
      </c>
      <c r="AB295" s="142">
        <v>0</v>
      </c>
      <c r="AC295" s="142">
        <v>0</v>
      </c>
      <c r="AD295" s="142">
        <v>0</v>
      </c>
      <c r="AE295" s="142">
        <v>0</v>
      </c>
      <c r="AF295" s="142">
        <v>0</v>
      </c>
      <c r="AG295" s="142">
        <v>0</v>
      </c>
      <c r="AH295" s="142">
        <v>233559606.438665</v>
      </c>
      <c r="AI295" s="142">
        <v>256509907.93695101</v>
      </c>
      <c r="AJ295" s="142">
        <v>316266376.39893699</v>
      </c>
      <c r="AK295" s="142">
        <v>290456805.72593403</v>
      </c>
      <c r="AL295" s="142">
        <v>345374414.50259</v>
      </c>
      <c r="AM295" s="142">
        <v>25961727.997004099</v>
      </c>
      <c r="AN295" s="142">
        <v>0</v>
      </c>
      <c r="AO295" s="142">
        <v>0</v>
      </c>
      <c r="AP295" s="142">
        <v>0</v>
      </c>
      <c r="AQ295" s="142">
        <v>0</v>
      </c>
      <c r="AR295" s="142">
        <v>0</v>
      </c>
      <c r="AS295" s="142">
        <v>0</v>
      </c>
      <c r="AT295" s="142">
        <v>0</v>
      </c>
      <c r="AU295" s="142">
        <v>89413364.099600807</v>
      </c>
      <c r="AV295" s="142">
        <v>131321263.992834</v>
      </c>
      <c r="AW295" s="142">
        <v>209891225.351459</v>
      </c>
      <c r="AX295" s="142">
        <v>354915954.59222502</v>
      </c>
      <c r="AY295" s="142">
        <v>406748952.61554003</v>
      </c>
      <c r="AZ295" s="142">
        <v>76328665.770742998</v>
      </c>
      <c r="BA295" s="142">
        <v>0</v>
      </c>
      <c r="BB295" s="142">
        <v>0</v>
      </c>
    </row>
    <row r="296" spans="1:54">
      <c r="A296" s="140" t="s">
        <v>392</v>
      </c>
    </row>
    <row r="297" spans="1:54">
      <c r="A297" s="138" t="s">
        <v>393</v>
      </c>
    </row>
    <row r="298" spans="1:54">
      <c r="A298" s="140" t="s">
        <v>394</v>
      </c>
      <c r="B298" s="139">
        <v>-47032078.6199999</v>
      </c>
      <c r="C298" s="139">
        <v>-47032078.6199999</v>
      </c>
      <c r="D298" s="139">
        <v>-47032078.6199999</v>
      </c>
      <c r="E298" s="139">
        <v>-47032078.6199999</v>
      </c>
      <c r="F298" s="139">
        <v>-47032078.6199999</v>
      </c>
      <c r="G298" s="139">
        <v>-47032078.6199999</v>
      </c>
      <c r="H298" s="139">
        <v>-47032078.6199999</v>
      </c>
      <c r="I298" s="139">
        <v>-47032078.6199999</v>
      </c>
      <c r="J298" s="139">
        <v>-47032078.6199999</v>
      </c>
      <c r="K298" s="139">
        <v>-47032078.6199999</v>
      </c>
      <c r="L298" s="139">
        <v>-47032078.6199999</v>
      </c>
      <c r="M298" s="139">
        <v>-47032078.6199999</v>
      </c>
      <c r="N298" s="139">
        <v>-47032078.6199999</v>
      </c>
      <c r="O298" s="139">
        <v>-47032078.6199999</v>
      </c>
      <c r="P298" s="139">
        <v>-47032078.6199999</v>
      </c>
      <c r="Q298" s="139">
        <v>-47032078.6199999</v>
      </c>
      <c r="R298" s="139">
        <v>-47032078.6199999</v>
      </c>
      <c r="S298" s="139">
        <v>-47032078.6199999</v>
      </c>
      <c r="T298" s="139">
        <v>-47032078.6199999</v>
      </c>
      <c r="U298" s="139">
        <v>-47032078.6199999</v>
      </c>
      <c r="V298" s="139">
        <v>-47032078.6199999</v>
      </c>
      <c r="W298" s="139">
        <v>-47032078.6199999</v>
      </c>
      <c r="X298" s="139">
        <v>-47032078.6199999</v>
      </c>
      <c r="Y298" s="139">
        <v>-47032078.6199999</v>
      </c>
      <c r="Z298" s="139">
        <v>-47032078.6199999</v>
      </c>
      <c r="AA298" s="139">
        <v>-47032078.6199999</v>
      </c>
      <c r="AB298" s="139">
        <v>-47032078.6199999</v>
      </c>
      <c r="AC298" s="139">
        <v>-47032078.6199999</v>
      </c>
      <c r="AD298" s="139">
        <v>-47032078.6199999</v>
      </c>
      <c r="AE298" s="139">
        <v>-47032078.6199999</v>
      </c>
      <c r="AF298" s="139">
        <v>-47032078.6199999</v>
      </c>
      <c r="AG298" s="139">
        <v>-47032078.6199999</v>
      </c>
      <c r="AH298" s="139">
        <v>-47032078.6199999</v>
      </c>
      <c r="AI298" s="139">
        <v>-47032078.6199999</v>
      </c>
      <c r="AJ298" s="139">
        <v>-47032078.6199999</v>
      </c>
      <c r="AK298" s="139">
        <v>-47032078.6199999</v>
      </c>
      <c r="AL298" s="139">
        <v>-47032078.6199999</v>
      </c>
      <c r="AM298" s="139">
        <v>-47032078.6199999</v>
      </c>
      <c r="AN298" s="139">
        <v>-47032078.6199999</v>
      </c>
      <c r="AO298" s="139">
        <v>-47032078.6199999</v>
      </c>
      <c r="AP298" s="139">
        <v>-47032078.6199999</v>
      </c>
      <c r="AQ298" s="139">
        <v>-47032078.6199999</v>
      </c>
      <c r="AR298" s="139">
        <v>-47032078.6199999</v>
      </c>
      <c r="AS298" s="139">
        <v>-47032078.6199999</v>
      </c>
      <c r="AT298" s="139">
        <v>-47032078.6199999</v>
      </c>
      <c r="AU298" s="139">
        <v>-47032078.6199999</v>
      </c>
      <c r="AV298" s="139">
        <v>-47032078.6199999</v>
      </c>
      <c r="AW298" s="139">
        <v>-47032078.6199999</v>
      </c>
      <c r="AX298" s="139">
        <v>-47032078.6199999</v>
      </c>
      <c r="AY298" s="139">
        <v>-47032078.6199999</v>
      </c>
      <c r="AZ298" s="139">
        <v>-47032078.6199999</v>
      </c>
      <c r="BA298" s="139">
        <v>-47032078.6199999</v>
      </c>
      <c r="BB298" s="139">
        <v>-47032078.6199999</v>
      </c>
    </row>
    <row r="299" spans="1:54">
      <c r="A299" s="140" t="s">
        <v>395</v>
      </c>
      <c r="B299" s="139">
        <v>0</v>
      </c>
      <c r="C299" s="139">
        <v>0</v>
      </c>
      <c r="D299" s="139">
        <v>0</v>
      </c>
      <c r="E299" s="139">
        <v>0</v>
      </c>
      <c r="F299" s="139">
        <v>0</v>
      </c>
      <c r="G299" s="139">
        <v>0</v>
      </c>
      <c r="H299" s="139">
        <v>0</v>
      </c>
      <c r="I299" s="139">
        <v>0</v>
      </c>
      <c r="J299" s="139">
        <v>0</v>
      </c>
      <c r="K299" s="139">
        <v>0</v>
      </c>
      <c r="L299" s="139">
        <v>0</v>
      </c>
      <c r="M299" s="139">
        <v>0</v>
      </c>
      <c r="N299" s="139">
        <v>0</v>
      </c>
      <c r="O299" s="139">
        <v>0</v>
      </c>
      <c r="P299" s="139">
        <v>0</v>
      </c>
      <c r="Q299" s="139">
        <v>0</v>
      </c>
      <c r="R299" s="139">
        <v>0</v>
      </c>
      <c r="S299" s="139">
        <v>0</v>
      </c>
      <c r="T299" s="139">
        <v>0</v>
      </c>
      <c r="U299" s="139">
        <v>0</v>
      </c>
      <c r="V299" s="139">
        <v>0</v>
      </c>
      <c r="W299" s="139">
        <v>0</v>
      </c>
      <c r="X299" s="139">
        <v>0</v>
      </c>
      <c r="Y299" s="139">
        <v>0</v>
      </c>
      <c r="Z299" s="139">
        <v>0</v>
      </c>
      <c r="AA299" s="139">
        <v>0</v>
      </c>
      <c r="AB299" s="139">
        <v>0</v>
      </c>
      <c r="AC299" s="139">
        <v>0</v>
      </c>
      <c r="AD299" s="139">
        <v>0</v>
      </c>
      <c r="AE299" s="139">
        <v>0</v>
      </c>
      <c r="AF299" s="139">
        <v>0</v>
      </c>
      <c r="AG299" s="139">
        <v>0</v>
      </c>
      <c r="AH299" s="139">
        <v>0</v>
      </c>
      <c r="AI299" s="139">
        <v>0</v>
      </c>
      <c r="AJ299" s="139">
        <v>0</v>
      </c>
      <c r="AK299" s="139">
        <v>0</v>
      </c>
      <c r="AL299" s="139">
        <v>0</v>
      </c>
      <c r="AM299" s="139">
        <v>0</v>
      </c>
      <c r="AN299" s="139">
        <v>0</v>
      </c>
      <c r="AO299" s="139">
        <v>0</v>
      </c>
      <c r="AP299" s="139">
        <v>0</v>
      </c>
      <c r="AQ299" s="139">
        <v>0</v>
      </c>
      <c r="AR299" s="139">
        <v>0</v>
      </c>
      <c r="AS299" s="139">
        <v>0</v>
      </c>
      <c r="AT299" s="139">
        <v>0</v>
      </c>
      <c r="AU299" s="139">
        <v>0</v>
      </c>
      <c r="AV299" s="139">
        <v>0</v>
      </c>
      <c r="AW299" s="139">
        <v>0</v>
      </c>
      <c r="AX299" s="139">
        <v>0</v>
      </c>
      <c r="AY299" s="139">
        <v>0</v>
      </c>
      <c r="AZ299" s="139">
        <v>0</v>
      </c>
      <c r="BA299" s="139">
        <v>0</v>
      </c>
      <c r="BB299" s="139">
        <v>0</v>
      </c>
    </row>
    <row r="300" spans="1:54">
      <c r="A300" s="140" t="s">
        <v>396</v>
      </c>
      <c r="B300" s="139">
        <v>-109722743.3</v>
      </c>
      <c r="C300" s="139">
        <v>-109722743.3</v>
      </c>
      <c r="D300" s="139">
        <v>-109722743.3</v>
      </c>
      <c r="E300" s="139">
        <v>-109722743.3</v>
      </c>
      <c r="F300" s="139">
        <v>-109722743.3</v>
      </c>
      <c r="G300" s="139">
        <v>-109722743.3</v>
      </c>
      <c r="H300" s="139">
        <v>-109722743.3</v>
      </c>
      <c r="I300" s="139">
        <v>-109722743.3</v>
      </c>
      <c r="J300" s="139">
        <v>-109722743.3</v>
      </c>
      <c r="K300" s="139">
        <v>-109722743.3</v>
      </c>
      <c r="L300" s="139">
        <v>-109722743.3</v>
      </c>
      <c r="M300" s="139">
        <v>-109722743.3</v>
      </c>
      <c r="N300" s="139">
        <v>-109722743.3</v>
      </c>
      <c r="O300" s="139">
        <v>-109722743.3</v>
      </c>
      <c r="P300" s="139">
        <v>-109722743.3</v>
      </c>
      <c r="Q300" s="139">
        <v>-109722743.3</v>
      </c>
      <c r="R300" s="139">
        <v>-109722743.3</v>
      </c>
      <c r="S300" s="139">
        <v>-109722743.3</v>
      </c>
      <c r="T300" s="139">
        <v>-109722743.3</v>
      </c>
      <c r="U300" s="139">
        <v>-109722743.3</v>
      </c>
      <c r="V300" s="139">
        <v>-109722743.3</v>
      </c>
      <c r="W300" s="139">
        <v>-109722743.3</v>
      </c>
      <c r="X300" s="139">
        <v>-109722743.3</v>
      </c>
      <c r="Y300" s="139">
        <v>-109722743.3</v>
      </c>
      <c r="Z300" s="139">
        <v>-109722743.3</v>
      </c>
      <c r="AA300" s="139">
        <v>-109722743.3</v>
      </c>
      <c r="AB300" s="139">
        <v>-109722743.3</v>
      </c>
      <c r="AC300" s="139">
        <v>-109722743.3</v>
      </c>
      <c r="AD300" s="139">
        <v>-109722743.3</v>
      </c>
      <c r="AE300" s="139">
        <v>-109722743.3</v>
      </c>
      <c r="AF300" s="139">
        <v>-109722743.3</v>
      </c>
      <c r="AG300" s="139">
        <v>-109722743.3</v>
      </c>
      <c r="AH300" s="139">
        <v>-109722743.3</v>
      </c>
      <c r="AI300" s="139">
        <v>-109722743.3</v>
      </c>
      <c r="AJ300" s="139">
        <v>-109722743.3</v>
      </c>
      <c r="AK300" s="139">
        <v>-109722743.3</v>
      </c>
      <c r="AL300" s="139">
        <v>-109722743.3</v>
      </c>
      <c r="AM300" s="139">
        <v>-109722743.3</v>
      </c>
      <c r="AN300" s="139">
        <v>-109722743.3</v>
      </c>
      <c r="AO300" s="139">
        <v>-109722743.3</v>
      </c>
      <c r="AP300" s="139">
        <v>-109722743.3</v>
      </c>
      <c r="AQ300" s="139">
        <v>-109722743.3</v>
      </c>
      <c r="AR300" s="139">
        <v>-109722743.3</v>
      </c>
      <c r="AS300" s="139">
        <v>-109722743.3</v>
      </c>
      <c r="AT300" s="139">
        <v>-109722743.3</v>
      </c>
      <c r="AU300" s="139">
        <v>-109722743.3</v>
      </c>
      <c r="AV300" s="139">
        <v>-109722743.3</v>
      </c>
      <c r="AW300" s="139">
        <v>-109722743.3</v>
      </c>
      <c r="AX300" s="139">
        <v>-109722743.3</v>
      </c>
      <c r="AY300" s="139">
        <v>-109722743.3</v>
      </c>
      <c r="AZ300" s="139">
        <v>-109722743.3</v>
      </c>
      <c r="BA300" s="139">
        <v>-109722743.3</v>
      </c>
      <c r="BB300" s="139">
        <v>-109722743.3</v>
      </c>
    </row>
    <row r="301" spans="1:54">
      <c r="A301" s="140" t="s">
        <v>397</v>
      </c>
      <c r="B301" s="139">
        <v>0</v>
      </c>
      <c r="C301" s="139">
        <v>0</v>
      </c>
      <c r="D301" s="139">
        <v>0</v>
      </c>
      <c r="E301" s="139">
        <v>0</v>
      </c>
      <c r="F301" s="139">
        <v>0</v>
      </c>
      <c r="G301" s="139">
        <v>0</v>
      </c>
      <c r="H301" s="139">
        <v>0</v>
      </c>
      <c r="I301" s="139">
        <v>0</v>
      </c>
      <c r="J301" s="139">
        <v>0</v>
      </c>
      <c r="K301" s="139">
        <v>0</v>
      </c>
      <c r="L301" s="139">
        <v>0</v>
      </c>
      <c r="M301" s="139">
        <v>0</v>
      </c>
      <c r="N301" s="139">
        <v>0</v>
      </c>
      <c r="O301" s="139">
        <v>0</v>
      </c>
      <c r="P301" s="139">
        <v>0</v>
      </c>
      <c r="Q301" s="139">
        <v>0</v>
      </c>
      <c r="R301" s="139">
        <v>0</v>
      </c>
      <c r="S301" s="139">
        <v>0</v>
      </c>
      <c r="T301" s="139">
        <v>0</v>
      </c>
      <c r="U301" s="139">
        <v>0</v>
      </c>
      <c r="V301" s="139">
        <v>0</v>
      </c>
      <c r="W301" s="139">
        <v>0</v>
      </c>
      <c r="X301" s="139">
        <v>0</v>
      </c>
      <c r="Y301" s="139">
        <v>0</v>
      </c>
      <c r="Z301" s="139">
        <v>0</v>
      </c>
      <c r="AA301" s="139">
        <v>0</v>
      </c>
      <c r="AB301" s="139">
        <v>0</v>
      </c>
      <c r="AC301" s="139">
        <v>0</v>
      </c>
      <c r="AD301" s="139">
        <v>0</v>
      </c>
      <c r="AE301" s="139">
        <v>0</v>
      </c>
      <c r="AF301" s="139">
        <v>0</v>
      </c>
      <c r="AG301" s="139">
        <v>0</v>
      </c>
      <c r="AH301" s="139">
        <v>0</v>
      </c>
      <c r="AI301" s="139">
        <v>0</v>
      </c>
      <c r="AJ301" s="139">
        <v>0</v>
      </c>
      <c r="AK301" s="139">
        <v>0</v>
      </c>
      <c r="AL301" s="139">
        <v>0</v>
      </c>
      <c r="AM301" s="139">
        <v>0</v>
      </c>
      <c r="AN301" s="139">
        <v>0</v>
      </c>
      <c r="AO301" s="139">
        <v>0</v>
      </c>
      <c r="AP301" s="139">
        <v>0</v>
      </c>
      <c r="AQ301" s="139">
        <v>0</v>
      </c>
      <c r="AR301" s="139">
        <v>0</v>
      </c>
      <c r="AS301" s="139">
        <v>0</v>
      </c>
      <c r="AT301" s="139">
        <v>0</v>
      </c>
      <c r="AU301" s="139">
        <v>0</v>
      </c>
      <c r="AV301" s="139">
        <v>0</v>
      </c>
      <c r="AW301" s="139">
        <v>0</v>
      </c>
      <c r="AX301" s="139">
        <v>0</v>
      </c>
      <c r="AY301" s="139">
        <v>0</v>
      </c>
      <c r="AZ301" s="139">
        <v>0</v>
      </c>
      <c r="BA301" s="139">
        <v>0</v>
      </c>
      <c r="BB301" s="139">
        <v>0</v>
      </c>
    </row>
    <row r="302" spans="1:54">
      <c r="A302" s="140" t="s">
        <v>398</v>
      </c>
      <c r="B302" s="139">
        <v>0</v>
      </c>
      <c r="C302" s="139">
        <v>0</v>
      </c>
      <c r="D302" s="139">
        <v>0</v>
      </c>
      <c r="E302" s="139">
        <v>0</v>
      </c>
      <c r="F302" s="139">
        <v>0</v>
      </c>
      <c r="G302" s="139">
        <v>0</v>
      </c>
      <c r="H302" s="139">
        <v>0</v>
      </c>
      <c r="I302" s="139">
        <v>0</v>
      </c>
      <c r="J302" s="139">
        <v>0</v>
      </c>
      <c r="K302" s="139">
        <v>0</v>
      </c>
      <c r="L302" s="139">
        <v>0</v>
      </c>
      <c r="M302" s="139">
        <v>0</v>
      </c>
      <c r="N302" s="139">
        <v>0</v>
      </c>
      <c r="O302" s="139">
        <v>0</v>
      </c>
      <c r="P302" s="139">
        <v>0</v>
      </c>
      <c r="Q302" s="139">
        <v>0</v>
      </c>
      <c r="R302" s="139">
        <v>0</v>
      </c>
      <c r="S302" s="139">
        <v>0</v>
      </c>
      <c r="T302" s="139">
        <v>0</v>
      </c>
      <c r="U302" s="139">
        <v>0</v>
      </c>
      <c r="V302" s="139">
        <v>0</v>
      </c>
      <c r="W302" s="139">
        <v>0</v>
      </c>
      <c r="X302" s="139">
        <v>0</v>
      </c>
      <c r="Y302" s="139">
        <v>0</v>
      </c>
      <c r="Z302" s="139">
        <v>0</v>
      </c>
      <c r="AA302" s="139">
        <v>0</v>
      </c>
      <c r="AB302" s="139">
        <v>0</v>
      </c>
      <c r="AC302" s="139">
        <v>0</v>
      </c>
      <c r="AD302" s="139">
        <v>0</v>
      </c>
      <c r="AE302" s="139">
        <v>0</v>
      </c>
      <c r="AF302" s="139">
        <v>0</v>
      </c>
      <c r="AG302" s="139">
        <v>0</v>
      </c>
      <c r="AH302" s="139">
        <v>0</v>
      </c>
      <c r="AI302" s="139">
        <v>0</v>
      </c>
      <c r="AJ302" s="139">
        <v>0</v>
      </c>
      <c r="AK302" s="139">
        <v>0</v>
      </c>
      <c r="AL302" s="139">
        <v>0</v>
      </c>
      <c r="AM302" s="139">
        <v>0</v>
      </c>
      <c r="AN302" s="139">
        <v>0</v>
      </c>
      <c r="AO302" s="139">
        <v>0</v>
      </c>
      <c r="AP302" s="139">
        <v>0</v>
      </c>
      <c r="AQ302" s="139">
        <v>0</v>
      </c>
      <c r="AR302" s="139">
        <v>0</v>
      </c>
      <c r="AS302" s="139">
        <v>0</v>
      </c>
      <c r="AT302" s="139">
        <v>0</v>
      </c>
      <c r="AU302" s="139">
        <v>0</v>
      </c>
      <c r="AV302" s="139">
        <v>0</v>
      </c>
      <c r="AW302" s="139">
        <v>0</v>
      </c>
      <c r="AX302" s="139">
        <v>0</v>
      </c>
      <c r="AY302" s="139">
        <v>0</v>
      </c>
      <c r="AZ302" s="139">
        <v>0</v>
      </c>
      <c r="BA302" s="139">
        <v>0</v>
      </c>
      <c r="BB302" s="139">
        <v>0</v>
      </c>
    </row>
    <row r="303" spans="1:54">
      <c r="A303" s="140" t="s">
        <v>399</v>
      </c>
      <c r="B303" s="139">
        <v>168140589.03999999</v>
      </c>
      <c r="C303" s="139">
        <v>168140589.03999999</v>
      </c>
      <c r="D303" s="139">
        <v>168140589.03999999</v>
      </c>
      <c r="E303" s="139">
        <v>168140589.03999999</v>
      </c>
      <c r="F303" s="139">
        <v>168140589.03999999</v>
      </c>
      <c r="G303" s="139">
        <v>168140589.03999999</v>
      </c>
      <c r="H303" s="139">
        <v>168140589.03999999</v>
      </c>
      <c r="I303" s="139">
        <v>168140589.03999999</v>
      </c>
      <c r="J303" s="139">
        <v>168140589.03999999</v>
      </c>
      <c r="K303" s="139">
        <v>168140589.03999999</v>
      </c>
      <c r="L303" s="139">
        <v>168140589.03999999</v>
      </c>
      <c r="M303" s="139">
        <v>168140589.03999999</v>
      </c>
      <c r="N303" s="139">
        <v>168140589.03999999</v>
      </c>
      <c r="O303" s="139">
        <v>168140589.03999999</v>
      </c>
      <c r="P303" s="139">
        <v>168140589.03999999</v>
      </c>
      <c r="Q303" s="139">
        <v>168140589.03999999</v>
      </c>
      <c r="R303" s="139">
        <v>168140589.03999999</v>
      </c>
      <c r="S303" s="139">
        <v>168140589.03999999</v>
      </c>
      <c r="T303" s="139">
        <v>168140589.03999999</v>
      </c>
      <c r="U303" s="139">
        <v>168140589.03999999</v>
      </c>
      <c r="V303" s="139">
        <v>168140589.03999999</v>
      </c>
      <c r="W303" s="139">
        <v>168140589.03999999</v>
      </c>
      <c r="X303" s="139">
        <v>168140589.03999999</v>
      </c>
      <c r="Y303" s="139">
        <v>168140589.03999999</v>
      </c>
      <c r="Z303" s="139">
        <v>168140589.03999999</v>
      </c>
      <c r="AA303" s="139">
        <v>168140589.03999999</v>
      </c>
      <c r="AB303" s="139">
        <v>168140589.03999999</v>
      </c>
      <c r="AC303" s="139">
        <v>168140589.03999999</v>
      </c>
      <c r="AD303" s="139">
        <v>168140589.03999999</v>
      </c>
      <c r="AE303" s="139">
        <v>168140589.03999999</v>
      </c>
      <c r="AF303" s="139">
        <v>168140589.03999999</v>
      </c>
      <c r="AG303" s="139">
        <v>168140589.03999999</v>
      </c>
      <c r="AH303" s="139">
        <v>168140589.03999999</v>
      </c>
      <c r="AI303" s="139">
        <v>168140589.03999999</v>
      </c>
      <c r="AJ303" s="139">
        <v>168140589.03999999</v>
      </c>
      <c r="AK303" s="139">
        <v>168140589.03999999</v>
      </c>
      <c r="AL303" s="139">
        <v>168140589.03999999</v>
      </c>
      <c r="AM303" s="139">
        <v>168140589.03999999</v>
      </c>
      <c r="AN303" s="139">
        <v>168140589.03999999</v>
      </c>
      <c r="AO303" s="139">
        <v>168140589.03999999</v>
      </c>
      <c r="AP303" s="139">
        <v>168140589.03999999</v>
      </c>
      <c r="AQ303" s="139">
        <v>168140589.03999999</v>
      </c>
      <c r="AR303" s="139">
        <v>168140589.03999999</v>
      </c>
      <c r="AS303" s="139">
        <v>168140589.03999999</v>
      </c>
      <c r="AT303" s="139">
        <v>168140589.03999999</v>
      </c>
      <c r="AU303" s="139">
        <v>168140589.03999999</v>
      </c>
      <c r="AV303" s="139">
        <v>168140589.03999999</v>
      </c>
      <c r="AW303" s="139">
        <v>168140589.03999999</v>
      </c>
      <c r="AX303" s="139">
        <v>168140589.03999999</v>
      </c>
      <c r="AY303" s="139">
        <v>168140589.03999999</v>
      </c>
      <c r="AZ303" s="139">
        <v>168140589.03999999</v>
      </c>
      <c r="BA303" s="139">
        <v>168140589.03999999</v>
      </c>
      <c r="BB303" s="139">
        <v>168140589.03999999</v>
      </c>
    </row>
    <row r="304" spans="1:54">
      <c r="A304" s="140" t="s">
        <v>400</v>
      </c>
      <c r="B304" s="139">
        <v>299512.38</v>
      </c>
      <c r="C304" s="139">
        <v>299512.38</v>
      </c>
      <c r="D304" s="139">
        <v>299512.38</v>
      </c>
      <c r="E304" s="139">
        <v>299512.38</v>
      </c>
      <c r="F304" s="139">
        <v>299512.38</v>
      </c>
      <c r="G304" s="139">
        <v>299512.38</v>
      </c>
      <c r="H304" s="139">
        <v>299512.38</v>
      </c>
      <c r="I304" s="139">
        <v>299512.38</v>
      </c>
      <c r="J304" s="139">
        <v>299512.38</v>
      </c>
      <c r="K304" s="139">
        <v>299512.38</v>
      </c>
      <c r="L304" s="139">
        <v>299512.38</v>
      </c>
      <c r="M304" s="139">
        <v>299512.38</v>
      </c>
      <c r="N304" s="139">
        <v>299512.38</v>
      </c>
      <c r="O304" s="139">
        <v>299512.38</v>
      </c>
      <c r="P304" s="139">
        <v>299512.38</v>
      </c>
      <c r="Q304" s="139">
        <v>299512.38</v>
      </c>
      <c r="R304" s="139">
        <v>299512.38</v>
      </c>
      <c r="S304" s="139">
        <v>299512.38</v>
      </c>
      <c r="T304" s="139">
        <v>299512.38</v>
      </c>
      <c r="U304" s="139">
        <v>299512.38</v>
      </c>
      <c r="V304" s="139">
        <v>299512.38</v>
      </c>
      <c r="W304" s="139">
        <v>299512.38</v>
      </c>
      <c r="X304" s="139">
        <v>299512.38</v>
      </c>
      <c r="Y304" s="139">
        <v>299512.38</v>
      </c>
      <c r="Z304" s="139">
        <v>299512.38</v>
      </c>
      <c r="AA304" s="139">
        <v>299512.38</v>
      </c>
      <c r="AB304" s="139">
        <v>299512.38</v>
      </c>
      <c r="AC304" s="139">
        <v>299512.38</v>
      </c>
      <c r="AD304" s="139">
        <v>299512.38</v>
      </c>
      <c r="AE304" s="139">
        <v>299512.38</v>
      </c>
      <c r="AF304" s="139">
        <v>299512.38</v>
      </c>
      <c r="AG304" s="139">
        <v>299512.38</v>
      </c>
      <c r="AH304" s="139">
        <v>299512.38</v>
      </c>
      <c r="AI304" s="139">
        <v>299512.38</v>
      </c>
      <c r="AJ304" s="139">
        <v>299512.38</v>
      </c>
      <c r="AK304" s="139">
        <v>299512.38</v>
      </c>
      <c r="AL304" s="139">
        <v>299512.38</v>
      </c>
      <c r="AM304" s="139">
        <v>299512.38</v>
      </c>
      <c r="AN304" s="139">
        <v>299512.38</v>
      </c>
      <c r="AO304" s="139">
        <v>299512.38</v>
      </c>
      <c r="AP304" s="139">
        <v>299512.38</v>
      </c>
      <c r="AQ304" s="139">
        <v>299512.38</v>
      </c>
      <c r="AR304" s="139">
        <v>299512.38</v>
      </c>
      <c r="AS304" s="139">
        <v>299512.38</v>
      </c>
      <c r="AT304" s="139">
        <v>299512.38</v>
      </c>
      <c r="AU304" s="139">
        <v>299512.38</v>
      </c>
      <c r="AV304" s="139">
        <v>299512.38</v>
      </c>
      <c r="AW304" s="139">
        <v>299512.38</v>
      </c>
      <c r="AX304" s="139">
        <v>299512.38</v>
      </c>
      <c r="AY304" s="139">
        <v>299512.38</v>
      </c>
      <c r="AZ304" s="139">
        <v>299512.38</v>
      </c>
      <c r="BA304" s="139">
        <v>299512.38</v>
      </c>
      <c r="BB304" s="139">
        <v>299512.38</v>
      </c>
    </row>
    <row r="305" spans="1:54">
      <c r="A305" s="140" t="s">
        <v>401</v>
      </c>
      <c r="B305" s="139">
        <v>0</v>
      </c>
      <c r="C305" s="139">
        <v>0</v>
      </c>
      <c r="D305" s="139">
        <v>0</v>
      </c>
      <c r="E305" s="139">
        <v>0</v>
      </c>
      <c r="F305" s="139">
        <v>0</v>
      </c>
      <c r="G305" s="139">
        <v>0</v>
      </c>
      <c r="H305" s="139">
        <v>0</v>
      </c>
      <c r="I305" s="139">
        <v>0</v>
      </c>
      <c r="J305" s="139">
        <v>0</v>
      </c>
      <c r="K305" s="139">
        <v>0</v>
      </c>
      <c r="L305" s="139">
        <v>0</v>
      </c>
      <c r="M305" s="139">
        <v>0</v>
      </c>
      <c r="N305" s="139">
        <v>0</v>
      </c>
      <c r="O305" s="139">
        <v>0</v>
      </c>
      <c r="P305" s="139">
        <v>0</v>
      </c>
      <c r="Q305" s="139">
        <v>0</v>
      </c>
      <c r="R305" s="139">
        <v>0</v>
      </c>
      <c r="S305" s="139">
        <v>0</v>
      </c>
      <c r="T305" s="139">
        <v>0</v>
      </c>
      <c r="U305" s="139">
        <v>0</v>
      </c>
      <c r="V305" s="139">
        <v>0</v>
      </c>
      <c r="W305" s="139">
        <v>0</v>
      </c>
      <c r="X305" s="139">
        <v>0</v>
      </c>
      <c r="Y305" s="139">
        <v>0</v>
      </c>
      <c r="Z305" s="139">
        <v>0</v>
      </c>
      <c r="AA305" s="139">
        <v>0</v>
      </c>
      <c r="AB305" s="139">
        <v>0</v>
      </c>
      <c r="AC305" s="139">
        <v>0</v>
      </c>
      <c r="AD305" s="139">
        <v>0</v>
      </c>
      <c r="AE305" s="139">
        <v>0</v>
      </c>
      <c r="AF305" s="139">
        <v>0</v>
      </c>
      <c r="AG305" s="139">
        <v>0</v>
      </c>
      <c r="AH305" s="139">
        <v>0</v>
      </c>
      <c r="AI305" s="139">
        <v>0</v>
      </c>
      <c r="AJ305" s="139">
        <v>0</v>
      </c>
      <c r="AK305" s="139">
        <v>0</v>
      </c>
      <c r="AL305" s="139">
        <v>0</v>
      </c>
      <c r="AM305" s="139">
        <v>0</v>
      </c>
      <c r="AN305" s="139">
        <v>0</v>
      </c>
      <c r="AO305" s="139">
        <v>0</v>
      </c>
      <c r="AP305" s="139">
        <v>0</v>
      </c>
      <c r="AQ305" s="139">
        <v>0</v>
      </c>
      <c r="AR305" s="139">
        <v>0</v>
      </c>
      <c r="AS305" s="139">
        <v>0</v>
      </c>
      <c r="AT305" s="139">
        <v>0</v>
      </c>
      <c r="AU305" s="139">
        <v>0</v>
      </c>
      <c r="AV305" s="139">
        <v>0</v>
      </c>
      <c r="AW305" s="139">
        <v>0</v>
      </c>
      <c r="AX305" s="139">
        <v>0</v>
      </c>
      <c r="AY305" s="139">
        <v>0</v>
      </c>
      <c r="AZ305" s="139">
        <v>0</v>
      </c>
      <c r="BA305" s="139">
        <v>0</v>
      </c>
      <c r="BB305" s="139">
        <v>0</v>
      </c>
    </row>
    <row r="306" spans="1:54">
      <c r="A306" s="140" t="s">
        <v>402</v>
      </c>
      <c r="B306" s="139">
        <v>31868.85</v>
      </c>
      <c r="C306" s="139">
        <v>31868.85</v>
      </c>
      <c r="D306" s="139">
        <v>31868.85</v>
      </c>
      <c r="E306" s="139">
        <v>31868.85</v>
      </c>
      <c r="F306" s="139">
        <v>31868.85</v>
      </c>
      <c r="G306" s="139">
        <v>31868.85</v>
      </c>
      <c r="H306" s="139">
        <v>31868.85</v>
      </c>
      <c r="I306" s="139">
        <v>31868.85</v>
      </c>
      <c r="J306" s="139">
        <v>31868.85</v>
      </c>
      <c r="K306" s="139">
        <v>31868.85</v>
      </c>
      <c r="L306" s="139">
        <v>31868.85</v>
      </c>
      <c r="M306" s="139">
        <v>31868.85</v>
      </c>
      <c r="N306" s="139">
        <v>31868.85</v>
      </c>
      <c r="O306" s="139">
        <v>31868.85</v>
      </c>
      <c r="P306" s="139">
        <v>31868.85</v>
      </c>
      <c r="Q306" s="139">
        <v>31868.85</v>
      </c>
      <c r="R306" s="139">
        <v>31868.85</v>
      </c>
      <c r="S306" s="139">
        <v>31868.85</v>
      </c>
      <c r="T306" s="139">
        <v>31868.85</v>
      </c>
      <c r="U306" s="139">
        <v>31868.85</v>
      </c>
      <c r="V306" s="139">
        <v>31868.85</v>
      </c>
      <c r="W306" s="139">
        <v>31868.85</v>
      </c>
      <c r="X306" s="139">
        <v>31868.85</v>
      </c>
      <c r="Y306" s="139">
        <v>31868.85</v>
      </c>
      <c r="Z306" s="139">
        <v>31868.85</v>
      </c>
      <c r="AA306" s="139">
        <v>31868.85</v>
      </c>
      <c r="AB306" s="139">
        <v>31868.85</v>
      </c>
      <c r="AC306" s="139">
        <v>31868.85</v>
      </c>
      <c r="AD306" s="139">
        <v>31868.85</v>
      </c>
      <c r="AE306" s="139">
        <v>31868.85</v>
      </c>
      <c r="AF306" s="139">
        <v>31868.85</v>
      </c>
      <c r="AG306" s="139">
        <v>31868.85</v>
      </c>
      <c r="AH306" s="139">
        <v>31868.85</v>
      </c>
      <c r="AI306" s="139">
        <v>31868.85</v>
      </c>
      <c r="AJ306" s="139">
        <v>31868.85</v>
      </c>
      <c r="AK306" s="139">
        <v>31868.85</v>
      </c>
      <c r="AL306" s="139">
        <v>31868.85</v>
      </c>
      <c r="AM306" s="139">
        <v>31868.85</v>
      </c>
      <c r="AN306" s="139">
        <v>31868.85</v>
      </c>
      <c r="AO306" s="139">
        <v>31868.85</v>
      </c>
      <c r="AP306" s="139">
        <v>31868.85</v>
      </c>
      <c r="AQ306" s="139">
        <v>31868.85</v>
      </c>
      <c r="AR306" s="139">
        <v>31868.85</v>
      </c>
      <c r="AS306" s="139">
        <v>31868.85</v>
      </c>
      <c r="AT306" s="139">
        <v>31868.85</v>
      </c>
      <c r="AU306" s="139">
        <v>31868.85</v>
      </c>
      <c r="AV306" s="139">
        <v>31868.85</v>
      </c>
      <c r="AW306" s="139">
        <v>31868.85</v>
      </c>
      <c r="AX306" s="139">
        <v>31868.85</v>
      </c>
      <c r="AY306" s="139">
        <v>31868.85</v>
      </c>
      <c r="AZ306" s="139">
        <v>31868.85</v>
      </c>
      <c r="BA306" s="139">
        <v>31868.85</v>
      </c>
      <c r="BB306" s="139">
        <v>31868.85</v>
      </c>
    </row>
    <row r="307" spans="1:54">
      <c r="A307" s="140" t="s">
        <v>403</v>
      </c>
      <c r="B307" s="139">
        <v>0</v>
      </c>
      <c r="C307" s="139">
        <v>0</v>
      </c>
      <c r="D307" s="139">
        <v>0</v>
      </c>
      <c r="E307" s="139">
        <v>0</v>
      </c>
      <c r="F307" s="139">
        <v>0</v>
      </c>
      <c r="G307" s="139">
        <v>0</v>
      </c>
      <c r="H307" s="139">
        <v>0</v>
      </c>
      <c r="I307" s="139">
        <v>0</v>
      </c>
      <c r="J307" s="139">
        <v>0</v>
      </c>
      <c r="K307" s="139">
        <v>0</v>
      </c>
      <c r="L307" s="139">
        <v>0</v>
      </c>
      <c r="M307" s="139">
        <v>0</v>
      </c>
      <c r="N307" s="139">
        <v>0</v>
      </c>
      <c r="O307" s="139">
        <v>0</v>
      </c>
      <c r="P307" s="139">
        <v>0</v>
      </c>
      <c r="Q307" s="139">
        <v>0</v>
      </c>
      <c r="R307" s="139">
        <v>0</v>
      </c>
      <c r="S307" s="139">
        <v>0</v>
      </c>
      <c r="T307" s="139">
        <v>0</v>
      </c>
      <c r="U307" s="139">
        <v>0</v>
      </c>
      <c r="V307" s="139">
        <v>0</v>
      </c>
      <c r="W307" s="139">
        <v>0</v>
      </c>
      <c r="X307" s="139">
        <v>0</v>
      </c>
      <c r="Y307" s="139">
        <v>0</v>
      </c>
      <c r="Z307" s="139">
        <v>0</v>
      </c>
      <c r="AA307" s="139">
        <v>0</v>
      </c>
      <c r="AB307" s="139">
        <v>0</v>
      </c>
      <c r="AC307" s="139">
        <v>0</v>
      </c>
      <c r="AD307" s="139">
        <v>0</v>
      </c>
      <c r="AE307" s="139">
        <v>0</v>
      </c>
      <c r="AF307" s="139">
        <v>0</v>
      </c>
      <c r="AG307" s="139">
        <v>0</v>
      </c>
      <c r="AH307" s="139">
        <v>0</v>
      </c>
      <c r="AI307" s="139">
        <v>0</v>
      </c>
      <c r="AJ307" s="139">
        <v>0</v>
      </c>
      <c r="AK307" s="139">
        <v>0</v>
      </c>
      <c r="AL307" s="139">
        <v>0</v>
      </c>
      <c r="AM307" s="139">
        <v>0</v>
      </c>
      <c r="AN307" s="139">
        <v>0</v>
      </c>
      <c r="AO307" s="139">
        <v>0</v>
      </c>
      <c r="AP307" s="139">
        <v>0</v>
      </c>
      <c r="AQ307" s="139">
        <v>0</v>
      </c>
      <c r="AR307" s="139">
        <v>0</v>
      </c>
      <c r="AS307" s="139">
        <v>0</v>
      </c>
      <c r="AT307" s="139">
        <v>0</v>
      </c>
      <c r="AU307" s="139">
        <v>0</v>
      </c>
      <c r="AV307" s="139">
        <v>0</v>
      </c>
      <c r="AW307" s="139">
        <v>0</v>
      </c>
      <c r="AX307" s="139">
        <v>0</v>
      </c>
      <c r="AY307" s="139">
        <v>0</v>
      </c>
      <c r="AZ307" s="139">
        <v>0</v>
      </c>
      <c r="BA307" s="139">
        <v>0</v>
      </c>
      <c r="BB307" s="139">
        <v>0</v>
      </c>
    </row>
    <row r="308" spans="1:54">
      <c r="A308" s="140" t="s">
        <v>404</v>
      </c>
      <c r="B308" s="139">
        <v>0</v>
      </c>
      <c r="C308" s="139">
        <v>0</v>
      </c>
      <c r="D308" s="139">
        <v>0</v>
      </c>
      <c r="E308" s="139">
        <v>0</v>
      </c>
      <c r="F308" s="139">
        <v>0</v>
      </c>
      <c r="G308" s="139">
        <v>0</v>
      </c>
      <c r="H308" s="139">
        <v>0</v>
      </c>
      <c r="I308" s="139">
        <v>0</v>
      </c>
      <c r="J308" s="139">
        <v>0</v>
      </c>
      <c r="K308" s="139">
        <v>0</v>
      </c>
      <c r="L308" s="139">
        <v>0</v>
      </c>
      <c r="M308" s="139">
        <v>0</v>
      </c>
      <c r="N308" s="139">
        <v>0</v>
      </c>
      <c r="O308" s="139">
        <v>0</v>
      </c>
      <c r="P308" s="139">
        <v>0</v>
      </c>
      <c r="Q308" s="139">
        <v>0</v>
      </c>
      <c r="R308" s="139">
        <v>0</v>
      </c>
      <c r="S308" s="139">
        <v>0</v>
      </c>
      <c r="T308" s="139">
        <v>0</v>
      </c>
      <c r="U308" s="139">
        <v>0</v>
      </c>
      <c r="V308" s="139">
        <v>0</v>
      </c>
      <c r="W308" s="139">
        <v>0</v>
      </c>
      <c r="X308" s="139">
        <v>0</v>
      </c>
      <c r="Y308" s="139">
        <v>0</v>
      </c>
      <c r="Z308" s="139">
        <v>0</v>
      </c>
      <c r="AA308" s="139">
        <v>0</v>
      </c>
      <c r="AB308" s="139">
        <v>0</v>
      </c>
      <c r="AC308" s="139">
        <v>0</v>
      </c>
      <c r="AD308" s="139">
        <v>0</v>
      </c>
      <c r="AE308" s="139">
        <v>0</v>
      </c>
      <c r="AF308" s="139">
        <v>0</v>
      </c>
      <c r="AG308" s="139">
        <v>0</v>
      </c>
      <c r="AH308" s="139">
        <v>0</v>
      </c>
      <c r="AI308" s="139">
        <v>0</v>
      </c>
      <c r="AJ308" s="139">
        <v>0</v>
      </c>
      <c r="AK308" s="139">
        <v>0</v>
      </c>
      <c r="AL308" s="139">
        <v>0</v>
      </c>
      <c r="AM308" s="139">
        <v>0</v>
      </c>
      <c r="AN308" s="139">
        <v>0</v>
      </c>
      <c r="AO308" s="139">
        <v>0</v>
      </c>
      <c r="AP308" s="139">
        <v>0</v>
      </c>
      <c r="AQ308" s="139">
        <v>0</v>
      </c>
      <c r="AR308" s="139">
        <v>0</v>
      </c>
      <c r="AS308" s="139">
        <v>0</v>
      </c>
      <c r="AT308" s="139">
        <v>0</v>
      </c>
      <c r="AU308" s="139">
        <v>0</v>
      </c>
      <c r="AV308" s="139">
        <v>0</v>
      </c>
      <c r="AW308" s="139">
        <v>0</v>
      </c>
      <c r="AX308" s="139">
        <v>0</v>
      </c>
      <c r="AY308" s="139">
        <v>0</v>
      </c>
      <c r="AZ308" s="139">
        <v>0</v>
      </c>
      <c r="BA308" s="139">
        <v>0</v>
      </c>
      <c r="BB308" s="139">
        <v>0</v>
      </c>
    </row>
    <row r="309" spans="1:54">
      <c r="A309" s="141" t="s">
        <v>405</v>
      </c>
      <c r="B309" s="142">
        <v>11717148.35</v>
      </c>
      <c r="C309" s="142">
        <v>11717148.35</v>
      </c>
      <c r="D309" s="142">
        <v>11717148.35</v>
      </c>
      <c r="E309" s="142">
        <v>11717148.35</v>
      </c>
      <c r="F309" s="142">
        <v>11717148.35</v>
      </c>
      <c r="G309" s="142">
        <v>11717148.35</v>
      </c>
      <c r="H309" s="142">
        <v>11717148.35</v>
      </c>
      <c r="I309" s="142">
        <v>11717148.35</v>
      </c>
      <c r="J309" s="142">
        <v>11717148.35</v>
      </c>
      <c r="K309" s="142">
        <v>11717148.35</v>
      </c>
      <c r="L309" s="142">
        <v>11717148.35</v>
      </c>
      <c r="M309" s="142">
        <v>11717148.35</v>
      </c>
      <c r="N309" s="142">
        <v>11717148.35</v>
      </c>
      <c r="O309" s="142">
        <v>11717148.35</v>
      </c>
      <c r="P309" s="142">
        <v>11717148.35</v>
      </c>
      <c r="Q309" s="142">
        <v>11717148.35</v>
      </c>
      <c r="R309" s="142">
        <v>11717148.35</v>
      </c>
      <c r="S309" s="142">
        <v>11717148.35</v>
      </c>
      <c r="T309" s="142">
        <v>11717148.35</v>
      </c>
      <c r="U309" s="142">
        <v>11717148.35</v>
      </c>
      <c r="V309" s="142">
        <v>11717148.35</v>
      </c>
      <c r="W309" s="142">
        <v>11717148.35</v>
      </c>
      <c r="X309" s="142">
        <v>11717148.35</v>
      </c>
      <c r="Y309" s="142">
        <v>11717148.35</v>
      </c>
      <c r="Z309" s="142">
        <v>11717148.35</v>
      </c>
      <c r="AA309" s="142">
        <v>11717148.35</v>
      </c>
      <c r="AB309" s="142">
        <v>11717148.35</v>
      </c>
      <c r="AC309" s="142">
        <v>11717148.35</v>
      </c>
      <c r="AD309" s="142">
        <v>11717148.35</v>
      </c>
      <c r="AE309" s="142">
        <v>11717148.35</v>
      </c>
      <c r="AF309" s="142">
        <v>11717148.35</v>
      </c>
      <c r="AG309" s="142">
        <v>11717148.35</v>
      </c>
      <c r="AH309" s="142">
        <v>11717148.35</v>
      </c>
      <c r="AI309" s="142">
        <v>11717148.35</v>
      </c>
      <c r="AJ309" s="142">
        <v>11717148.35</v>
      </c>
      <c r="AK309" s="142">
        <v>11717148.35</v>
      </c>
      <c r="AL309" s="142">
        <v>11717148.35</v>
      </c>
      <c r="AM309" s="142">
        <v>11717148.35</v>
      </c>
      <c r="AN309" s="142">
        <v>11717148.35</v>
      </c>
      <c r="AO309" s="142">
        <v>11717148.35</v>
      </c>
      <c r="AP309" s="142">
        <v>11717148.35</v>
      </c>
      <c r="AQ309" s="142">
        <v>11717148.35</v>
      </c>
      <c r="AR309" s="142">
        <v>11717148.35</v>
      </c>
      <c r="AS309" s="142">
        <v>11717148.35</v>
      </c>
      <c r="AT309" s="142">
        <v>11717148.35</v>
      </c>
      <c r="AU309" s="142">
        <v>11717148.35</v>
      </c>
      <c r="AV309" s="142">
        <v>11717148.35</v>
      </c>
      <c r="AW309" s="142">
        <v>11717148.35</v>
      </c>
      <c r="AX309" s="142">
        <v>11717148.35</v>
      </c>
      <c r="AY309" s="142">
        <v>11717148.35</v>
      </c>
      <c r="AZ309" s="142">
        <v>11717148.35</v>
      </c>
      <c r="BA309" s="142">
        <v>11717148.35</v>
      </c>
      <c r="BB309" s="142">
        <v>11717148.35</v>
      </c>
    </row>
    <row r="310" spans="1:54">
      <c r="A310" s="140" t="s">
        <v>406</v>
      </c>
    </row>
    <row r="311" spans="1:54">
      <c r="A311" s="138" t="s">
        <v>407</v>
      </c>
    </row>
    <row r="312" spans="1:54">
      <c r="A312" s="140" t="s">
        <v>408</v>
      </c>
      <c r="B312" s="139">
        <v>0</v>
      </c>
      <c r="C312" s="139">
        <v>0</v>
      </c>
      <c r="D312" s="139">
        <v>0</v>
      </c>
      <c r="E312" s="139">
        <v>0</v>
      </c>
      <c r="F312" s="139">
        <v>0</v>
      </c>
      <c r="G312" s="139">
        <v>0</v>
      </c>
      <c r="H312" s="139">
        <v>0</v>
      </c>
      <c r="I312" s="139">
        <v>0</v>
      </c>
      <c r="J312" s="139">
        <v>0</v>
      </c>
      <c r="K312" s="139">
        <v>0</v>
      </c>
      <c r="L312" s="139">
        <v>0</v>
      </c>
      <c r="M312" s="139">
        <v>0</v>
      </c>
      <c r="N312" s="139">
        <v>0</v>
      </c>
      <c r="O312" s="139">
        <v>0</v>
      </c>
      <c r="P312" s="139">
        <v>0</v>
      </c>
      <c r="Q312" s="139">
        <v>0</v>
      </c>
      <c r="R312" s="139">
        <v>0</v>
      </c>
      <c r="S312" s="139">
        <v>0</v>
      </c>
      <c r="T312" s="139">
        <v>0</v>
      </c>
      <c r="U312" s="139">
        <v>0</v>
      </c>
      <c r="V312" s="139">
        <v>0</v>
      </c>
      <c r="W312" s="139">
        <v>0</v>
      </c>
      <c r="X312" s="139">
        <v>0</v>
      </c>
      <c r="Y312" s="139">
        <v>0</v>
      </c>
      <c r="Z312" s="139">
        <v>0</v>
      </c>
      <c r="AA312" s="139">
        <v>0</v>
      </c>
      <c r="AB312" s="139">
        <v>0</v>
      </c>
      <c r="AC312" s="139">
        <v>0</v>
      </c>
      <c r="AD312" s="139">
        <v>0</v>
      </c>
      <c r="AE312" s="139">
        <v>0</v>
      </c>
      <c r="AF312" s="139">
        <v>0</v>
      </c>
      <c r="AG312" s="139">
        <v>0</v>
      </c>
      <c r="AH312" s="139">
        <v>0</v>
      </c>
      <c r="AI312" s="139">
        <v>0</v>
      </c>
      <c r="AJ312" s="139">
        <v>0</v>
      </c>
      <c r="AK312" s="139">
        <v>0</v>
      </c>
      <c r="AL312" s="139">
        <v>0</v>
      </c>
      <c r="AM312" s="139">
        <v>0</v>
      </c>
      <c r="AN312" s="139">
        <v>0</v>
      </c>
      <c r="AO312" s="139">
        <v>0</v>
      </c>
      <c r="AP312" s="139">
        <v>0</v>
      </c>
      <c r="AQ312" s="139">
        <v>0</v>
      </c>
      <c r="AR312" s="139">
        <v>0</v>
      </c>
      <c r="AS312" s="139">
        <v>0</v>
      </c>
      <c r="AT312" s="139">
        <v>0</v>
      </c>
      <c r="AU312" s="139">
        <v>0</v>
      </c>
      <c r="AV312" s="139">
        <v>0</v>
      </c>
      <c r="AW312" s="139">
        <v>0</v>
      </c>
      <c r="AX312" s="139">
        <v>0</v>
      </c>
      <c r="AY312" s="139">
        <v>0</v>
      </c>
      <c r="AZ312" s="139">
        <v>0</v>
      </c>
      <c r="BA312" s="139">
        <v>0</v>
      </c>
      <c r="BB312" s="139">
        <v>0</v>
      </c>
    </row>
    <row r="313" spans="1:54">
      <c r="A313" s="140" t="s">
        <v>409</v>
      </c>
      <c r="B313" s="139">
        <v>74673596.615732595</v>
      </c>
      <c r="C313" s="139">
        <v>74514199.632214099</v>
      </c>
      <c r="D313" s="139">
        <v>74506543.791529894</v>
      </c>
      <c r="E313" s="139">
        <v>74506543.791529894</v>
      </c>
      <c r="F313" s="139">
        <v>74409288.4999654</v>
      </c>
      <c r="G313" s="139">
        <v>73632371.137334898</v>
      </c>
      <c r="H313" s="139">
        <v>72894182.579901293</v>
      </c>
      <c r="I313" s="139">
        <v>72186179.453482002</v>
      </c>
      <c r="J313" s="139">
        <v>71373473.844371095</v>
      </c>
      <c r="K313" s="139">
        <v>70966733.015211195</v>
      </c>
      <c r="L313" s="139">
        <v>70783559.038099393</v>
      </c>
      <c r="M313" s="139">
        <v>70516093.341706201</v>
      </c>
      <c r="N313" s="139">
        <v>70516093.341706201</v>
      </c>
      <c r="O313" s="139">
        <v>70516093.341706201</v>
      </c>
      <c r="P313" s="139">
        <v>70484178.878879204</v>
      </c>
      <c r="Q313" s="139">
        <v>70475554.939857498</v>
      </c>
      <c r="R313" s="139">
        <v>70153846.182382599</v>
      </c>
      <c r="S313" s="139">
        <v>70004067.799474105</v>
      </c>
      <c r="T313" s="139">
        <v>69663173.275025293</v>
      </c>
      <c r="U313" s="139">
        <v>69311621.6574938</v>
      </c>
      <c r="V313" s="139">
        <v>68981405.497565493</v>
      </c>
      <c r="W313" s="139">
        <v>68749981.3993738</v>
      </c>
      <c r="X313" s="139">
        <v>68532919.036726996</v>
      </c>
      <c r="Y313" s="139">
        <v>68418134.020885199</v>
      </c>
      <c r="Z313" s="139">
        <v>68418134.020885199</v>
      </c>
      <c r="AA313" s="139">
        <v>68418134.020885199</v>
      </c>
      <c r="AB313" s="139">
        <v>68418134.020885199</v>
      </c>
      <c r="AC313" s="139">
        <v>68363298.665471703</v>
      </c>
      <c r="AD313" s="139">
        <v>68357298.763791203</v>
      </c>
      <c r="AE313" s="139">
        <v>68357298.763791203</v>
      </c>
      <c r="AF313" s="139">
        <v>68353764.102371201</v>
      </c>
      <c r="AG313" s="139">
        <v>67907577.402752995</v>
      </c>
      <c r="AH313" s="139">
        <v>67449970.939081505</v>
      </c>
      <c r="AI313" s="139">
        <v>67010890.044400796</v>
      </c>
      <c r="AJ313" s="139">
        <v>66609807.392315701</v>
      </c>
      <c r="AK313" s="139">
        <v>66267552.636892997</v>
      </c>
      <c r="AL313" s="139">
        <v>65889790.3910897</v>
      </c>
      <c r="AM313" s="139">
        <v>65781782.927725397</v>
      </c>
      <c r="AN313" s="139">
        <v>65781782.927725397</v>
      </c>
      <c r="AO313" s="139">
        <v>65781782.927725397</v>
      </c>
      <c r="AP313" s="139">
        <v>65738970.976865098</v>
      </c>
      <c r="AQ313" s="139">
        <v>65717463.813638501</v>
      </c>
      <c r="AR313" s="139">
        <v>65516210.0032354</v>
      </c>
      <c r="AS313" s="139">
        <v>65513468.662502699</v>
      </c>
      <c r="AT313" s="139">
        <v>65224465.004735701</v>
      </c>
      <c r="AU313" s="139">
        <v>64938784.3352663</v>
      </c>
      <c r="AV313" s="139">
        <v>64650749.5213461</v>
      </c>
      <c r="AW313" s="139">
        <v>64398972.644131102</v>
      </c>
      <c r="AX313" s="139">
        <v>64173860.702872798</v>
      </c>
      <c r="AY313" s="139">
        <v>64005946.246505603</v>
      </c>
      <c r="AZ313" s="139">
        <v>64005946.246505603</v>
      </c>
      <c r="BA313" s="139">
        <v>64001675.482535399</v>
      </c>
      <c r="BB313" s="139">
        <v>64001675.482535399</v>
      </c>
    </row>
    <row r="314" spans="1:54">
      <c r="A314" s="140" t="s">
        <v>410</v>
      </c>
      <c r="B314" s="139">
        <v>26881687.760000002</v>
      </c>
      <c r="C314" s="139">
        <v>26881687.760000002</v>
      </c>
      <c r="D314" s="139">
        <v>26881687.760000002</v>
      </c>
      <c r="E314" s="139">
        <v>26881687.760000002</v>
      </c>
      <c r="F314" s="139">
        <v>26881687.760000002</v>
      </c>
      <c r="G314" s="139">
        <v>26881687.760000002</v>
      </c>
      <c r="H314" s="139">
        <v>26881687.760000002</v>
      </c>
      <c r="I314" s="139">
        <v>26881687.760000002</v>
      </c>
      <c r="J314" s="139">
        <v>26881687.760000002</v>
      </c>
      <c r="K314" s="139">
        <v>26881687.760000002</v>
      </c>
      <c r="L314" s="139">
        <v>26881687.760000002</v>
      </c>
      <c r="M314" s="139">
        <v>26881687.760000002</v>
      </c>
      <c r="N314" s="139">
        <v>26881687.760000002</v>
      </c>
      <c r="O314" s="139">
        <v>26881687.760000002</v>
      </c>
      <c r="P314" s="139">
        <v>26881687.760000002</v>
      </c>
      <c r="Q314" s="139">
        <v>26881687.760000002</v>
      </c>
      <c r="R314" s="139">
        <v>26881687.760000002</v>
      </c>
      <c r="S314" s="139">
        <v>26881687.760000002</v>
      </c>
      <c r="T314" s="139">
        <v>26881687.760000002</v>
      </c>
      <c r="U314" s="139">
        <v>26881687.760000002</v>
      </c>
      <c r="V314" s="139">
        <v>26881687.760000002</v>
      </c>
      <c r="W314" s="139">
        <v>26881687.760000002</v>
      </c>
      <c r="X314" s="139">
        <v>26881687.760000002</v>
      </c>
      <c r="Y314" s="139">
        <v>26881687.760000002</v>
      </c>
      <c r="Z314" s="139">
        <v>26881687.760000002</v>
      </c>
      <c r="AA314" s="139">
        <v>26881687.760000002</v>
      </c>
      <c r="AB314" s="139">
        <v>26881687.760000002</v>
      </c>
      <c r="AC314" s="139">
        <v>26881687.760000002</v>
      </c>
      <c r="AD314" s="139">
        <v>26881687.760000002</v>
      </c>
      <c r="AE314" s="139">
        <v>26881687.760000002</v>
      </c>
      <c r="AF314" s="139">
        <v>26881687.760000002</v>
      </c>
      <c r="AG314" s="139">
        <v>26881687.760000002</v>
      </c>
      <c r="AH314" s="139">
        <v>26881687.760000002</v>
      </c>
      <c r="AI314" s="139">
        <v>26881687.760000002</v>
      </c>
      <c r="AJ314" s="139">
        <v>26881687.760000002</v>
      </c>
      <c r="AK314" s="139">
        <v>26881687.760000002</v>
      </c>
      <c r="AL314" s="139">
        <v>26881687.760000002</v>
      </c>
      <c r="AM314" s="139">
        <v>26881687.760000002</v>
      </c>
      <c r="AN314" s="139">
        <v>26881687.760000002</v>
      </c>
      <c r="AO314" s="139">
        <v>26881687.760000002</v>
      </c>
      <c r="AP314" s="139">
        <v>26881687.760000002</v>
      </c>
      <c r="AQ314" s="139">
        <v>26881687.760000002</v>
      </c>
      <c r="AR314" s="139">
        <v>26881687.760000002</v>
      </c>
      <c r="AS314" s="139">
        <v>26881687.760000002</v>
      </c>
      <c r="AT314" s="139">
        <v>26881687.760000002</v>
      </c>
      <c r="AU314" s="139">
        <v>26881687.760000002</v>
      </c>
      <c r="AV314" s="139">
        <v>26881687.760000002</v>
      </c>
      <c r="AW314" s="139">
        <v>26881687.760000002</v>
      </c>
      <c r="AX314" s="139">
        <v>26881687.760000002</v>
      </c>
      <c r="AY314" s="139">
        <v>26881687.760000002</v>
      </c>
      <c r="AZ314" s="139">
        <v>26881687.760000002</v>
      </c>
      <c r="BA314" s="139">
        <v>26881687.760000002</v>
      </c>
      <c r="BB314" s="139">
        <v>26881687.760000002</v>
      </c>
    </row>
    <row r="315" spans="1:54">
      <c r="A315" s="140" t="s">
        <v>411</v>
      </c>
      <c r="B315" s="139">
        <v>3196902.45</v>
      </c>
      <c r="C315" s="139">
        <v>3196902.45</v>
      </c>
      <c r="D315" s="139">
        <v>3196902.45</v>
      </c>
      <c r="E315" s="139">
        <v>3196902.45</v>
      </c>
      <c r="F315" s="139">
        <v>3196902.45</v>
      </c>
      <c r="G315" s="139">
        <v>3196902.45</v>
      </c>
      <c r="H315" s="139">
        <v>3196902.45</v>
      </c>
      <c r="I315" s="139">
        <v>3196902.45</v>
      </c>
      <c r="J315" s="139">
        <v>3196902.45</v>
      </c>
      <c r="K315" s="139">
        <v>3196902.45</v>
      </c>
      <c r="L315" s="139">
        <v>3196902.45</v>
      </c>
      <c r="M315" s="139">
        <v>3196902.45</v>
      </c>
      <c r="N315" s="139">
        <v>3196902.45</v>
      </c>
      <c r="O315" s="139">
        <v>3196902.45</v>
      </c>
      <c r="P315" s="139">
        <v>3196902.45</v>
      </c>
      <c r="Q315" s="139">
        <v>3196902.45</v>
      </c>
      <c r="R315" s="139">
        <v>3196902.45</v>
      </c>
      <c r="S315" s="139">
        <v>3196902.45</v>
      </c>
      <c r="T315" s="139">
        <v>3196902.45</v>
      </c>
      <c r="U315" s="139">
        <v>3196902.45</v>
      </c>
      <c r="V315" s="139">
        <v>3196902.45</v>
      </c>
      <c r="W315" s="139">
        <v>3196902.45</v>
      </c>
      <c r="X315" s="139">
        <v>3196902.45</v>
      </c>
      <c r="Y315" s="139">
        <v>3196902.45</v>
      </c>
      <c r="Z315" s="139">
        <v>3196902.45</v>
      </c>
      <c r="AA315" s="139">
        <v>3196902.45</v>
      </c>
      <c r="AB315" s="139">
        <v>3196902.45</v>
      </c>
      <c r="AC315" s="139">
        <v>3196902.45</v>
      </c>
      <c r="AD315" s="139">
        <v>3196902.45</v>
      </c>
      <c r="AE315" s="139">
        <v>3196902.45</v>
      </c>
      <c r="AF315" s="139">
        <v>3196902.45</v>
      </c>
      <c r="AG315" s="139">
        <v>3196902.45</v>
      </c>
      <c r="AH315" s="139">
        <v>3196902.45</v>
      </c>
      <c r="AI315" s="139">
        <v>3196902.45</v>
      </c>
      <c r="AJ315" s="139">
        <v>3196902.45</v>
      </c>
      <c r="AK315" s="139">
        <v>3196902.45</v>
      </c>
      <c r="AL315" s="139">
        <v>3196902.45</v>
      </c>
      <c r="AM315" s="139">
        <v>3196902.45</v>
      </c>
      <c r="AN315" s="139">
        <v>3196902.45</v>
      </c>
      <c r="AO315" s="139">
        <v>3196902.45</v>
      </c>
      <c r="AP315" s="139">
        <v>3196902.45</v>
      </c>
      <c r="AQ315" s="139">
        <v>3196902.45</v>
      </c>
      <c r="AR315" s="139">
        <v>3196902.45</v>
      </c>
      <c r="AS315" s="139">
        <v>3196902.45</v>
      </c>
      <c r="AT315" s="139">
        <v>3196902.45</v>
      </c>
      <c r="AU315" s="139">
        <v>3196902.45</v>
      </c>
      <c r="AV315" s="139">
        <v>3196902.45</v>
      </c>
      <c r="AW315" s="139">
        <v>3196902.45</v>
      </c>
      <c r="AX315" s="139">
        <v>3196902.45</v>
      </c>
      <c r="AY315" s="139">
        <v>3196902.45</v>
      </c>
      <c r="AZ315" s="139">
        <v>3196902.45</v>
      </c>
      <c r="BA315" s="139">
        <v>3196902.45</v>
      </c>
      <c r="BB315" s="139">
        <v>3196902.45</v>
      </c>
    </row>
    <row r="316" spans="1:54">
      <c r="A316" s="140" t="s">
        <v>412</v>
      </c>
      <c r="B316" s="139">
        <v>0</v>
      </c>
      <c r="C316" s="139">
        <v>0</v>
      </c>
      <c r="D316" s="139">
        <v>0</v>
      </c>
      <c r="E316" s="139">
        <v>0</v>
      </c>
      <c r="F316" s="139">
        <v>0</v>
      </c>
      <c r="G316" s="139">
        <v>0</v>
      </c>
      <c r="H316" s="139">
        <v>0</v>
      </c>
      <c r="I316" s="139">
        <v>0</v>
      </c>
      <c r="J316" s="139">
        <v>0</v>
      </c>
      <c r="K316" s="139">
        <v>0</v>
      </c>
      <c r="L316" s="139">
        <v>0</v>
      </c>
      <c r="M316" s="139">
        <v>0</v>
      </c>
      <c r="N316" s="139">
        <v>0</v>
      </c>
      <c r="O316" s="139">
        <v>0</v>
      </c>
      <c r="P316" s="139">
        <v>0</v>
      </c>
      <c r="Q316" s="139">
        <v>0</v>
      </c>
      <c r="R316" s="139">
        <v>0</v>
      </c>
      <c r="S316" s="139">
        <v>0</v>
      </c>
      <c r="T316" s="139">
        <v>0</v>
      </c>
      <c r="U316" s="139">
        <v>0</v>
      </c>
      <c r="V316" s="139">
        <v>0</v>
      </c>
      <c r="W316" s="139">
        <v>0</v>
      </c>
      <c r="X316" s="139">
        <v>0</v>
      </c>
      <c r="Y316" s="139">
        <v>0</v>
      </c>
      <c r="Z316" s="139">
        <v>0</v>
      </c>
      <c r="AA316" s="139">
        <v>0</v>
      </c>
      <c r="AB316" s="139">
        <v>0</v>
      </c>
      <c r="AC316" s="139">
        <v>0</v>
      </c>
      <c r="AD316" s="139">
        <v>0</v>
      </c>
      <c r="AE316" s="139">
        <v>0</v>
      </c>
      <c r="AF316" s="139">
        <v>0</v>
      </c>
      <c r="AG316" s="139">
        <v>0</v>
      </c>
      <c r="AH316" s="139">
        <v>0</v>
      </c>
      <c r="AI316" s="139">
        <v>0</v>
      </c>
      <c r="AJ316" s="139">
        <v>0</v>
      </c>
      <c r="AK316" s="139">
        <v>0</v>
      </c>
      <c r="AL316" s="139">
        <v>0</v>
      </c>
      <c r="AM316" s="139">
        <v>0</v>
      </c>
      <c r="AN316" s="139">
        <v>0</v>
      </c>
      <c r="AO316" s="139">
        <v>0</v>
      </c>
      <c r="AP316" s="139">
        <v>0</v>
      </c>
      <c r="AQ316" s="139">
        <v>0</v>
      </c>
      <c r="AR316" s="139">
        <v>0</v>
      </c>
      <c r="AS316" s="139">
        <v>0</v>
      </c>
      <c r="AT316" s="139">
        <v>0</v>
      </c>
      <c r="AU316" s="139">
        <v>0</v>
      </c>
      <c r="AV316" s="139">
        <v>0</v>
      </c>
      <c r="AW316" s="139">
        <v>0</v>
      </c>
      <c r="AX316" s="139">
        <v>0</v>
      </c>
      <c r="AY316" s="139">
        <v>0</v>
      </c>
      <c r="AZ316" s="139">
        <v>0</v>
      </c>
      <c r="BA316" s="139">
        <v>0</v>
      </c>
      <c r="BB316" s="139">
        <v>0</v>
      </c>
    </row>
    <row r="317" spans="1:54">
      <c r="A317" s="140" t="s">
        <v>413</v>
      </c>
      <c r="B317" s="139">
        <v>96792081.806966007</v>
      </c>
      <c r="C317" s="139">
        <v>96811648.256792799</v>
      </c>
      <c r="D317" s="139">
        <v>96845351.521611005</v>
      </c>
      <c r="E317" s="139">
        <v>96809783.933739394</v>
      </c>
      <c r="F317" s="139">
        <v>96815426.194475904</v>
      </c>
      <c r="G317" s="139">
        <v>96754525.357133001</v>
      </c>
      <c r="H317" s="139">
        <v>96680778.671966106</v>
      </c>
      <c r="I317" s="139">
        <v>96653894.373626202</v>
      </c>
      <c r="J317" s="139">
        <v>96730926.276531905</v>
      </c>
      <c r="K317" s="139">
        <v>96775634.981557801</v>
      </c>
      <c r="L317" s="139">
        <v>96829444.995319098</v>
      </c>
      <c r="M317" s="139">
        <v>96824433.326480702</v>
      </c>
      <c r="N317" s="139">
        <v>96801876.778462097</v>
      </c>
      <c r="O317" s="139">
        <v>96801876.778462097</v>
      </c>
      <c r="P317" s="139">
        <v>96785284.141897097</v>
      </c>
      <c r="Q317" s="139">
        <v>96760880.634518594</v>
      </c>
      <c r="R317" s="139">
        <v>96676128.171490297</v>
      </c>
      <c r="S317" s="139">
        <v>96631863.234677002</v>
      </c>
      <c r="T317" s="139">
        <v>96537394.605338901</v>
      </c>
      <c r="U317" s="139">
        <v>96433685.250092506</v>
      </c>
      <c r="V317" s="139">
        <v>96377404.954862103</v>
      </c>
      <c r="W317" s="139">
        <v>96448301.147885606</v>
      </c>
      <c r="X317" s="139">
        <v>96491571.953985095</v>
      </c>
      <c r="Y317" s="139">
        <v>96504679.537332997</v>
      </c>
      <c r="Z317" s="139">
        <v>96486416.711639807</v>
      </c>
      <c r="AA317" s="139">
        <v>96466329.7073358</v>
      </c>
      <c r="AB317" s="139">
        <v>96466329.7073358</v>
      </c>
      <c r="AC317" s="139">
        <v>96450499.947910205</v>
      </c>
      <c r="AD317" s="139">
        <v>96430046.184952304</v>
      </c>
      <c r="AE317" s="139">
        <v>96371138.237096503</v>
      </c>
      <c r="AF317" s="139">
        <v>96338822.551488906</v>
      </c>
      <c r="AG317" s="139">
        <v>96259086.195792496</v>
      </c>
      <c r="AH317" s="139">
        <v>96182866.985179707</v>
      </c>
      <c r="AI317" s="139">
        <v>96138625.367597699</v>
      </c>
      <c r="AJ317" s="139">
        <v>96232219.552016705</v>
      </c>
      <c r="AK317" s="139">
        <v>96315030.0473959</v>
      </c>
      <c r="AL317" s="139">
        <v>96365012.682282001</v>
      </c>
      <c r="AM317" s="139">
        <v>96388821.288153097</v>
      </c>
      <c r="AN317" s="139">
        <v>96410129.983534202</v>
      </c>
      <c r="AO317" s="139">
        <v>96410129.983534202</v>
      </c>
      <c r="AP317" s="139">
        <v>96420553.226297095</v>
      </c>
      <c r="AQ317" s="139">
        <v>96421150.577861398</v>
      </c>
      <c r="AR317" s="139">
        <v>96397831.610020503</v>
      </c>
      <c r="AS317" s="139">
        <v>96382674.536494493</v>
      </c>
      <c r="AT317" s="139">
        <v>96332785.361803606</v>
      </c>
      <c r="AU317" s="139">
        <v>96291377.099859193</v>
      </c>
      <c r="AV317" s="139">
        <v>96258753.648097306</v>
      </c>
      <c r="AW317" s="139">
        <v>96372786.044194698</v>
      </c>
      <c r="AX317" s="139">
        <v>96475015.087697104</v>
      </c>
      <c r="AY317" s="139">
        <v>96541740.408868402</v>
      </c>
      <c r="AZ317" s="139">
        <v>96589182.304682001</v>
      </c>
      <c r="BA317" s="139">
        <v>96634740.301649302</v>
      </c>
      <c r="BB317" s="139">
        <v>96634740.301649302</v>
      </c>
    </row>
    <row r="318" spans="1:54">
      <c r="A318" s="140" t="s">
        <v>414</v>
      </c>
      <c r="B318" s="139">
        <v>0</v>
      </c>
      <c r="C318" s="139">
        <v>0</v>
      </c>
      <c r="D318" s="139">
        <v>0</v>
      </c>
      <c r="E318" s="139">
        <v>0</v>
      </c>
      <c r="F318" s="139">
        <v>0</v>
      </c>
      <c r="G318" s="139">
        <v>0</v>
      </c>
      <c r="H318" s="139">
        <v>0</v>
      </c>
      <c r="I318" s="139">
        <v>0</v>
      </c>
      <c r="J318" s="139">
        <v>0</v>
      </c>
      <c r="K318" s="139">
        <v>0</v>
      </c>
      <c r="L318" s="139">
        <v>0</v>
      </c>
      <c r="M318" s="139">
        <v>0</v>
      </c>
      <c r="N318" s="139">
        <v>0</v>
      </c>
      <c r="O318" s="139">
        <v>0</v>
      </c>
      <c r="P318" s="139">
        <v>0</v>
      </c>
      <c r="Q318" s="139">
        <v>0</v>
      </c>
      <c r="R318" s="139">
        <v>0</v>
      </c>
      <c r="S318" s="139">
        <v>0</v>
      </c>
      <c r="T318" s="139">
        <v>0</v>
      </c>
      <c r="U318" s="139">
        <v>0</v>
      </c>
      <c r="V318" s="139">
        <v>0</v>
      </c>
      <c r="W318" s="139">
        <v>0</v>
      </c>
      <c r="X318" s="139">
        <v>0</v>
      </c>
      <c r="Y318" s="139">
        <v>0</v>
      </c>
      <c r="Z318" s="139">
        <v>0</v>
      </c>
      <c r="AA318" s="139">
        <v>0</v>
      </c>
      <c r="AB318" s="139">
        <v>0</v>
      </c>
      <c r="AC318" s="139">
        <v>0</v>
      </c>
      <c r="AD318" s="139">
        <v>0</v>
      </c>
      <c r="AE318" s="139">
        <v>0</v>
      </c>
      <c r="AF318" s="139">
        <v>0</v>
      </c>
      <c r="AG318" s="139">
        <v>0</v>
      </c>
      <c r="AH318" s="139">
        <v>0</v>
      </c>
      <c r="AI318" s="139">
        <v>0</v>
      </c>
      <c r="AJ318" s="139">
        <v>0</v>
      </c>
      <c r="AK318" s="139">
        <v>0</v>
      </c>
      <c r="AL318" s="139">
        <v>0</v>
      </c>
      <c r="AM318" s="139">
        <v>0</v>
      </c>
      <c r="AN318" s="139">
        <v>0</v>
      </c>
      <c r="AO318" s="139">
        <v>0</v>
      </c>
      <c r="AP318" s="139">
        <v>0</v>
      </c>
      <c r="AQ318" s="139">
        <v>0</v>
      </c>
      <c r="AR318" s="139">
        <v>0</v>
      </c>
      <c r="AS318" s="139">
        <v>0</v>
      </c>
      <c r="AT318" s="139">
        <v>0</v>
      </c>
      <c r="AU318" s="139">
        <v>0</v>
      </c>
      <c r="AV318" s="139">
        <v>0</v>
      </c>
      <c r="AW318" s="139">
        <v>0</v>
      </c>
      <c r="AX318" s="139">
        <v>0</v>
      </c>
      <c r="AY318" s="139">
        <v>0</v>
      </c>
      <c r="AZ318" s="139">
        <v>0</v>
      </c>
      <c r="BA318" s="139">
        <v>0</v>
      </c>
      <c r="BB318" s="139">
        <v>0</v>
      </c>
    </row>
    <row r="319" spans="1:54">
      <c r="A319" s="140" t="s">
        <v>415</v>
      </c>
      <c r="B319" s="139">
        <v>13011993.83</v>
      </c>
      <c r="C319" s="139">
        <v>13011993.83</v>
      </c>
      <c r="D319" s="139">
        <v>13011993.83</v>
      </c>
      <c r="E319" s="139">
        <v>13011993.83</v>
      </c>
      <c r="F319" s="139">
        <v>13011993.83</v>
      </c>
      <c r="G319" s="139">
        <v>13011993.83</v>
      </c>
      <c r="H319" s="139">
        <v>13011993.83</v>
      </c>
      <c r="I319" s="139">
        <v>13011993.83</v>
      </c>
      <c r="J319" s="139">
        <v>13011993.83</v>
      </c>
      <c r="K319" s="139">
        <v>13011993.83</v>
      </c>
      <c r="L319" s="139">
        <v>13011993.83</v>
      </c>
      <c r="M319" s="139">
        <v>13011993.83</v>
      </c>
      <c r="N319" s="139">
        <v>13011993.83</v>
      </c>
      <c r="O319" s="139">
        <v>13011993.83</v>
      </c>
      <c r="P319" s="139">
        <v>13011993.83</v>
      </c>
      <c r="Q319" s="139">
        <v>13011993.83</v>
      </c>
      <c r="R319" s="139">
        <v>13011993.83</v>
      </c>
      <c r="S319" s="139">
        <v>13011993.83</v>
      </c>
      <c r="T319" s="139">
        <v>13011993.83</v>
      </c>
      <c r="U319" s="139">
        <v>13011993.83</v>
      </c>
      <c r="V319" s="139">
        <v>13011993.83</v>
      </c>
      <c r="W319" s="139">
        <v>13011993.83</v>
      </c>
      <c r="X319" s="139">
        <v>13011993.83</v>
      </c>
      <c r="Y319" s="139">
        <v>13011993.83</v>
      </c>
      <c r="Z319" s="139">
        <v>13011993.83</v>
      </c>
      <c r="AA319" s="139">
        <v>13011993.83</v>
      </c>
      <c r="AB319" s="139">
        <v>13011993.83</v>
      </c>
      <c r="AC319" s="139">
        <v>13011993.83</v>
      </c>
      <c r="AD319" s="139">
        <v>13011993.83</v>
      </c>
      <c r="AE319" s="139">
        <v>13011993.83</v>
      </c>
      <c r="AF319" s="139">
        <v>13011993.83</v>
      </c>
      <c r="AG319" s="139">
        <v>13011993.83</v>
      </c>
      <c r="AH319" s="139">
        <v>13011993.83</v>
      </c>
      <c r="AI319" s="139">
        <v>13011993.83</v>
      </c>
      <c r="AJ319" s="139">
        <v>13011993.83</v>
      </c>
      <c r="AK319" s="139">
        <v>13011993.83</v>
      </c>
      <c r="AL319" s="139">
        <v>13011993.83</v>
      </c>
      <c r="AM319" s="139">
        <v>13011993.83</v>
      </c>
      <c r="AN319" s="139">
        <v>13011993.83</v>
      </c>
      <c r="AO319" s="139">
        <v>13011993.83</v>
      </c>
      <c r="AP319" s="139">
        <v>13011993.83</v>
      </c>
      <c r="AQ319" s="139">
        <v>13011993.83</v>
      </c>
      <c r="AR319" s="139">
        <v>13011993.83</v>
      </c>
      <c r="AS319" s="139">
        <v>13011993.83</v>
      </c>
      <c r="AT319" s="139">
        <v>13011993.83</v>
      </c>
      <c r="AU319" s="139">
        <v>13011993.83</v>
      </c>
      <c r="AV319" s="139">
        <v>13011993.83</v>
      </c>
      <c r="AW319" s="139">
        <v>13011993.83</v>
      </c>
      <c r="AX319" s="139">
        <v>13011993.83</v>
      </c>
      <c r="AY319" s="139">
        <v>13011993.83</v>
      </c>
      <c r="AZ319" s="139">
        <v>13011993.83</v>
      </c>
      <c r="BA319" s="139">
        <v>13011993.83</v>
      </c>
      <c r="BB319" s="139">
        <v>13011993.83</v>
      </c>
    </row>
    <row r="320" spans="1:54">
      <c r="A320" s="141" t="s">
        <v>416</v>
      </c>
      <c r="B320" s="142">
        <v>214556262.46269801</v>
      </c>
      <c r="C320" s="142">
        <v>214416431.92900699</v>
      </c>
      <c r="D320" s="142">
        <v>214442479.35314</v>
      </c>
      <c r="E320" s="142">
        <v>214406911.76526901</v>
      </c>
      <c r="F320" s="142">
        <v>214315298.73444101</v>
      </c>
      <c r="G320" s="142">
        <v>213477480.53446701</v>
      </c>
      <c r="H320" s="142">
        <v>212665545.29186699</v>
      </c>
      <c r="I320" s="142">
        <v>211930657.86710799</v>
      </c>
      <c r="J320" s="142">
        <v>211194984.16090301</v>
      </c>
      <c r="K320" s="142">
        <v>210832952.036769</v>
      </c>
      <c r="L320" s="142">
        <v>210703588.07341799</v>
      </c>
      <c r="M320" s="142">
        <v>210431110.708186</v>
      </c>
      <c r="N320" s="142">
        <v>210408554.16016799</v>
      </c>
      <c r="O320" s="142">
        <v>210408554.16016799</v>
      </c>
      <c r="P320" s="142">
        <v>210360047.060776</v>
      </c>
      <c r="Q320" s="142">
        <v>210327019.61437601</v>
      </c>
      <c r="R320" s="142">
        <v>209920558.39387199</v>
      </c>
      <c r="S320" s="142">
        <v>209726515.07415101</v>
      </c>
      <c r="T320" s="142">
        <v>209291151.92036399</v>
      </c>
      <c r="U320" s="142">
        <v>208835890.947586</v>
      </c>
      <c r="V320" s="142">
        <v>208449394.49242699</v>
      </c>
      <c r="W320" s="142">
        <v>208288866.58725899</v>
      </c>
      <c r="X320" s="142">
        <v>208115075.03071201</v>
      </c>
      <c r="Y320" s="142">
        <v>208013397.59821799</v>
      </c>
      <c r="Z320" s="142">
        <v>207995134.772524</v>
      </c>
      <c r="AA320" s="142">
        <v>207975047.76822099</v>
      </c>
      <c r="AB320" s="142">
        <v>207975047.76822099</v>
      </c>
      <c r="AC320" s="142">
        <v>207904382.653382</v>
      </c>
      <c r="AD320" s="142">
        <v>207877928.98874301</v>
      </c>
      <c r="AE320" s="142">
        <v>207819021.040887</v>
      </c>
      <c r="AF320" s="142">
        <v>207783170.69385999</v>
      </c>
      <c r="AG320" s="142">
        <v>207257247.63854501</v>
      </c>
      <c r="AH320" s="142">
        <v>206723421.964261</v>
      </c>
      <c r="AI320" s="142">
        <v>206240099.451998</v>
      </c>
      <c r="AJ320" s="142">
        <v>205932610.984332</v>
      </c>
      <c r="AK320" s="142">
        <v>205673166.724289</v>
      </c>
      <c r="AL320" s="142">
        <v>205345387.11337101</v>
      </c>
      <c r="AM320" s="142">
        <v>205261188.255878</v>
      </c>
      <c r="AN320" s="142">
        <v>205282496.95125899</v>
      </c>
      <c r="AO320" s="142">
        <v>205282496.95125899</v>
      </c>
      <c r="AP320" s="142">
        <v>205250108.24316201</v>
      </c>
      <c r="AQ320" s="142">
        <v>205229198.431499</v>
      </c>
      <c r="AR320" s="142">
        <v>205004625.65325499</v>
      </c>
      <c r="AS320" s="142">
        <v>204986727.23899701</v>
      </c>
      <c r="AT320" s="142">
        <v>204647834.40653899</v>
      </c>
      <c r="AU320" s="142">
        <v>204320745.47512501</v>
      </c>
      <c r="AV320" s="142">
        <v>204000087.209443</v>
      </c>
      <c r="AW320" s="142">
        <v>203862342.72832501</v>
      </c>
      <c r="AX320" s="142">
        <v>203739459.830569</v>
      </c>
      <c r="AY320" s="142">
        <v>203638270.69537401</v>
      </c>
      <c r="AZ320" s="142">
        <v>203685712.591187</v>
      </c>
      <c r="BA320" s="142">
        <v>203726999.824184</v>
      </c>
      <c r="BB320" s="142">
        <v>203726999.824184</v>
      </c>
    </row>
    <row r="321" spans="1:54">
      <c r="A321" s="140" t="s">
        <v>417</v>
      </c>
    </row>
    <row r="322" spans="1:54">
      <c r="A322" s="138" t="s">
        <v>418</v>
      </c>
    </row>
    <row r="323" spans="1:54">
      <c r="A323" s="140" t="s">
        <v>419</v>
      </c>
      <c r="B323" s="139">
        <v>0</v>
      </c>
      <c r="C323" s="139">
        <v>0</v>
      </c>
      <c r="D323" s="139">
        <v>0</v>
      </c>
      <c r="E323" s="139">
        <v>0</v>
      </c>
      <c r="F323" s="139">
        <v>0</v>
      </c>
      <c r="G323" s="139">
        <v>0</v>
      </c>
      <c r="H323" s="139">
        <v>0</v>
      </c>
      <c r="I323" s="139">
        <v>0</v>
      </c>
      <c r="J323" s="139">
        <v>0</v>
      </c>
      <c r="K323" s="139">
        <v>0</v>
      </c>
      <c r="L323" s="139">
        <v>0</v>
      </c>
      <c r="M323" s="139">
        <v>0</v>
      </c>
      <c r="N323" s="139">
        <v>0</v>
      </c>
      <c r="O323" s="139">
        <v>0</v>
      </c>
      <c r="P323" s="139">
        <v>0</v>
      </c>
      <c r="Q323" s="139">
        <v>0</v>
      </c>
      <c r="R323" s="139">
        <v>0</v>
      </c>
      <c r="S323" s="139">
        <v>0</v>
      </c>
      <c r="T323" s="139">
        <v>0</v>
      </c>
      <c r="U323" s="139">
        <v>0</v>
      </c>
      <c r="V323" s="139">
        <v>0</v>
      </c>
      <c r="W323" s="139">
        <v>0</v>
      </c>
      <c r="X323" s="139">
        <v>0</v>
      </c>
      <c r="Y323" s="139">
        <v>0</v>
      </c>
      <c r="Z323" s="139">
        <v>0</v>
      </c>
      <c r="AA323" s="139">
        <v>0</v>
      </c>
      <c r="AB323" s="139">
        <v>0</v>
      </c>
      <c r="AC323" s="139">
        <v>0</v>
      </c>
      <c r="AD323" s="139">
        <v>0</v>
      </c>
      <c r="AE323" s="139">
        <v>0</v>
      </c>
      <c r="AF323" s="139">
        <v>0</v>
      </c>
      <c r="AG323" s="139">
        <v>0</v>
      </c>
      <c r="AH323" s="139">
        <v>0</v>
      </c>
      <c r="AI323" s="139">
        <v>0</v>
      </c>
      <c r="AJ323" s="139">
        <v>0</v>
      </c>
      <c r="AK323" s="139">
        <v>0</v>
      </c>
      <c r="AL323" s="139">
        <v>0</v>
      </c>
      <c r="AM323" s="139">
        <v>0</v>
      </c>
      <c r="AN323" s="139">
        <v>0</v>
      </c>
      <c r="AO323" s="139">
        <v>0</v>
      </c>
      <c r="AP323" s="139">
        <v>0</v>
      </c>
      <c r="AQ323" s="139">
        <v>0</v>
      </c>
      <c r="AR323" s="139">
        <v>0</v>
      </c>
      <c r="AS323" s="139">
        <v>0</v>
      </c>
      <c r="AT323" s="139">
        <v>0</v>
      </c>
      <c r="AU323" s="139">
        <v>0</v>
      </c>
      <c r="AV323" s="139">
        <v>0</v>
      </c>
      <c r="AW323" s="139">
        <v>0</v>
      </c>
      <c r="AX323" s="139">
        <v>0</v>
      </c>
      <c r="AY323" s="139">
        <v>0</v>
      </c>
      <c r="AZ323" s="139">
        <v>0</v>
      </c>
      <c r="BA323" s="139">
        <v>0</v>
      </c>
      <c r="BB323" s="139">
        <v>0</v>
      </c>
    </row>
    <row r="324" spans="1:54">
      <c r="A324" s="140" t="s">
        <v>420</v>
      </c>
      <c r="B324" s="139">
        <v>0</v>
      </c>
      <c r="C324" s="139">
        <v>0</v>
      </c>
      <c r="D324" s="139">
        <v>0</v>
      </c>
      <c r="E324" s="139">
        <v>0</v>
      </c>
      <c r="F324" s="139">
        <v>0</v>
      </c>
      <c r="G324" s="139">
        <v>0</v>
      </c>
      <c r="H324" s="139">
        <v>0</v>
      </c>
      <c r="I324" s="139">
        <v>0</v>
      </c>
      <c r="J324" s="139">
        <v>0</v>
      </c>
      <c r="K324" s="139">
        <v>0</v>
      </c>
      <c r="L324" s="139">
        <v>0</v>
      </c>
      <c r="M324" s="139">
        <v>0</v>
      </c>
      <c r="N324" s="139">
        <v>0</v>
      </c>
      <c r="O324" s="139">
        <v>0</v>
      </c>
      <c r="P324" s="139">
        <v>0</v>
      </c>
      <c r="Q324" s="139">
        <v>0</v>
      </c>
      <c r="R324" s="139">
        <v>0</v>
      </c>
      <c r="S324" s="139">
        <v>0</v>
      </c>
      <c r="T324" s="139">
        <v>0</v>
      </c>
      <c r="U324" s="139">
        <v>0</v>
      </c>
      <c r="V324" s="139">
        <v>0</v>
      </c>
      <c r="W324" s="139">
        <v>0</v>
      </c>
      <c r="X324" s="139">
        <v>0</v>
      </c>
      <c r="Y324" s="139">
        <v>0</v>
      </c>
      <c r="Z324" s="139">
        <v>0</v>
      </c>
      <c r="AA324" s="139">
        <v>0</v>
      </c>
      <c r="AB324" s="139">
        <v>0</v>
      </c>
      <c r="AC324" s="139">
        <v>0</v>
      </c>
      <c r="AD324" s="139">
        <v>0</v>
      </c>
      <c r="AE324" s="139">
        <v>0</v>
      </c>
      <c r="AF324" s="139">
        <v>0</v>
      </c>
      <c r="AG324" s="139">
        <v>0</v>
      </c>
      <c r="AH324" s="139">
        <v>0</v>
      </c>
      <c r="AI324" s="139">
        <v>0</v>
      </c>
      <c r="AJ324" s="139">
        <v>0</v>
      </c>
      <c r="AK324" s="139">
        <v>0</v>
      </c>
      <c r="AL324" s="139">
        <v>0</v>
      </c>
      <c r="AM324" s="139">
        <v>0</v>
      </c>
      <c r="AN324" s="139">
        <v>0</v>
      </c>
      <c r="AO324" s="139">
        <v>0</v>
      </c>
      <c r="AP324" s="139">
        <v>0</v>
      </c>
      <c r="AQ324" s="139">
        <v>0</v>
      </c>
      <c r="AR324" s="139">
        <v>0</v>
      </c>
      <c r="AS324" s="139">
        <v>0</v>
      </c>
      <c r="AT324" s="139">
        <v>0</v>
      </c>
      <c r="AU324" s="139">
        <v>0</v>
      </c>
      <c r="AV324" s="139">
        <v>0</v>
      </c>
      <c r="AW324" s="139">
        <v>0</v>
      </c>
      <c r="AX324" s="139">
        <v>0</v>
      </c>
      <c r="AY324" s="139">
        <v>0</v>
      </c>
      <c r="AZ324" s="139">
        <v>0</v>
      </c>
      <c r="BA324" s="139">
        <v>0</v>
      </c>
      <c r="BB324" s="139">
        <v>0</v>
      </c>
    </row>
    <row r="325" spans="1:54">
      <c r="A325" s="140" t="s">
        <v>421</v>
      </c>
      <c r="B325" s="139">
        <v>372912415.94</v>
      </c>
      <c r="C325" s="139">
        <v>372912415.94</v>
      </c>
      <c r="D325" s="139">
        <v>372912415.94</v>
      </c>
      <c r="E325" s="139">
        <v>372912415.94</v>
      </c>
      <c r="F325" s="139">
        <v>372912415.94</v>
      </c>
      <c r="G325" s="139">
        <v>372912415.94</v>
      </c>
      <c r="H325" s="139">
        <v>372912415.94</v>
      </c>
      <c r="I325" s="139">
        <v>372912415.94</v>
      </c>
      <c r="J325" s="139">
        <v>372912415.94</v>
      </c>
      <c r="K325" s="139">
        <v>372912415.94</v>
      </c>
      <c r="L325" s="139">
        <v>372912415.94</v>
      </c>
      <c r="M325" s="139">
        <v>372912415.94</v>
      </c>
      <c r="N325" s="139">
        <v>372912415.94</v>
      </c>
      <c r="O325" s="139">
        <v>372912415.94</v>
      </c>
      <c r="P325" s="139">
        <v>372912415.94</v>
      </c>
      <c r="Q325" s="139">
        <v>372912415.94</v>
      </c>
      <c r="R325" s="139">
        <v>372912415.94</v>
      </c>
      <c r="S325" s="139">
        <v>372912415.94</v>
      </c>
      <c r="T325" s="139">
        <v>372912415.94</v>
      </c>
      <c r="U325" s="139">
        <v>372912415.94</v>
      </c>
      <c r="V325" s="139">
        <v>372912415.94</v>
      </c>
      <c r="W325" s="139">
        <v>372912415.94</v>
      </c>
      <c r="X325" s="139">
        <v>372912415.94</v>
      </c>
      <c r="Y325" s="139">
        <v>372912415.94</v>
      </c>
      <c r="Z325" s="139">
        <v>372912415.94</v>
      </c>
      <c r="AA325" s="139">
        <v>372912415.94</v>
      </c>
      <c r="AB325" s="139">
        <v>372912415.94</v>
      </c>
      <c r="AC325" s="139">
        <v>372912415.94</v>
      </c>
      <c r="AD325" s="139">
        <v>372912415.94</v>
      </c>
      <c r="AE325" s="139">
        <v>372912415.94</v>
      </c>
      <c r="AF325" s="139">
        <v>372912415.94</v>
      </c>
      <c r="AG325" s="139">
        <v>372912415.94</v>
      </c>
      <c r="AH325" s="139">
        <v>372912415.94</v>
      </c>
      <c r="AI325" s="139">
        <v>372912415.94</v>
      </c>
      <c r="AJ325" s="139">
        <v>372912415.94</v>
      </c>
      <c r="AK325" s="139">
        <v>372912415.94</v>
      </c>
      <c r="AL325" s="139">
        <v>372912415.94</v>
      </c>
      <c r="AM325" s="139">
        <v>372912415.94</v>
      </c>
      <c r="AN325" s="139">
        <v>372912415.94</v>
      </c>
      <c r="AO325" s="139">
        <v>372912415.94</v>
      </c>
      <c r="AP325" s="139">
        <v>372912415.94</v>
      </c>
      <c r="AQ325" s="139">
        <v>372912415.94</v>
      </c>
      <c r="AR325" s="139">
        <v>372912415.94</v>
      </c>
      <c r="AS325" s="139">
        <v>372912415.94</v>
      </c>
      <c r="AT325" s="139">
        <v>372912415.94</v>
      </c>
      <c r="AU325" s="139">
        <v>372912415.94</v>
      </c>
      <c r="AV325" s="139">
        <v>372912415.94</v>
      </c>
      <c r="AW325" s="139">
        <v>372912415.94</v>
      </c>
      <c r="AX325" s="139">
        <v>372912415.94</v>
      </c>
      <c r="AY325" s="139">
        <v>372912415.94</v>
      </c>
      <c r="AZ325" s="139">
        <v>372912415.94</v>
      </c>
      <c r="BA325" s="139">
        <v>372912415.94</v>
      </c>
      <c r="BB325" s="139">
        <v>372912415.94</v>
      </c>
    </row>
    <row r="326" spans="1:54">
      <c r="A326" s="140" t="s">
        <v>422</v>
      </c>
      <c r="B326" s="139">
        <v>0</v>
      </c>
      <c r="C326" s="139">
        <v>0</v>
      </c>
      <c r="D326" s="139">
        <v>0</v>
      </c>
      <c r="E326" s="139">
        <v>0</v>
      </c>
      <c r="F326" s="139">
        <v>0</v>
      </c>
      <c r="G326" s="139">
        <v>0</v>
      </c>
      <c r="H326" s="139">
        <v>0</v>
      </c>
      <c r="I326" s="139">
        <v>0</v>
      </c>
      <c r="J326" s="139">
        <v>0</v>
      </c>
      <c r="K326" s="139">
        <v>0</v>
      </c>
      <c r="L326" s="139">
        <v>0</v>
      </c>
      <c r="M326" s="139">
        <v>0</v>
      </c>
      <c r="N326" s="139">
        <v>0</v>
      </c>
      <c r="O326" s="139">
        <v>0</v>
      </c>
      <c r="P326" s="139">
        <v>0</v>
      </c>
      <c r="Q326" s="139">
        <v>0</v>
      </c>
      <c r="R326" s="139">
        <v>0</v>
      </c>
      <c r="S326" s="139">
        <v>0</v>
      </c>
      <c r="T326" s="139">
        <v>0</v>
      </c>
      <c r="U326" s="139">
        <v>0</v>
      </c>
      <c r="V326" s="139">
        <v>0</v>
      </c>
      <c r="W326" s="139">
        <v>0</v>
      </c>
      <c r="X326" s="139">
        <v>0</v>
      </c>
      <c r="Y326" s="139">
        <v>0</v>
      </c>
      <c r="Z326" s="139">
        <v>0</v>
      </c>
      <c r="AA326" s="139">
        <v>0</v>
      </c>
      <c r="AB326" s="139">
        <v>0</v>
      </c>
      <c r="AC326" s="139">
        <v>0</v>
      </c>
      <c r="AD326" s="139">
        <v>0</v>
      </c>
      <c r="AE326" s="139">
        <v>0</v>
      </c>
      <c r="AF326" s="139">
        <v>0</v>
      </c>
      <c r="AG326" s="139">
        <v>0</v>
      </c>
      <c r="AH326" s="139">
        <v>0</v>
      </c>
      <c r="AI326" s="139">
        <v>0</v>
      </c>
      <c r="AJ326" s="139">
        <v>0</v>
      </c>
      <c r="AK326" s="139">
        <v>0</v>
      </c>
      <c r="AL326" s="139">
        <v>0</v>
      </c>
      <c r="AM326" s="139">
        <v>0</v>
      </c>
      <c r="AN326" s="139">
        <v>0</v>
      </c>
      <c r="AO326" s="139">
        <v>0</v>
      </c>
      <c r="AP326" s="139">
        <v>0</v>
      </c>
      <c r="AQ326" s="139">
        <v>0</v>
      </c>
      <c r="AR326" s="139">
        <v>0</v>
      </c>
      <c r="AS326" s="139">
        <v>0</v>
      </c>
      <c r="AT326" s="139">
        <v>0</v>
      </c>
      <c r="AU326" s="139">
        <v>0</v>
      </c>
      <c r="AV326" s="139">
        <v>0</v>
      </c>
      <c r="AW326" s="139">
        <v>0</v>
      </c>
      <c r="AX326" s="139">
        <v>0</v>
      </c>
      <c r="AY326" s="139">
        <v>0</v>
      </c>
      <c r="AZ326" s="139">
        <v>0</v>
      </c>
      <c r="BA326" s="139">
        <v>0</v>
      </c>
      <c r="BB326" s="139">
        <v>0</v>
      </c>
    </row>
    <row r="327" spans="1:54">
      <c r="A327" s="140" t="s">
        <v>423</v>
      </c>
      <c r="B327" s="139">
        <v>0</v>
      </c>
      <c r="C327" s="139">
        <v>0</v>
      </c>
      <c r="D327" s="139">
        <v>0</v>
      </c>
      <c r="E327" s="139">
        <v>0</v>
      </c>
      <c r="F327" s="139">
        <v>0</v>
      </c>
      <c r="G327" s="139">
        <v>0</v>
      </c>
      <c r="H327" s="139">
        <v>0</v>
      </c>
      <c r="I327" s="139">
        <v>0</v>
      </c>
      <c r="J327" s="139">
        <v>0</v>
      </c>
      <c r="K327" s="139">
        <v>0</v>
      </c>
      <c r="L327" s="139">
        <v>0</v>
      </c>
      <c r="M327" s="139">
        <v>0</v>
      </c>
      <c r="N327" s="139">
        <v>0</v>
      </c>
      <c r="O327" s="139">
        <v>0</v>
      </c>
      <c r="P327" s="139">
        <v>0</v>
      </c>
      <c r="Q327" s="139">
        <v>0</v>
      </c>
      <c r="R327" s="139">
        <v>0</v>
      </c>
      <c r="S327" s="139">
        <v>0</v>
      </c>
      <c r="T327" s="139">
        <v>0</v>
      </c>
      <c r="U327" s="139">
        <v>0</v>
      </c>
      <c r="V327" s="139">
        <v>0</v>
      </c>
      <c r="W327" s="139">
        <v>0</v>
      </c>
      <c r="X327" s="139">
        <v>0</v>
      </c>
      <c r="Y327" s="139">
        <v>0</v>
      </c>
      <c r="Z327" s="139">
        <v>0</v>
      </c>
      <c r="AA327" s="139">
        <v>0</v>
      </c>
      <c r="AB327" s="139">
        <v>0</v>
      </c>
      <c r="AC327" s="139">
        <v>0</v>
      </c>
      <c r="AD327" s="139">
        <v>0</v>
      </c>
      <c r="AE327" s="139">
        <v>0</v>
      </c>
      <c r="AF327" s="139">
        <v>0</v>
      </c>
      <c r="AG327" s="139">
        <v>0</v>
      </c>
      <c r="AH327" s="139">
        <v>0</v>
      </c>
      <c r="AI327" s="139">
        <v>0</v>
      </c>
      <c r="AJ327" s="139">
        <v>0</v>
      </c>
      <c r="AK327" s="139">
        <v>0</v>
      </c>
      <c r="AL327" s="139">
        <v>0</v>
      </c>
      <c r="AM327" s="139">
        <v>0</v>
      </c>
      <c r="AN327" s="139">
        <v>0</v>
      </c>
      <c r="AO327" s="139">
        <v>0</v>
      </c>
      <c r="AP327" s="139">
        <v>0</v>
      </c>
      <c r="AQ327" s="139">
        <v>0</v>
      </c>
      <c r="AR327" s="139">
        <v>0</v>
      </c>
      <c r="AS327" s="139">
        <v>0</v>
      </c>
      <c r="AT327" s="139">
        <v>0</v>
      </c>
      <c r="AU327" s="139">
        <v>0</v>
      </c>
      <c r="AV327" s="139">
        <v>0</v>
      </c>
      <c r="AW327" s="139">
        <v>0</v>
      </c>
      <c r="AX327" s="139">
        <v>0</v>
      </c>
      <c r="AY327" s="139">
        <v>0</v>
      </c>
      <c r="AZ327" s="139">
        <v>0</v>
      </c>
      <c r="BA327" s="139">
        <v>0</v>
      </c>
      <c r="BB327" s="139">
        <v>0</v>
      </c>
    </row>
    <row r="328" spans="1:54">
      <c r="A328" s="140" t="s">
        <v>424</v>
      </c>
      <c r="B328" s="139">
        <v>0</v>
      </c>
      <c r="C328" s="139">
        <v>0</v>
      </c>
      <c r="D328" s="139">
        <v>0</v>
      </c>
      <c r="E328" s="139">
        <v>0</v>
      </c>
      <c r="F328" s="139">
        <v>0</v>
      </c>
      <c r="G328" s="139">
        <v>0</v>
      </c>
      <c r="H328" s="139">
        <v>0</v>
      </c>
      <c r="I328" s="139">
        <v>0</v>
      </c>
      <c r="J328" s="139">
        <v>0</v>
      </c>
      <c r="K328" s="139">
        <v>0</v>
      </c>
      <c r="L328" s="139">
        <v>0</v>
      </c>
      <c r="M328" s="139">
        <v>0</v>
      </c>
      <c r="N328" s="139">
        <v>0</v>
      </c>
      <c r="O328" s="139">
        <v>0</v>
      </c>
      <c r="P328" s="139">
        <v>0</v>
      </c>
      <c r="Q328" s="139">
        <v>0</v>
      </c>
      <c r="R328" s="139">
        <v>0</v>
      </c>
      <c r="S328" s="139">
        <v>0</v>
      </c>
      <c r="T328" s="139">
        <v>0</v>
      </c>
      <c r="U328" s="139">
        <v>0</v>
      </c>
      <c r="V328" s="139">
        <v>0</v>
      </c>
      <c r="W328" s="139">
        <v>0</v>
      </c>
      <c r="X328" s="139">
        <v>0</v>
      </c>
      <c r="Y328" s="139">
        <v>0</v>
      </c>
      <c r="Z328" s="139">
        <v>0</v>
      </c>
      <c r="AA328" s="139">
        <v>0</v>
      </c>
      <c r="AB328" s="139">
        <v>0</v>
      </c>
      <c r="AC328" s="139">
        <v>0</v>
      </c>
      <c r="AD328" s="139">
        <v>0</v>
      </c>
      <c r="AE328" s="139">
        <v>0</v>
      </c>
      <c r="AF328" s="139">
        <v>0</v>
      </c>
      <c r="AG328" s="139">
        <v>0</v>
      </c>
      <c r="AH328" s="139">
        <v>0</v>
      </c>
      <c r="AI328" s="139">
        <v>0</v>
      </c>
      <c r="AJ328" s="139">
        <v>0</v>
      </c>
      <c r="AK328" s="139">
        <v>0</v>
      </c>
      <c r="AL328" s="139">
        <v>0</v>
      </c>
      <c r="AM328" s="139">
        <v>0</v>
      </c>
      <c r="AN328" s="139">
        <v>0</v>
      </c>
      <c r="AO328" s="139">
        <v>0</v>
      </c>
      <c r="AP328" s="139">
        <v>0</v>
      </c>
      <c r="AQ328" s="139">
        <v>0</v>
      </c>
      <c r="AR328" s="139">
        <v>0</v>
      </c>
      <c r="AS328" s="139">
        <v>0</v>
      </c>
      <c r="AT328" s="139">
        <v>0</v>
      </c>
      <c r="AU328" s="139">
        <v>0</v>
      </c>
      <c r="AV328" s="139">
        <v>0</v>
      </c>
      <c r="AW328" s="139">
        <v>0</v>
      </c>
      <c r="AX328" s="139">
        <v>0</v>
      </c>
      <c r="AY328" s="139">
        <v>0</v>
      </c>
      <c r="AZ328" s="139">
        <v>0</v>
      </c>
      <c r="BA328" s="139">
        <v>0</v>
      </c>
      <c r="BB328" s="139">
        <v>0</v>
      </c>
    </row>
    <row r="329" spans="1:54">
      <c r="A329" s="140" t="s">
        <v>425</v>
      </c>
      <c r="B329" s="139">
        <v>3631123.98</v>
      </c>
      <c r="C329" s="139">
        <v>3631123.98</v>
      </c>
      <c r="D329" s="139">
        <v>3631123.98</v>
      </c>
      <c r="E329" s="139">
        <v>3631123.98</v>
      </c>
      <c r="F329" s="139">
        <v>3631123.98</v>
      </c>
      <c r="G329" s="139">
        <v>3631123.98</v>
      </c>
      <c r="H329" s="139">
        <v>3631123.98</v>
      </c>
      <c r="I329" s="139">
        <v>3631123.98</v>
      </c>
      <c r="J329" s="139">
        <v>3631123.98</v>
      </c>
      <c r="K329" s="139">
        <v>3631123.98</v>
      </c>
      <c r="L329" s="139">
        <v>3631123.98</v>
      </c>
      <c r="M329" s="139">
        <v>3631123.98</v>
      </c>
      <c r="N329" s="139">
        <v>3631123.98</v>
      </c>
      <c r="O329" s="139">
        <v>3631123.98</v>
      </c>
      <c r="P329" s="139">
        <v>3631123.98</v>
      </c>
      <c r="Q329" s="139">
        <v>3631123.98</v>
      </c>
      <c r="R329" s="139">
        <v>3631123.98</v>
      </c>
      <c r="S329" s="139">
        <v>3631123.98</v>
      </c>
      <c r="T329" s="139">
        <v>3631123.98</v>
      </c>
      <c r="U329" s="139">
        <v>3631123.98</v>
      </c>
      <c r="V329" s="139">
        <v>3631123.98</v>
      </c>
      <c r="W329" s="139">
        <v>3631123.98</v>
      </c>
      <c r="X329" s="139">
        <v>3631123.98</v>
      </c>
      <c r="Y329" s="139">
        <v>3631123.98</v>
      </c>
      <c r="Z329" s="139">
        <v>3631123.98</v>
      </c>
      <c r="AA329" s="139">
        <v>3631123.98</v>
      </c>
      <c r="AB329" s="139">
        <v>3631123.98</v>
      </c>
      <c r="AC329" s="139">
        <v>3631123.98</v>
      </c>
      <c r="AD329" s="139">
        <v>3631123.98</v>
      </c>
      <c r="AE329" s="139">
        <v>3631123.98</v>
      </c>
      <c r="AF329" s="139">
        <v>3631123.98</v>
      </c>
      <c r="AG329" s="139">
        <v>3631123.98</v>
      </c>
      <c r="AH329" s="139">
        <v>3631123.98</v>
      </c>
      <c r="AI329" s="139">
        <v>3631123.98</v>
      </c>
      <c r="AJ329" s="139">
        <v>3631123.98</v>
      </c>
      <c r="AK329" s="139">
        <v>3631123.98</v>
      </c>
      <c r="AL329" s="139">
        <v>3631123.98</v>
      </c>
      <c r="AM329" s="139">
        <v>3631123.98</v>
      </c>
      <c r="AN329" s="139">
        <v>3631123.98</v>
      </c>
      <c r="AO329" s="139">
        <v>3631123.98</v>
      </c>
      <c r="AP329" s="139">
        <v>3631123.98</v>
      </c>
      <c r="AQ329" s="139">
        <v>3631123.98</v>
      </c>
      <c r="AR329" s="139">
        <v>3631123.98</v>
      </c>
      <c r="AS329" s="139">
        <v>3631123.98</v>
      </c>
      <c r="AT329" s="139">
        <v>3631123.98</v>
      </c>
      <c r="AU329" s="139">
        <v>3631123.98</v>
      </c>
      <c r="AV329" s="139">
        <v>3631123.98</v>
      </c>
      <c r="AW329" s="139">
        <v>3631123.98</v>
      </c>
      <c r="AX329" s="139">
        <v>3631123.98</v>
      </c>
      <c r="AY329" s="139">
        <v>3631123.98</v>
      </c>
      <c r="AZ329" s="139">
        <v>3631123.98</v>
      </c>
      <c r="BA329" s="139">
        <v>3631123.98</v>
      </c>
      <c r="BB329" s="139">
        <v>3631123.98</v>
      </c>
    </row>
    <row r="330" spans="1:54">
      <c r="A330" s="140" t="s">
        <v>426</v>
      </c>
      <c r="B330" s="139">
        <v>0</v>
      </c>
      <c r="C330" s="139">
        <v>0</v>
      </c>
      <c r="D330" s="139">
        <v>0</v>
      </c>
      <c r="E330" s="139">
        <v>0</v>
      </c>
      <c r="F330" s="139">
        <v>0</v>
      </c>
      <c r="G330" s="139">
        <v>0</v>
      </c>
      <c r="H330" s="139">
        <v>0</v>
      </c>
      <c r="I330" s="139">
        <v>0</v>
      </c>
      <c r="J330" s="139">
        <v>0</v>
      </c>
      <c r="K330" s="139">
        <v>0</v>
      </c>
      <c r="L330" s="139">
        <v>0</v>
      </c>
      <c r="M330" s="139">
        <v>0</v>
      </c>
      <c r="N330" s="139">
        <v>0</v>
      </c>
      <c r="O330" s="139">
        <v>0</v>
      </c>
      <c r="P330" s="139">
        <v>0</v>
      </c>
      <c r="Q330" s="139">
        <v>0</v>
      </c>
      <c r="R330" s="139">
        <v>0</v>
      </c>
      <c r="S330" s="139">
        <v>0</v>
      </c>
      <c r="T330" s="139">
        <v>0</v>
      </c>
      <c r="U330" s="139">
        <v>0</v>
      </c>
      <c r="V330" s="139">
        <v>0</v>
      </c>
      <c r="W330" s="139">
        <v>0</v>
      </c>
      <c r="X330" s="139">
        <v>0</v>
      </c>
      <c r="Y330" s="139">
        <v>0</v>
      </c>
      <c r="Z330" s="139">
        <v>0</v>
      </c>
      <c r="AA330" s="139">
        <v>0</v>
      </c>
      <c r="AB330" s="139">
        <v>0</v>
      </c>
      <c r="AC330" s="139">
        <v>0</v>
      </c>
      <c r="AD330" s="139">
        <v>0</v>
      </c>
      <c r="AE330" s="139">
        <v>0</v>
      </c>
      <c r="AF330" s="139">
        <v>0</v>
      </c>
      <c r="AG330" s="139">
        <v>0</v>
      </c>
      <c r="AH330" s="139">
        <v>0</v>
      </c>
      <c r="AI330" s="139">
        <v>0</v>
      </c>
      <c r="AJ330" s="139">
        <v>0</v>
      </c>
      <c r="AK330" s="139">
        <v>0</v>
      </c>
      <c r="AL330" s="139">
        <v>0</v>
      </c>
      <c r="AM330" s="139">
        <v>0</v>
      </c>
      <c r="AN330" s="139">
        <v>0</v>
      </c>
      <c r="AO330" s="139">
        <v>0</v>
      </c>
      <c r="AP330" s="139">
        <v>0</v>
      </c>
      <c r="AQ330" s="139">
        <v>0</v>
      </c>
      <c r="AR330" s="139">
        <v>0</v>
      </c>
      <c r="AS330" s="139">
        <v>0</v>
      </c>
      <c r="AT330" s="139">
        <v>0</v>
      </c>
      <c r="AU330" s="139">
        <v>0</v>
      </c>
      <c r="AV330" s="139">
        <v>0</v>
      </c>
      <c r="AW330" s="139">
        <v>0</v>
      </c>
      <c r="AX330" s="139">
        <v>0</v>
      </c>
      <c r="AY330" s="139">
        <v>0</v>
      </c>
      <c r="AZ330" s="139">
        <v>0</v>
      </c>
      <c r="BA330" s="139">
        <v>0</v>
      </c>
      <c r="BB330" s="139">
        <v>0</v>
      </c>
    </row>
    <row r="331" spans="1:54">
      <c r="A331" s="140" t="s">
        <v>427</v>
      </c>
      <c r="B331" s="139">
        <v>1562606.61</v>
      </c>
      <c r="C331" s="139">
        <v>1562606.61</v>
      </c>
      <c r="D331" s="139">
        <v>1562606.61</v>
      </c>
      <c r="E331" s="139">
        <v>1562606.61</v>
      </c>
      <c r="F331" s="139">
        <v>1562606.61</v>
      </c>
      <c r="G331" s="139">
        <v>1562606.61</v>
      </c>
      <c r="H331" s="139">
        <v>1562606.61</v>
      </c>
      <c r="I331" s="139">
        <v>1562606.61</v>
      </c>
      <c r="J331" s="139">
        <v>1562606.61</v>
      </c>
      <c r="K331" s="139">
        <v>1562606.61</v>
      </c>
      <c r="L331" s="139">
        <v>1562606.61</v>
      </c>
      <c r="M331" s="139">
        <v>1562606.61</v>
      </c>
      <c r="N331" s="139">
        <v>1562606.61</v>
      </c>
      <c r="O331" s="139">
        <v>1562606.61</v>
      </c>
      <c r="P331" s="139">
        <v>1562606.61</v>
      </c>
      <c r="Q331" s="139">
        <v>1562606.61</v>
      </c>
      <c r="R331" s="139">
        <v>1562606.61</v>
      </c>
      <c r="S331" s="139">
        <v>1562606.61</v>
      </c>
      <c r="T331" s="139">
        <v>1562606.61</v>
      </c>
      <c r="U331" s="139">
        <v>1562606.61</v>
      </c>
      <c r="V331" s="139">
        <v>1562606.61</v>
      </c>
      <c r="W331" s="139">
        <v>1562606.61</v>
      </c>
      <c r="X331" s="139">
        <v>1562606.61</v>
      </c>
      <c r="Y331" s="139">
        <v>1562606.61</v>
      </c>
      <c r="Z331" s="139">
        <v>1562606.61</v>
      </c>
      <c r="AA331" s="139">
        <v>1562606.61</v>
      </c>
      <c r="AB331" s="139">
        <v>1562606.61</v>
      </c>
      <c r="AC331" s="139">
        <v>1562606.61</v>
      </c>
      <c r="AD331" s="139">
        <v>1562606.61</v>
      </c>
      <c r="AE331" s="139">
        <v>1562606.61</v>
      </c>
      <c r="AF331" s="139">
        <v>1562606.61</v>
      </c>
      <c r="AG331" s="139">
        <v>1562606.61</v>
      </c>
      <c r="AH331" s="139">
        <v>1562606.61</v>
      </c>
      <c r="AI331" s="139">
        <v>1562606.61</v>
      </c>
      <c r="AJ331" s="139">
        <v>1562606.61</v>
      </c>
      <c r="AK331" s="139">
        <v>1562606.61</v>
      </c>
      <c r="AL331" s="139">
        <v>1562606.61</v>
      </c>
      <c r="AM331" s="139">
        <v>1562606.61</v>
      </c>
      <c r="AN331" s="139">
        <v>1562606.61</v>
      </c>
      <c r="AO331" s="139">
        <v>1562606.61</v>
      </c>
      <c r="AP331" s="139">
        <v>1562606.61</v>
      </c>
      <c r="AQ331" s="139">
        <v>1562606.61</v>
      </c>
      <c r="AR331" s="139">
        <v>1562606.61</v>
      </c>
      <c r="AS331" s="139">
        <v>1562606.61</v>
      </c>
      <c r="AT331" s="139">
        <v>1562606.61</v>
      </c>
      <c r="AU331" s="139">
        <v>1562606.61</v>
      </c>
      <c r="AV331" s="139">
        <v>1562606.61</v>
      </c>
      <c r="AW331" s="139">
        <v>1562606.61</v>
      </c>
      <c r="AX331" s="139">
        <v>1562606.61</v>
      </c>
      <c r="AY331" s="139">
        <v>1562606.61</v>
      </c>
      <c r="AZ331" s="139">
        <v>1562606.61</v>
      </c>
      <c r="BA331" s="139">
        <v>1562606.61</v>
      </c>
      <c r="BB331" s="139">
        <v>1562606.61</v>
      </c>
    </row>
    <row r="332" spans="1:54">
      <c r="A332" s="140" t="s">
        <v>428</v>
      </c>
      <c r="B332" s="139">
        <v>4025385.02</v>
      </c>
      <c r="C332" s="139">
        <v>4025385.02</v>
      </c>
      <c r="D332" s="139">
        <v>4025385.02</v>
      </c>
      <c r="E332" s="139">
        <v>4025385.02</v>
      </c>
      <c r="F332" s="139">
        <v>4025385.02</v>
      </c>
      <c r="G332" s="139">
        <v>4025385.02</v>
      </c>
      <c r="H332" s="139">
        <v>4025385.02</v>
      </c>
      <c r="I332" s="139">
        <v>4025385.02</v>
      </c>
      <c r="J332" s="139">
        <v>4025385.02</v>
      </c>
      <c r="K332" s="139">
        <v>4025385.02</v>
      </c>
      <c r="L332" s="139">
        <v>4025385.02</v>
      </c>
      <c r="M332" s="139">
        <v>4025385.02</v>
      </c>
      <c r="N332" s="139">
        <v>4025385.02</v>
      </c>
      <c r="O332" s="139">
        <v>4025385.02</v>
      </c>
      <c r="P332" s="139">
        <v>4025385.02</v>
      </c>
      <c r="Q332" s="139">
        <v>4025385.02</v>
      </c>
      <c r="R332" s="139">
        <v>4025385.02</v>
      </c>
      <c r="S332" s="139">
        <v>4025385.02</v>
      </c>
      <c r="T332" s="139">
        <v>4025385.02</v>
      </c>
      <c r="U332" s="139">
        <v>4025385.02</v>
      </c>
      <c r="V332" s="139">
        <v>4025385.02</v>
      </c>
      <c r="W332" s="139">
        <v>4025385.02</v>
      </c>
      <c r="X332" s="139">
        <v>4025385.02</v>
      </c>
      <c r="Y332" s="139">
        <v>4025385.02</v>
      </c>
      <c r="Z332" s="139">
        <v>4025385.02</v>
      </c>
      <c r="AA332" s="139">
        <v>4025385.02</v>
      </c>
      <c r="AB332" s="139">
        <v>4025385.02</v>
      </c>
      <c r="AC332" s="139">
        <v>4025385.02</v>
      </c>
      <c r="AD332" s="139">
        <v>4025385.02</v>
      </c>
      <c r="AE332" s="139">
        <v>4025385.02</v>
      </c>
      <c r="AF332" s="139">
        <v>4025385.02</v>
      </c>
      <c r="AG332" s="139">
        <v>4025385.02</v>
      </c>
      <c r="AH332" s="139">
        <v>4025385.02</v>
      </c>
      <c r="AI332" s="139">
        <v>4025385.02</v>
      </c>
      <c r="AJ332" s="139">
        <v>4025385.02</v>
      </c>
      <c r="AK332" s="139">
        <v>4025385.02</v>
      </c>
      <c r="AL332" s="139">
        <v>4025385.02</v>
      </c>
      <c r="AM332" s="139">
        <v>4025385.02</v>
      </c>
      <c r="AN332" s="139">
        <v>4025385.02</v>
      </c>
      <c r="AO332" s="139">
        <v>4025385.02</v>
      </c>
      <c r="AP332" s="139">
        <v>4025385.02</v>
      </c>
      <c r="AQ332" s="139">
        <v>4025385.02</v>
      </c>
      <c r="AR332" s="139">
        <v>4025385.02</v>
      </c>
      <c r="AS332" s="139">
        <v>4025385.02</v>
      </c>
      <c r="AT332" s="139">
        <v>4025385.02</v>
      </c>
      <c r="AU332" s="139">
        <v>4025385.02</v>
      </c>
      <c r="AV332" s="139">
        <v>4025385.02</v>
      </c>
      <c r="AW332" s="139">
        <v>4025385.02</v>
      </c>
      <c r="AX332" s="139">
        <v>4025385.02</v>
      </c>
      <c r="AY332" s="139">
        <v>4025385.02</v>
      </c>
      <c r="AZ332" s="139">
        <v>4025385.02</v>
      </c>
      <c r="BA332" s="139">
        <v>4025385.02</v>
      </c>
      <c r="BB332" s="139">
        <v>4025385.02</v>
      </c>
    </row>
    <row r="333" spans="1:54">
      <c r="A333" s="140" t="s">
        <v>429</v>
      </c>
      <c r="B333" s="139">
        <v>0</v>
      </c>
      <c r="C333" s="139">
        <v>0</v>
      </c>
      <c r="D333" s="139">
        <v>0</v>
      </c>
      <c r="E333" s="139">
        <v>0</v>
      </c>
      <c r="F333" s="139">
        <v>0</v>
      </c>
      <c r="G333" s="139">
        <v>0</v>
      </c>
      <c r="H333" s="139">
        <v>0</v>
      </c>
      <c r="I333" s="139">
        <v>0</v>
      </c>
      <c r="J333" s="139">
        <v>0</v>
      </c>
      <c r="K333" s="139">
        <v>0</v>
      </c>
      <c r="L333" s="139">
        <v>0</v>
      </c>
      <c r="M333" s="139">
        <v>0</v>
      </c>
      <c r="N333" s="139">
        <v>0</v>
      </c>
      <c r="O333" s="139">
        <v>0</v>
      </c>
      <c r="P333" s="139">
        <v>0</v>
      </c>
      <c r="Q333" s="139">
        <v>0</v>
      </c>
      <c r="R333" s="139">
        <v>0</v>
      </c>
      <c r="S333" s="139">
        <v>0</v>
      </c>
      <c r="T333" s="139">
        <v>0</v>
      </c>
      <c r="U333" s="139">
        <v>0</v>
      </c>
      <c r="V333" s="139">
        <v>0</v>
      </c>
      <c r="W333" s="139">
        <v>0</v>
      </c>
      <c r="X333" s="139">
        <v>0</v>
      </c>
      <c r="Y333" s="139">
        <v>0</v>
      </c>
      <c r="Z333" s="139">
        <v>0</v>
      </c>
      <c r="AA333" s="139">
        <v>0</v>
      </c>
      <c r="AB333" s="139">
        <v>0</v>
      </c>
      <c r="AC333" s="139">
        <v>0</v>
      </c>
      <c r="AD333" s="139">
        <v>0</v>
      </c>
      <c r="AE333" s="139">
        <v>0</v>
      </c>
      <c r="AF333" s="139">
        <v>0</v>
      </c>
      <c r="AG333" s="139">
        <v>0</v>
      </c>
      <c r="AH333" s="139">
        <v>0</v>
      </c>
      <c r="AI333" s="139">
        <v>0</v>
      </c>
      <c r="AJ333" s="139">
        <v>0</v>
      </c>
      <c r="AK333" s="139">
        <v>0</v>
      </c>
      <c r="AL333" s="139">
        <v>0</v>
      </c>
      <c r="AM333" s="139">
        <v>0</v>
      </c>
      <c r="AN333" s="139">
        <v>0</v>
      </c>
      <c r="AO333" s="139">
        <v>0</v>
      </c>
      <c r="AP333" s="139">
        <v>0</v>
      </c>
      <c r="AQ333" s="139">
        <v>0</v>
      </c>
      <c r="AR333" s="139">
        <v>0</v>
      </c>
      <c r="AS333" s="139">
        <v>0</v>
      </c>
      <c r="AT333" s="139">
        <v>0</v>
      </c>
      <c r="AU333" s="139">
        <v>0</v>
      </c>
      <c r="AV333" s="139">
        <v>0</v>
      </c>
      <c r="AW333" s="139">
        <v>0</v>
      </c>
      <c r="AX333" s="139">
        <v>0</v>
      </c>
      <c r="AY333" s="139">
        <v>0</v>
      </c>
      <c r="AZ333" s="139">
        <v>0</v>
      </c>
      <c r="BA333" s="139">
        <v>0</v>
      </c>
      <c r="BB333" s="139">
        <v>0</v>
      </c>
    </row>
    <row r="334" spans="1:54">
      <c r="A334" s="140" t="s">
        <v>430</v>
      </c>
      <c r="B334" s="139">
        <v>0</v>
      </c>
      <c r="C334" s="139">
        <v>0</v>
      </c>
      <c r="D334" s="139">
        <v>0</v>
      </c>
      <c r="E334" s="139">
        <v>0</v>
      </c>
      <c r="F334" s="139">
        <v>0</v>
      </c>
      <c r="G334" s="139">
        <v>0</v>
      </c>
      <c r="H334" s="139">
        <v>0</v>
      </c>
      <c r="I334" s="139">
        <v>0</v>
      </c>
      <c r="J334" s="139">
        <v>0</v>
      </c>
      <c r="K334" s="139">
        <v>0</v>
      </c>
      <c r="L334" s="139">
        <v>0</v>
      </c>
      <c r="M334" s="139">
        <v>0</v>
      </c>
      <c r="N334" s="139">
        <v>0</v>
      </c>
      <c r="O334" s="139">
        <v>0</v>
      </c>
      <c r="P334" s="139">
        <v>0</v>
      </c>
      <c r="Q334" s="139">
        <v>0</v>
      </c>
      <c r="R334" s="139">
        <v>0</v>
      </c>
      <c r="S334" s="139">
        <v>0</v>
      </c>
      <c r="T334" s="139">
        <v>0</v>
      </c>
      <c r="U334" s="139">
        <v>0</v>
      </c>
      <c r="V334" s="139">
        <v>0</v>
      </c>
      <c r="W334" s="139">
        <v>0</v>
      </c>
      <c r="X334" s="139">
        <v>0</v>
      </c>
      <c r="Y334" s="139">
        <v>0</v>
      </c>
      <c r="Z334" s="139">
        <v>0</v>
      </c>
      <c r="AA334" s="139">
        <v>0</v>
      </c>
      <c r="AB334" s="139">
        <v>0</v>
      </c>
      <c r="AC334" s="139">
        <v>0</v>
      </c>
      <c r="AD334" s="139">
        <v>0</v>
      </c>
      <c r="AE334" s="139">
        <v>0</v>
      </c>
      <c r="AF334" s="139">
        <v>0</v>
      </c>
      <c r="AG334" s="139">
        <v>0</v>
      </c>
      <c r="AH334" s="139">
        <v>0</v>
      </c>
      <c r="AI334" s="139">
        <v>0</v>
      </c>
      <c r="AJ334" s="139">
        <v>0</v>
      </c>
      <c r="AK334" s="139">
        <v>0</v>
      </c>
      <c r="AL334" s="139">
        <v>0</v>
      </c>
      <c r="AM334" s="139">
        <v>0</v>
      </c>
      <c r="AN334" s="139">
        <v>0</v>
      </c>
      <c r="AO334" s="139">
        <v>0</v>
      </c>
      <c r="AP334" s="139">
        <v>0</v>
      </c>
      <c r="AQ334" s="139">
        <v>0</v>
      </c>
      <c r="AR334" s="139">
        <v>0</v>
      </c>
      <c r="AS334" s="139">
        <v>0</v>
      </c>
      <c r="AT334" s="139">
        <v>0</v>
      </c>
      <c r="AU334" s="139">
        <v>0</v>
      </c>
      <c r="AV334" s="139">
        <v>0</v>
      </c>
      <c r="AW334" s="139">
        <v>0</v>
      </c>
      <c r="AX334" s="139">
        <v>0</v>
      </c>
      <c r="AY334" s="139">
        <v>0</v>
      </c>
      <c r="AZ334" s="139">
        <v>0</v>
      </c>
      <c r="BA334" s="139">
        <v>0</v>
      </c>
      <c r="BB334" s="139">
        <v>0</v>
      </c>
    </row>
    <row r="335" spans="1:54">
      <c r="A335" s="140" t="s">
        <v>431</v>
      </c>
      <c r="B335" s="139">
        <v>-789803.09</v>
      </c>
      <c r="C335" s="139">
        <v>-789803.09</v>
      </c>
      <c r="D335" s="139">
        <v>-789803.09</v>
      </c>
      <c r="E335" s="139">
        <v>-789803.09</v>
      </c>
      <c r="F335" s="139">
        <v>-789803.09</v>
      </c>
      <c r="G335" s="139">
        <v>-789803.09</v>
      </c>
      <c r="H335" s="139">
        <v>-789803.09</v>
      </c>
      <c r="I335" s="139">
        <v>-789803.09</v>
      </c>
      <c r="J335" s="139">
        <v>-789803.09</v>
      </c>
      <c r="K335" s="139">
        <v>-789803.09</v>
      </c>
      <c r="L335" s="139">
        <v>-789803.09</v>
      </c>
      <c r="M335" s="139">
        <v>-789803.09</v>
      </c>
      <c r="N335" s="139">
        <v>-789803.09</v>
      </c>
      <c r="O335" s="139">
        <v>-789803.09</v>
      </c>
      <c r="P335" s="139">
        <v>-789803.09</v>
      </c>
      <c r="Q335" s="139">
        <v>-789803.09</v>
      </c>
      <c r="R335" s="139">
        <v>-789803.09</v>
      </c>
      <c r="S335" s="139">
        <v>-789803.09</v>
      </c>
      <c r="T335" s="139">
        <v>-789803.09</v>
      </c>
      <c r="U335" s="139">
        <v>-789803.09</v>
      </c>
      <c r="V335" s="139">
        <v>-789803.09</v>
      </c>
      <c r="W335" s="139">
        <v>-789803.09</v>
      </c>
      <c r="X335" s="139">
        <v>-789803.09</v>
      </c>
      <c r="Y335" s="139">
        <v>-789803.09</v>
      </c>
      <c r="Z335" s="139">
        <v>-789803.09</v>
      </c>
      <c r="AA335" s="139">
        <v>-789803.09</v>
      </c>
      <c r="AB335" s="139">
        <v>-789803.09</v>
      </c>
      <c r="AC335" s="139">
        <v>-789803.09</v>
      </c>
      <c r="AD335" s="139">
        <v>-789803.09</v>
      </c>
      <c r="AE335" s="139">
        <v>-789803.09</v>
      </c>
      <c r="AF335" s="139">
        <v>-789803.09</v>
      </c>
      <c r="AG335" s="139">
        <v>-789803.09</v>
      </c>
      <c r="AH335" s="139">
        <v>-789803.09</v>
      </c>
      <c r="AI335" s="139">
        <v>-789803.09</v>
      </c>
      <c r="AJ335" s="139">
        <v>-789803.09</v>
      </c>
      <c r="AK335" s="139">
        <v>-789803.09</v>
      </c>
      <c r="AL335" s="139">
        <v>-789803.09</v>
      </c>
      <c r="AM335" s="139">
        <v>-789803.09</v>
      </c>
      <c r="AN335" s="139">
        <v>-789803.09</v>
      </c>
      <c r="AO335" s="139">
        <v>-789803.09</v>
      </c>
      <c r="AP335" s="139">
        <v>-789803.09</v>
      </c>
      <c r="AQ335" s="139">
        <v>-789803.09</v>
      </c>
      <c r="AR335" s="139">
        <v>-789803.09</v>
      </c>
      <c r="AS335" s="139">
        <v>-789803.09</v>
      </c>
      <c r="AT335" s="139">
        <v>-789803.09</v>
      </c>
      <c r="AU335" s="139">
        <v>-789803.09</v>
      </c>
      <c r="AV335" s="139">
        <v>-789803.09</v>
      </c>
      <c r="AW335" s="139">
        <v>-789803.09</v>
      </c>
      <c r="AX335" s="139">
        <v>-789803.09</v>
      </c>
      <c r="AY335" s="139">
        <v>-789803.09</v>
      </c>
      <c r="AZ335" s="139">
        <v>-789803.09</v>
      </c>
      <c r="BA335" s="139">
        <v>-789803.09</v>
      </c>
      <c r="BB335" s="139">
        <v>-789803.09</v>
      </c>
    </row>
    <row r="336" spans="1:54">
      <c r="A336" s="140" t="s">
        <v>432</v>
      </c>
      <c r="B336" s="139">
        <v>0</v>
      </c>
      <c r="C336" s="139">
        <v>0</v>
      </c>
      <c r="D336" s="139">
        <v>0</v>
      </c>
      <c r="E336" s="139">
        <v>0</v>
      </c>
      <c r="F336" s="139">
        <v>0</v>
      </c>
      <c r="G336" s="139">
        <v>0</v>
      </c>
      <c r="H336" s="139">
        <v>0</v>
      </c>
      <c r="I336" s="139">
        <v>0</v>
      </c>
      <c r="J336" s="139">
        <v>0</v>
      </c>
      <c r="K336" s="139">
        <v>0</v>
      </c>
      <c r="L336" s="139">
        <v>0</v>
      </c>
      <c r="M336" s="139">
        <v>0</v>
      </c>
      <c r="N336" s="139">
        <v>0</v>
      </c>
      <c r="O336" s="139">
        <v>0</v>
      </c>
      <c r="P336" s="139">
        <v>0</v>
      </c>
      <c r="Q336" s="139">
        <v>0</v>
      </c>
      <c r="R336" s="139">
        <v>0</v>
      </c>
      <c r="S336" s="139">
        <v>0</v>
      </c>
      <c r="T336" s="139">
        <v>0</v>
      </c>
      <c r="U336" s="139">
        <v>0</v>
      </c>
      <c r="V336" s="139">
        <v>0</v>
      </c>
      <c r="W336" s="139">
        <v>0</v>
      </c>
      <c r="X336" s="139">
        <v>0</v>
      </c>
      <c r="Y336" s="139">
        <v>0</v>
      </c>
      <c r="Z336" s="139">
        <v>0</v>
      </c>
      <c r="AA336" s="139">
        <v>0</v>
      </c>
      <c r="AB336" s="139">
        <v>0</v>
      </c>
      <c r="AC336" s="139">
        <v>0</v>
      </c>
      <c r="AD336" s="139">
        <v>0</v>
      </c>
      <c r="AE336" s="139">
        <v>0</v>
      </c>
      <c r="AF336" s="139">
        <v>0</v>
      </c>
      <c r="AG336" s="139">
        <v>0</v>
      </c>
      <c r="AH336" s="139">
        <v>0</v>
      </c>
      <c r="AI336" s="139">
        <v>0</v>
      </c>
      <c r="AJ336" s="139">
        <v>0</v>
      </c>
      <c r="AK336" s="139">
        <v>0</v>
      </c>
      <c r="AL336" s="139">
        <v>0</v>
      </c>
      <c r="AM336" s="139">
        <v>0</v>
      </c>
      <c r="AN336" s="139">
        <v>0</v>
      </c>
      <c r="AO336" s="139">
        <v>0</v>
      </c>
      <c r="AP336" s="139">
        <v>0</v>
      </c>
      <c r="AQ336" s="139">
        <v>0</v>
      </c>
      <c r="AR336" s="139">
        <v>0</v>
      </c>
      <c r="AS336" s="139">
        <v>0</v>
      </c>
      <c r="AT336" s="139">
        <v>0</v>
      </c>
      <c r="AU336" s="139">
        <v>0</v>
      </c>
      <c r="AV336" s="139">
        <v>0</v>
      </c>
      <c r="AW336" s="139">
        <v>0</v>
      </c>
      <c r="AX336" s="139">
        <v>0</v>
      </c>
      <c r="AY336" s="139">
        <v>0</v>
      </c>
      <c r="AZ336" s="139">
        <v>0</v>
      </c>
      <c r="BA336" s="139">
        <v>0</v>
      </c>
      <c r="BB336" s="139">
        <v>0</v>
      </c>
    </row>
    <row r="337" spans="1:54">
      <c r="A337" s="141" t="s">
        <v>433</v>
      </c>
      <c r="B337" s="142">
        <v>381341728.45999998</v>
      </c>
      <c r="C337" s="142">
        <v>381341728.45999998</v>
      </c>
      <c r="D337" s="142">
        <v>381341728.45999998</v>
      </c>
      <c r="E337" s="142">
        <v>381341728.45999998</v>
      </c>
      <c r="F337" s="142">
        <v>381341728.45999998</v>
      </c>
      <c r="G337" s="142">
        <v>381341728.45999998</v>
      </c>
      <c r="H337" s="142">
        <v>381341728.45999998</v>
      </c>
      <c r="I337" s="142">
        <v>381341728.45999998</v>
      </c>
      <c r="J337" s="142">
        <v>381341728.45999998</v>
      </c>
      <c r="K337" s="142">
        <v>381341728.45999998</v>
      </c>
      <c r="L337" s="142">
        <v>381341728.45999998</v>
      </c>
      <c r="M337" s="142">
        <v>381341728.45999998</v>
      </c>
      <c r="N337" s="142">
        <v>381341728.45999998</v>
      </c>
      <c r="O337" s="142">
        <v>381341728.45999998</v>
      </c>
      <c r="P337" s="142">
        <v>381341728.45999998</v>
      </c>
      <c r="Q337" s="142">
        <v>381341728.45999998</v>
      </c>
      <c r="R337" s="142">
        <v>381341728.45999998</v>
      </c>
      <c r="S337" s="142">
        <v>381341728.45999998</v>
      </c>
      <c r="T337" s="142">
        <v>381341728.45999998</v>
      </c>
      <c r="U337" s="142">
        <v>381341728.45999998</v>
      </c>
      <c r="V337" s="142">
        <v>381341728.45999998</v>
      </c>
      <c r="W337" s="142">
        <v>381341728.45999998</v>
      </c>
      <c r="X337" s="142">
        <v>381341728.45999998</v>
      </c>
      <c r="Y337" s="142">
        <v>381341728.45999998</v>
      </c>
      <c r="Z337" s="142">
        <v>381341728.45999998</v>
      </c>
      <c r="AA337" s="142">
        <v>381341728.45999998</v>
      </c>
      <c r="AB337" s="142">
        <v>381341728.45999998</v>
      </c>
      <c r="AC337" s="142">
        <v>381341728.45999998</v>
      </c>
      <c r="AD337" s="142">
        <v>381341728.45999998</v>
      </c>
      <c r="AE337" s="142">
        <v>381341728.45999998</v>
      </c>
      <c r="AF337" s="142">
        <v>381341728.45999998</v>
      </c>
      <c r="AG337" s="142">
        <v>381341728.45999998</v>
      </c>
      <c r="AH337" s="142">
        <v>381341728.45999998</v>
      </c>
      <c r="AI337" s="142">
        <v>381341728.45999998</v>
      </c>
      <c r="AJ337" s="142">
        <v>381341728.45999998</v>
      </c>
      <c r="AK337" s="142">
        <v>381341728.45999998</v>
      </c>
      <c r="AL337" s="142">
        <v>381341728.45999998</v>
      </c>
      <c r="AM337" s="142">
        <v>381341728.45999998</v>
      </c>
      <c r="AN337" s="142">
        <v>381341728.45999998</v>
      </c>
      <c r="AO337" s="142">
        <v>381341728.45999998</v>
      </c>
      <c r="AP337" s="142">
        <v>381341728.45999998</v>
      </c>
      <c r="AQ337" s="142">
        <v>381341728.45999998</v>
      </c>
      <c r="AR337" s="142">
        <v>381341728.45999998</v>
      </c>
      <c r="AS337" s="142">
        <v>381341728.45999998</v>
      </c>
      <c r="AT337" s="142">
        <v>381341728.45999998</v>
      </c>
      <c r="AU337" s="142">
        <v>381341728.45999998</v>
      </c>
      <c r="AV337" s="142">
        <v>381341728.45999998</v>
      </c>
      <c r="AW337" s="142">
        <v>381341728.45999998</v>
      </c>
      <c r="AX337" s="142">
        <v>381341728.45999998</v>
      </c>
      <c r="AY337" s="142">
        <v>381341728.45999998</v>
      </c>
      <c r="AZ337" s="142">
        <v>381341728.45999998</v>
      </c>
      <c r="BA337" s="142">
        <v>381341728.45999998</v>
      </c>
      <c r="BB337" s="142">
        <v>381341728.45999998</v>
      </c>
    </row>
    <row r="338" spans="1:54">
      <c r="A338" s="140" t="s">
        <v>434</v>
      </c>
    </row>
    <row r="339" spans="1:54">
      <c r="A339" s="138" t="s">
        <v>435</v>
      </c>
    </row>
    <row r="340" spans="1:54">
      <c r="A340" s="140" t="s">
        <v>436</v>
      </c>
      <c r="B340" s="139">
        <v>-71643.820000000007</v>
      </c>
      <c r="C340" s="139">
        <v>-71643.820000000007</v>
      </c>
      <c r="D340" s="139">
        <v>-71643.820000000007</v>
      </c>
      <c r="E340" s="139">
        <v>-71643.820000000007</v>
      </c>
      <c r="F340" s="139">
        <v>-71643.820000000007</v>
      </c>
      <c r="G340" s="139">
        <v>-71643.820000000007</v>
      </c>
      <c r="H340" s="139">
        <v>-71643.820000000007</v>
      </c>
      <c r="I340" s="139">
        <v>-71643.820000000007</v>
      </c>
      <c r="J340" s="139">
        <v>-71643.820000000007</v>
      </c>
      <c r="K340" s="139">
        <v>-71643.820000000007</v>
      </c>
      <c r="L340" s="139">
        <v>-71643.820000000007</v>
      </c>
      <c r="M340" s="139">
        <v>-71643.820000000007</v>
      </c>
      <c r="N340" s="139">
        <v>-71643.820000000007</v>
      </c>
      <c r="O340" s="139">
        <v>-71643.820000000007</v>
      </c>
      <c r="P340" s="139">
        <v>-71643.820000000007</v>
      </c>
      <c r="Q340" s="139">
        <v>-71643.820000000007</v>
      </c>
      <c r="R340" s="139">
        <v>-71643.820000000007</v>
      </c>
      <c r="S340" s="139">
        <v>-71643.820000000007</v>
      </c>
      <c r="T340" s="139">
        <v>-71643.820000000007</v>
      </c>
      <c r="U340" s="139">
        <v>-71643.820000000007</v>
      </c>
      <c r="V340" s="139">
        <v>-71643.820000000007</v>
      </c>
      <c r="W340" s="139">
        <v>-71643.820000000007</v>
      </c>
      <c r="X340" s="139">
        <v>-71643.820000000007</v>
      </c>
      <c r="Y340" s="139">
        <v>-71643.820000000007</v>
      </c>
      <c r="Z340" s="139">
        <v>-71643.820000000007</v>
      </c>
      <c r="AA340" s="139">
        <v>-71643.820000000007</v>
      </c>
      <c r="AB340" s="139">
        <v>-71643.820000000007</v>
      </c>
      <c r="AC340" s="139">
        <v>-71643.820000000007</v>
      </c>
      <c r="AD340" s="139">
        <v>-71643.820000000007</v>
      </c>
      <c r="AE340" s="139">
        <v>-71643.820000000007</v>
      </c>
      <c r="AF340" s="139">
        <v>-71643.820000000007</v>
      </c>
      <c r="AG340" s="139">
        <v>-71643.820000000007</v>
      </c>
      <c r="AH340" s="139">
        <v>-71643.820000000007</v>
      </c>
      <c r="AI340" s="139">
        <v>-71643.820000000007</v>
      </c>
      <c r="AJ340" s="139">
        <v>-71643.820000000007</v>
      </c>
      <c r="AK340" s="139">
        <v>-71643.820000000007</v>
      </c>
      <c r="AL340" s="139">
        <v>-71643.820000000007</v>
      </c>
      <c r="AM340" s="139">
        <v>-71643.820000000007</v>
      </c>
      <c r="AN340" s="139">
        <v>-71643.820000000007</v>
      </c>
      <c r="AO340" s="139">
        <v>-71643.820000000007</v>
      </c>
      <c r="AP340" s="139">
        <v>-71643.820000000007</v>
      </c>
      <c r="AQ340" s="139">
        <v>-71643.820000000007</v>
      </c>
      <c r="AR340" s="139">
        <v>-71643.820000000007</v>
      </c>
      <c r="AS340" s="139">
        <v>-71643.820000000007</v>
      </c>
      <c r="AT340" s="139">
        <v>-71643.820000000007</v>
      </c>
      <c r="AU340" s="139">
        <v>-71643.820000000007</v>
      </c>
      <c r="AV340" s="139">
        <v>-71643.820000000007</v>
      </c>
      <c r="AW340" s="139">
        <v>-71643.820000000007</v>
      </c>
      <c r="AX340" s="139">
        <v>-71643.820000000007</v>
      </c>
      <c r="AY340" s="139">
        <v>-71643.820000000007</v>
      </c>
      <c r="AZ340" s="139">
        <v>-71643.820000000007</v>
      </c>
      <c r="BA340" s="139">
        <v>-71643.820000000007</v>
      </c>
      <c r="BB340" s="139">
        <v>-71643.820000000007</v>
      </c>
    </row>
    <row r="341" spans="1:54">
      <c r="A341" s="141" t="s">
        <v>437</v>
      </c>
      <c r="B341" s="142">
        <v>-71643.820000000007</v>
      </c>
      <c r="C341" s="142">
        <v>-71643.820000000007</v>
      </c>
      <c r="D341" s="142">
        <v>-71643.820000000007</v>
      </c>
      <c r="E341" s="142">
        <v>-71643.820000000007</v>
      </c>
      <c r="F341" s="142">
        <v>-71643.820000000007</v>
      </c>
      <c r="G341" s="142">
        <v>-71643.820000000007</v>
      </c>
      <c r="H341" s="142">
        <v>-71643.820000000007</v>
      </c>
      <c r="I341" s="142">
        <v>-71643.820000000007</v>
      </c>
      <c r="J341" s="142">
        <v>-71643.820000000007</v>
      </c>
      <c r="K341" s="142">
        <v>-71643.820000000007</v>
      </c>
      <c r="L341" s="142">
        <v>-71643.820000000007</v>
      </c>
      <c r="M341" s="142">
        <v>-71643.820000000007</v>
      </c>
      <c r="N341" s="142">
        <v>-71643.820000000007</v>
      </c>
      <c r="O341" s="142">
        <v>-71643.820000000007</v>
      </c>
      <c r="P341" s="142">
        <v>-71643.820000000007</v>
      </c>
      <c r="Q341" s="142">
        <v>-71643.820000000007</v>
      </c>
      <c r="R341" s="142">
        <v>-71643.820000000007</v>
      </c>
      <c r="S341" s="142">
        <v>-71643.820000000007</v>
      </c>
      <c r="T341" s="142">
        <v>-71643.820000000007</v>
      </c>
      <c r="U341" s="142">
        <v>-71643.820000000007</v>
      </c>
      <c r="V341" s="142">
        <v>-71643.820000000007</v>
      </c>
      <c r="W341" s="142">
        <v>-71643.820000000007</v>
      </c>
      <c r="X341" s="142">
        <v>-71643.820000000007</v>
      </c>
      <c r="Y341" s="142">
        <v>-71643.820000000007</v>
      </c>
      <c r="Z341" s="142">
        <v>-71643.820000000007</v>
      </c>
      <c r="AA341" s="142">
        <v>-71643.820000000007</v>
      </c>
      <c r="AB341" s="142">
        <v>-71643.820000000007</v>
      </c>
      <c r="AC341" s="142">
        <v>-71643.820000000007</v>
      </c>
      <c r="AD341" s="142">
        <v>-71643.820000000007</v>
      </c>
      <c r="AE341" s="142">
        <v>-71643.820000000007</v>
      </c>
      <c r="AF341" s="142">
        <v>-71643.820000000007</v>
      </c>
      <c r="AG341" s="142">
        <v>-71643.820000000007</v>
      </c>
      <c r="AH341" s="142">
        <v>-71643.820000000007</v>
      </c>
      <c r="AI341" s="142">
        <v>-71643.820000000007</v>
      </c>
      <c r="AJ341" s="142">
        <v>-71643.820000000007</v>
      </c>
      <c r="AK341" s="142">
        <v>-71643.820000000007</v>
      </c>
      <c r="AL341" s="142">
        <v>-71643.820000000007</v>
      </c>
      <c r="AM341" s="142">
        <v>-71643.820000000007</v>
      </c>
      <c r="AN341" s="142">
        <v>-71643.820000000007</v>
      </c>
      <c r="AO341" s="142">
        <v>-71643.820000000007</v>
      </c>
      <c r="AP341" s="142">
        <v>-71643.820000000007</v>
      </c>
      <c r="AQ341" s="142">
        <v>-71643.820000000007</v>
      </c>
      <c r="AR341" s="142">
        <v>-71643.820000000007</v>
      </c>
      <c r="AS341" s="142">
        <v>-71643.820000000007</v>
      </c>
      <c r="AT341" s="142">
        <v>-71643.820000000007</v>
      </c>
      <c r="AU341" s="142">
        <v>-71643.820000000007</v>
      </c>
      <c r="AV341" s="142">
        <v>-71643.820000000007</v>
      </c>
      <c r="AW341" s="142">
        <v>-71643.820000000007</v>
      </c>
      <c r="AX341" s="142">
        <v>-71643.820000000007</v>
      </c>
      <c r="AY341" s="142">
        <v>-71643.820000000007</v>
      </c>
      <c r="AZ341" s="142">
        <v>-71643.820000000007</v>
      </c>
      <c r="BA341" s="142">
        <v>-71643.820000000007</v>
      </c>
      <c r="BB341" s="142">
        <v>-71643.820000000007</v>
      </c>
    </row>
    <row r="342" spans="1:54">
      <c r="A342" s="140" t="s">
        <v>438</v>
      </c>
    </row>
    <row r="343" spans="1:54">
      <c r="A343" s="138" t="s">
        <v>439</v>
      </c>
    </row>
    <row r="344" spans="1:54">
      <c r="A344" s="140" t="s">
        <v>440</v>
      </c>
      <c r="B344" s="139">
        <v>0</v>
      </c>
      <c r="C344" s="139">
        <v>0</v>
      </c>
      <c r="D344" s="139">
        <v>0</v>
      </c>
      <c r="E344" s="139">
        <v>0</v>
      </c>
      <c r="F344" s="139">
        <v>0</v>
      </c>
      <c r="G344" s="139">
        <v>0</v>
      </c>
      <c r="H344" s="139">
        <v>0</v>
      </c>
      <c r="I344" s="139">
        <v>0</v>
      </c>
      <c r="J344" s="139">
        <v>0</v>
      </c>
      <c r="K344" s="139">
        <v>0</v>
      </c>
      <c r="L344" s="139">
        <v>0</v>
      </c>
      <c r="M344" s="139">
        <v>0</v>
      </c>
      <c r="N344" s="139">
        <v>0</v>
      </c>
      <c r="O344" s="139">
        <v>0</v>
      </c>
      <c r="P344" s="139">
        <v>0</v>
      </c>
      <c r="Q344" s="139">
        <v>0</v>
      </c>
      <c r="R344" s="139">
        <v>0</v>
      </c>
      <c r="S344" s="139">
        <v>0</v>
      </c>
      <c r="T344" s="139">
        <v>0</v>
      </c>
      <c r="U344" s="139">
        <v>0</v>
      </c>
      <c r="V344" s="139">
        <v>0</v>
      </c>
      <c r="W344" s="139">
        <v>0</v>
      </c>
      <c r="X344" s="139">
        <v>0</v>
      </c>
      <c r="Y344" s="139">
        <v>0</v>
      </c>
      <c r="Z344" s="139">
        <v>0</v>
      </c>
      <c r="AA344" s="139">
        <v>0</v>
      </c>
      <c r="AB344" s="139">
        <v>0</v>
      </c>
      <c r="AC344" s="139">
        <v>0</v>
      </c>
      <c r="AD344" s="139">
        <v>0</v>
      </c>
      <c r="AE344" s="139">
        <v>0</v>
      </c>
      <c r="AF344" s="139">
        <v>0</v>
      </c>
      <c r="AG344" s="139">
        <v>0</v>
      </c>
      <c r="AH344" s="139">
        <v>0</v>
      </c>
      <c r="AI344" s="139">
        <v>0</v>
      </c>
      <c r="AJ344" s="139">
        <v>0</v>
      </c>
      <c r="AK344" s="139">
        <v>0</v>
      </c>
      <c r="AL344" s="139">
        <v>0</v>
      </c>
      <c r="AM344" s="139">
        <v>0</v>
      </c>
      <c r="AN344" s="139">
        <v>0</v>
      </c>
      <c r="AO344" s="139">
        <v>0</v>
      </c>
      <c r="AP344" s="139">
        <v>0</v>
      </c>
      <c r="AQ344" s="139">
        <v>0</v>
      </c>
      <c r="AR344" s="139">
        <v>0</v>
      </c>
      <c r="AS344" s="139">
        <v>0</v>
      </c>
      <c r="AT344" s="139">
        <v>0</v>
      </c>
      <c r="AU344" s="139">
        <v>0</v>
      </c>
      <c r="AV344" s="139">
        <v>0</v>
      </c>
      <c r="AW344" s="139">
        <v>0</v>
      </c>
      <c r="AX344" s="139">
        <v>0</v>
      </c>
      <c r="AY344" s="139">
        <v>0</v>
      </c>
      <c r="AZ344" s="139">
        <v>0</v>
      </c>
      <c r="BA344" s="139">
        <v>0</v>
      </c>
      <c r="BB344" s="139">
        <v>0</v>
      </c>
    </row>
    <row r="345" spans="1:54">
      <c r="A345" s="140" t="s">
        <v>441</v>
      </c>
      <c r="B345" s="139">
        <v>3210153.45</v>
      </c>
      <c r="C345" s="139">
        <v>3210153.45</v>
      </c>
      <c r="D345" s="139">
        <v>3210153.45</v>
      </c>
      <c r="E345" s="139">
        <v>3210153.45</v>
      </c>
      <c r="F345" s="139">
        <v>3210153.45</v>
      </c>
      <c r="G345" s="139">
        <v>3210153.45</v>
      </c>
      <c r="H345" s="139">
        <v>3210153.45</v>
      </c>
      <c r="I345" s="139">
        <v>3210153.45</v>
      </c>
      <c r="J345" s="139">
        <v>3210153.45</v>
      </c>
      <c r="K345" s="139">
        <v>3210153.45</v>
      </c>
      <c r="L345" s="139">
        <v>3210153.45</v>
      </c>
      <c r="M345" s="139">
        <v>3210153.45</v>
      </c>
      <c r="N345" s="139">
        <v>3210153.45</v>
      </c>
      <c r="O345" s="139">
        <v>3210153.45</v>
      </c>
      <c r="P345" s="139">
        <v>3210153.45</v>
      </c>
      <c r="Q345" s="139">
        <v>3210153.45</v>
      </c>
      <c r="R345" s="139">
        <v>3210153.45</v>
      </c>
      <c r="S345" s="139">
        <v>3210153.45</v>
      </c>
      <c r="T345" s="139">
        <v>3210153.45</v>
      </c>
      <c r="U345" s="139">
        <v>3210153.45</v>
      </c>
      <c r="V345" s="139">
        <v>3210153.45</v>
      </c>
      <c r="W345" s="139">
        <v>3210153.45</v>
      </c>
      <c r="X345" s="139">
        <v>3210153.45</v>
      </c>
      <c r="Y345" s="139">
        <v>3210153.45</v>
      </c>
      <c r="Z345" s="139">
        <v>3210153.45</v>
      </c>
      <c r="AA345" s="139">
        <v>3210153.45</v>
      </c>
      <c r="AB345" s="139">
        <v>3210153.45</v>
      </c>
      <c r="AC345" s="139">
        <v>3210153.45</v>
      </c>
      <c r="AD345" s="139">
        <v>3210153.45</v>
      </c>
      <c r="AE345" s="139">
        <v>3210153.45</v>
      </c>
      <c r="AF345" s="139">
        <v>3210153.45</v>
      </c>
      <c r="AG345" s="139">
        <v>3210153.45</v>
      </c>
      <c r="AH345" s="139">
        <v>3210153.45</v>
      </c>
      <c r="AI345" s="139">
        <v>3210153.45</v>
      </c>
      <c r="AJ345" s="139">
        <v>3210153.45</v>
      </c>
      <c r="AK345" s="139">
        <v>3210153.45</v>
      </c>
      <c r="AL345" s="139">
        <v>3210153.45</v>
      </c>
      <c r="AM345" s="139">
        <v>3210153.45</v>
      </c>
      <c r="AN345" s="139">
        <v>3210153.45</v>
      </c>
      <c r="AO345" s="139">
        <v>3210153.45</v>
      </c>
      <c r="AP345" s="139">
        <v>3210153.45</v>
      </c>
      <c r="AQ345" s="139">
        <v>3210153.45</v>
      </c>
      <c r="AR345" s="139">
        <v>3210153.45</v>
      </c>
      <c r="AS345" s="139">
        <v>3210153.45</v>
      </c>
      <c r="AT345" s="139">
        <v>3210153.45</v>
      </c>
      <c r="AU345" s="139">
        <v>3210153.45</v>
      </c>
      <c r="AV345" s="139">
        <v>3210153.45</v>
      </c>
      <c r="AW345" s="139">
        <v>3210153.45</v>
      </c>
      <c r="AX345" s="139">
        <v>3210153.45</v>
      </c>
      <c r="AY345" s="139">
        <v>3210153.45</v>
      </c>
      <c r="AZ345" s="139">
        <v>3210153.45</v>
      </c>
      <c r="BA345" s="139">
        <v>3210153.45</v>
      </c>
      <c r="BB345" s="139">
        <v>3210153.45</v>
      </c>
    </row>
    <row r="346" spans="1:54">
      <c r="A346" s="140" t="s">
        <v>442</v>
      </c>
      <c r="B346" s="139">
        <v>0</v>
      </c>
      <c r="C346" s="139">
        <v>0</v>
      </c>
      <c r="D346" s="139">
        <v>0</v>
      </c>
      <c r="E346" s="139">
        <v>0</v>
      </c>
      <c r="F346" s="139">
        <v>0</v>
      </c>
      <c r="G346" s="139">
        <v>0</v>
      </c>
      <c r="H346" s="139">
        <v>0</v>
      </c>
      <c r="I346" s="139">
        <v>0</v>
      </c>
      <c r="J346" s="139">
        <v>0</v>
      </c>
      <c r="K346" s="139">
        <v>0</v>
      </c>
      <c r="L346" s="139">
        <v>0</v>
      </c>
      <c r="M346" s="139">
        <v>0</v>
      </c>
      <c r="N346" s="139">
        <v>0</v>
      </c>
      <c r="O346" s="139">
        <v>0</v>
      </c>
      <c r="P346" s="139">
        <v>0</v>
      </c>
      <c r="Q346" s="139">
        <v>0</v>
      </c>
      <c r="R346" s="139">
        <v>0</v>
      </c>
      <c r="S346" s="139">
        <v>0</v>
      </c>
      <c r="T346" s="139">
        <v>0</v>
      </c>
      <c r="U346" s="139">
        <v>0</v>
      </c>
      <c r="V346" s="139">
        <v>0</v>
      </c>
      <c r="W346" s="139">
        <v>0</v>
      </c>
      <c r="X346" s="139">
        <v>0</v>
      </c>
      <c r="Y346" s="139">
        <v>0</v>
      </c>
      <c r="Z346" s="139">
        <v>0</v>
      </c>
      <c r="AA346" s="139">
        <v>0</v>
      </c>
      <c r="AB346" s="139">
        <v>0</v>
      </c>
      <c r="AC346" s="139">
        <v>0</v>
      </c>
      <c r="AD346" s="139">
        <v>0</v>
      </c>
      <c r="AE346" s="139">
        <v>0</v>
      </c>
      <c r="AF346" s="139">
        <v>0</v>
      </c>
      <c r="AG346" s="139">
        <v>0</v>
      </c>
      <c r="AH346" s="139">
        <v>0</v>
      </c>
      <c r="AI346" s="139">
        <v>0</v>
      </c>
      <c r="AJ346" s="139">
        <v>0</v>
      </c>
      <c r="AK346" s="139">
        <v>0</v>
      </c>
      <c r="AL346" s="139">
        <v>0</v>
      </c>
      <c r="AM346" s="139">
        <v>0</v>
      </c>
      <c r="AN346" s="139">
        <v>0</v>
      </c>
      <c r="AO346" s="139">
        <v>0</v>
      </c>
      <c r="AP346" s="139">
        <v>0</v>
      </c>
      <c r="AQ346" s="139">
        <v>0</v>
      </c>
      <c r="AR346" s="139">
        <v>0</v>
      </c>
      <c r="AS346" s="139">
        <v>0</v>
      </c>
      <c r="AT346" s="139">
        <v>0</v>
      </c>
      <c r="AU346" s="139">
        <v>0</v>
      </c>
      <c r="AV346" s="139">
        <v>0</v>
      </c>
      <c r="AW346" s="139">
        <v>0</v>
      </c>
      <c r="AX346" s="139">
        <v>0</v>
      </c>
      <c r="AY346" s="139">
        <v>0</v>
      </c>
      <c r="AZ346" s="139">
        <v>0</v>
      </c>
      <c r="BA346" s="139">
        <v>0</v>
      </c>
      <c r="BB346" s="139">
        <v>0</v>
      </c>
    </row>
    <row r="347" spans="1:54">
      <c r="A347" s="141" t="s">
        <v>443</v>
      </c>
      <c r="B347" s="142">
        <v>3210153.45</v>
      </c>
      <c r="C347" s="142">
        <v>3210153.45</v>
      </c>
      <c r="D347" s="142">
        <v>3210153.45</v>
      </c>
      <c r="E347" s="142">
        <v>3210153.45</v>
      </c>
      <c r="F347" s="142">
        <v>3210153.45</v>
      </c>
      <c r="G347" s="142">
        <v>3210153.45</v>
      </c>
      <c r="H347" s="142">
        <v>3210153.45</v>
      </c>
      <c r="I347" s="142">
        <v>3210153.45</v>
      </c>
      <c r="J347" s="142">
        <v>3210153.45</v>
      </c>
      <c r="K347" s="142">
        <v>3210153.45</v>
      </c>
      <c r="L347" s="142">
        <v>3210153.45</v>
      </c>
      <c r="M347" s="142">
        <v>3210153.45</v>
      </c>
      <c r="N347" s="142">
        <v>3210153.45</v>
      </c>
      <c r="O347" s="142">
        <v>3210153.45</v>
      </c>
      <c r="P347" s="142">
        <v>3210153.45</v>
      </c>
      <c r="Q347" s="142">
        <v>3210153.45</v>
      </c>
      <c r="R347" s="142">
        <v>3210153.45</v>
      </c>
      <c r="S347" s="142">
        <v>3210153.45</v>
      </c>
      <c r="T347" s="142">
        <v>3210153.45</v>
      </c>
      <c r="U347" s="142">
        <v>3210153.45</v>
      </c>
      <c r="V347" s="142">
        <v>3210153.45</v>
      </c>
      <c r="W347" s="142">
        <v>3210153.45</v>
      </c>
      <c r="X347" s="142">
        <v>3210153.45</v>
      </c>
      <c r="Y347" s="142">
        <v>3210153.45</v>
      </c>
      <c r="Z347" s="142">
        <v>3210153.45</v>
      </c>
      <c r="AA347" s="142">
        <v>3210153.45</v>
      </c>
      <c r="AB347" s="142">
        <v>3210153.45</v>
      </c>
      <c r="AC347" s="142">
        <v>3210153.45</v>
      </c>
      <c r="AD347" s="142">
        <v>3210153.45</v>
      </c>
      <c r="AE347" s="142">
        <v>3210153.45</v>
      </c>
      <c r="AF347" s="142">
        <v>3210153.45</v>
      </c>
      <c r="AG347" s="142">
        <v>3210153.45</v>
      </c>
      <c r="AH347" s="142">
        <v>3210153.45</v>
      </c>
      <c r="AI347" s="142">
        <v>3210153.45</v>
      </c>
      <c r="AJ347" s="142">
        <v>3210153.45</v>
      </c>
      <c r="AK347" s="142">
        <v>3210153.45</v>
      </c>
      <c r="AL347" s="142">
        <v>3210153.45</v>
      </c>
      <c r="AM347" s="142">
        <v>3210153.45</v>
      </c>
      <c r="AN347" s="142">
        <v>3210153.45</v>
      </c>
      <c r="AO347" s="142">
        <v>3210153.45</v>
      </c>
      <c r="AP347" s="142">
        <v>3210153.45</v>
      </c>
      <c r="AQ347" s="142">
        <v>3210153.45</v>
      </c>
      <c r="AR347" s="142">
        <v>3210153.45</v>
      </c>
      <c r="AS347" s="142">
        <v>3210153.45</v>
      </c>
      <c r="AT347" s="142">
        <v>3210153.45</v>
      </c>
      <c r="AU347" s="142">
        <v>3210153.45</v>
      </c>
      <c r="AV347" s="142">
        <v>3210153.45</v>
      </c>
      <c r="AW347" s="142">
        <v>3210153.45</v>
      </c>
      <c r="AX347" s="142">
        <v>3210153.45</v>
      </c>
      <c r="AY347" s="142">
        <v>3210153.45</v>
      </c>
      <c r="AZ347" s="142">
        <v>3210153.45</v>
      </c>
      <c r="BA347" s="142">
        <v>3210153.45</v>
      </c>
      <c r="BB347" s="142">
        <v>3210153.45</v>
      </c>
    </row>
    <row r="348" spans="1:54">
      <c r="A348" s="140" t="s">
        <v>444</v>
      </c>
    </row>
    <row r="349" spans="1:54">
      <c r="A349" s="138" t="s">
        <v>445</v>
      </c>
    </row>
    <row r="350" spans="1:54">
      <c r="A350" s="140" t="s">
        <v>446</v>
      </c>
      <c r="B350" s="139">
        <v>0</v>
      </c>
      <c r="C350" s="139">
        <v>0</v>
      </c>
      <c r="D350" s="139">
        <v>0</v>
      </c>
      <c r="E350" s="139">
        <v>0</v>
      </c>
      <c r="F350" s="139">
        <v>0</v>
      </c>
      <c r="G350" s="139">
        <v>0</v>
      </c>
      <c r="H350" s="139">
        <v>0</v>
      </c>
      <c r="I350" s="139">
        <v>0</v>
      </c>
      <c r="J350" s="139">
        <v>0</v>
      </c>
      <c r="K350" s="139">
        <v>0</v>
      </c>
      <c r="L350" s="139">
        <v>0</v>
      </c>
      <c r="M350" s="139">
        <v>0</v>
      </c>
      <c r="N350" s="139">
        <v>0</v>
      </c>
      <c r="O350" s="139">
        <v>0</v>
      </c>
      <c r="P350" s="139">
        <v>0</v>
      </c>
      <c r="Q350" s="139">
        <v>0</v>
      </c>
      <c r="R350" s="139">
        <v>0</v>
      </c>
      <c r="S350" s="139">
        <v>0</v>
      </c>
      <c r="T350" s="139">
        <v>0</v>
      </c>
      <c r="U350" s="139">
        <v>0</v>
      </c>
      <c r="V350" s="139">
        <v>0</v>
      </c>
      <c r="W350" s="139">
        <v>0</v>
      </c>
      <c r="X350" s="139">
        <v>0</v>
      </c>
      <c r="Y350" s="139">
        <v>0</v>
      </c>
      <c r="Z350" s="139">
        <v>0</v>
      </c>
      <c r="AA350" s="139">
        <v>0</v>
      </c>
      <c r="AB350" s="139">
        <v>0</v>
      </c>
      <c r="AC350" s="139">
        <v>0</v>
      </c>
      <c r="AD350" s="139">
        <v>0</v>
      </c>
      <c r="AE350" s="139">
        <v>0</v>
      </c>
      <c r="AF350" s="139">
        <v>0</v>
      </c>
      <c r="AG350" s="139">
        <v>0</v>
      </c>
      <c r="AH350" s="139">
        <v>0</v>
      </c>
      <c r="AI350" s="139">
        <v>0</v>
      </c>
      <c r="AJ350" s="139">
        <v>0</v>
      </c>
      <c r="AK350" s="139">
        <v>0</v>
      </c>
      <c r="AL350" s="139">
        <v>0</v>
      </c>
      <c r="AM350" s="139">
        <v>0</v>
      </c>
      <c r="AN350" s="139">
        <v>0</v>
      </c>
      <c r="AO350" s="139">
        <v>0</v>
      </c>
      <c r="AP350" s="139">
        <v>0</v>
      </c>
      <c r="AQ350" s="139">
        <v>0</v>
      </c>
      <c r="AR350" s="139">
        <v>0</v>
      </c>
      <c r="AS350" s="139">
        <v>0</v>
      </c>
      <c r="AT350" s="139">
        <v>0</v>
      </c>
      <c r="AU350" s="139">
        <v>0</v>
      </c>
      <c r="AV350" s="139">
        <v>0</v>
      </c>
      <c r="AW350" s="139">
        <v>0</v>
      </c>
      <c r="AX350" s="139">
        <v>0</v>
      </c>
      <c r="AY350" s="139">
        <v>0</v>
      </c>
      <c r="AZ350" s="139">
        <v>0</v>
      </c>
      <c r="BA350" s="139">
        <v>0</v>
      </c>
      <c r="BB350" s="139">
        <v>0</v>
      </c>
    </row>
    <row r="351" spans="1:54">
      <c r="A351" s="140" t="s">
        <v>447</v>
      </c>
      <c r="B351" s="139">
        <v>16459554.5599999</v>
      </c>
      <c r="C351" s="139">
        <v>16459554.5599999</v>
      </c>
      <c r="D351" s="139">
        <v>16459554.5599999</v>
      </c>
      <c r="E351" s="139">
        <v>16459554.5599999</v>
      </c>
      <c r="F351" s="139">
        <v>16459554.5599999</v>
      </c>
      <c r="G351" s="139">
        <v>16459554.5599999</v>
      </c>
      <c r="H351" s="139">
        <v>16459554.5599999</v>
      </c>
      <c r="I351" s="139">
        <v>16459554.5599999</v>
      </c>
      <c r="J351" s="139">
        <v>16459554.5599999</v>
      </c>
      <c r="K351" s="139">
        <v>16459554.5599999</v>
      </c>
      <c r="L351" s="139">
        <v>16459554.5599999</v>
      </c>
      <c r="M351" s="139">
        <v>16459554.5599999</v>
      </c>
      <c r="N351" s="139">
        <v>16459554.5599999</v>
      </c>
      <c r="O351" s="139">
        <v>16459554.5599999</v>
      </c>
      <c r="P351" s="139">
        <v>16459554.5599999</v>
      </c>
      <c r="Q351" s="139">
        <v>16459554.5599999</v>
      </c>
      <c r="R351" s="139">
        <v>16459554.5599999</v>
      </c>
      <c r="S351" s="139">
        <v>16459554.5599999</v>
      </c>
      <c r="T351" s="139">
        <v>16459554.5599999</v>
      </c>
      <c r="U351" s="139">
        <v>16459554.5599999</v>
      </c>
      <c r="V351" s="139">
        <v>16459554.5599999</v>
      </c>
      <c r="W351" s="139">
        <v>16459554.5599999</v>
      </c>
      <c r="X351" s="139">
        <v>16459554.5599999</v>
      </c>
      <c r="Y351" s="139">
        <v>16459554.5599999</v>
      </c>
      <c r="Z351" s="139">
        <v>16459554.5599999</v>
      </c>
      <c r="AA351" s="139">
        <v>16459554.5599999</v>
      </c>
      <c r="AB351" s="139">
        <v>16459554.5599999</v>
      </c>
      <c r="AC351" s="139">
        <v>16459554.5599999</v>
      </c>
      <c r="AD351" s="139">
        <v>16459554.5599999</v>
      </c>
      <c r="AE351" s="139">
        <v>16459554.5599999</v>
      </c>
      <c r="AF351" s="139">
        <v>16459554.5599999</v>
      </c>
      <c r="AG351" s="139">
        <v>16459554.5599999</v>
      </c>
      <c r="AH351" s="139">
        <v>16459554.5599999</v>
      </c>
      <c r="AI351" s="139">
        <v>16459554.5599999</v>
      </c>
      <c r="AJ351" s="139">
        <v>16459554.5599999</v>
      </c>
      <c r="AK351" s="139">
        <v>16459554.5599999</v>
      </c>
      <c r="AL351" s="139">
        <v>16459554.5599999</v>
      </c>
      <c r="AM351" s="139">
        <v>16459554.5599999</v>
      </c>
      <c r="AN351" s="139">
        <v>16459554.5599999</v>
      </c>
      <c r="AO351" s="139">
        <v>16459554.5599999</v>
      </c>
      <c r="AP351" s="139">
        <v>16459554.5599999</v>
      </c>
      <c r="AQ351" s="139">
        <v>16459554.5599999</v>
      </c>
      <c r="AR351" s="139">
        <v>16459554.5599999</v>
      </c>
      <c r="AS351" s="139">
        <v>16459554.5599999</v>
      </c>
      <c r="AT351" s="139">
        <v>16459554.5599999</v>
      </c>
      <c r="AU351" s="139">
        <v>16459554.5599999</v>
      </c>
      <c r="AV351" s="139">
        <v>16459554.5599999</v>
      </c>
      <c r="AW351" s="139">
        <v>16459554.5599999</v>
      </c>
      <c r="AX351" s="139">
        <v>16459554.5599999</v>
      </c>
      <c r="AY351" s="139">
        <v>16459554.5599999</v>
      </c>
      <c r="AZ351" s="139">
        <v>16459554.5599999</v>
      </c>
      <c r="BA351" s="139">
        <v>16459554.5599999</v>
      </c>
      <c r="BB351" s="139">
        <v>16459554.5599999</v>
      </c>
    </row>
    <row r="352" spans="1:54">
      <c r="A352" s="140" t="s">
        <v>448</v>
      </c>
      <c r="B352" s="139">
        <v>0</v>
      </c>
      <c r="C352" s="139">
        <v>0</v>
      </c>
      <c r="D352" s="139">
        <v>0</v>
      </c>
      <c r="E352" s="139">
        <v>0</v>
      </c>
      <c r="F352" s="139">
        <v>0</v>
      </c>
      <c r="G352" s="139">
        <v>0</v>
      </c>
      <c r="H352" s="139">
        <v>0</v>
      </c>
      <c r="I352" s="139">
        <v>0</v>
      </c>
      <c r="J352" s="139">
        <v>0</v>
      </c>
      <c r="K352" s="139">
        <v>0</v>
      </c>
      <c r="L352" s="139">
        <v>0</v>
      </c>
      <c r="M352" s="139">
        <v>0</v>
      </c>
      <c r="N352" s="139">
        <v>0</v>
      </c>
      <c r="O352" s="139">
        <v>0</v>
      </c>
      <c r="P352" s="139">
        <v>0</v>
      </c>
      <c r="Q352" s="139">
        <v>0</v>
      </c>
      <c r="R352" s="139">
        <v>0</v>
      </c>
      <c r="S352" s="139">
        <v>0</v>
      </c>
      <c r="T352" s="139">
        <v>0</v>
      </c>
      <c r="U352" s="139">
        <v>0</v>
      </c>
      <c r="V352" s="139">
        <v>0</v>
      </c>
      <c r="W352" s="139">
        <v>0</v>
      </c>
      <c r="X352" s="139">
        <v>0</v>
      </c>
      <c r="Y352" s="139">
        <v>0</v>
      </c>
      <c r="Z352" s="139">
        <v>0</v>
      </c>
      <c r="AA352" s="139">
        <v>0</v>
      </c>
      <c r="AB352" s="139">
        <v>0</v>
      </c>
      <c r="AC352" s="139">
        <v>0</v>
      </c>
      <c r="AD352" s="139">
        <v>0</v>
      </c>
      <c r="AE352" s="139">
        <v>0</v>
      </c>
      <c r="AF352" s="139">
        <v>0</v>
      </c>
      <c r="AG352" s="139">
        <v>0</v>
      </c>
      <c r="AH352" s="139">
        <v>0</v>
      </c>
      <c r="AI352" s="139">
        <v>0</v>
      </c>
      <c r="AJ352" s="139">
        <v>0</v>
      </c>
      <c r="AK352" s="139">
        <v>0</v>
      </c>
      <c r="AL352" s="139">
        <v>0</v>
      </c>
      <c r="AM352" s="139">
        <v>0</v>
      </c>
      <c r="AN352" s="139">
        <v>0</v>
      </c>
      <c r="AO352" s="139">
        <v>0</v>
      </c>
      <c r="AP352" s="139">
        <v>0</v>
      </c>
      <c r="AQ352" s="139">
        <v>0</v>
      </c>
      <c r="AR352" s="139">
        <v>0</v>
      </c>
      <c r="AS352" s="139">
        <v>0</v>
      </c>
      <c r="AT352" s="139">
        <v>0</v>
      </c>
      <c r="AU352" s="139">
        <v>0</v>
      </c>
      <c r="AV352" s="139">
        <v>0</v>
      </c>
      <c r="AW352" s="139">
        <v>0</v>
      </c>
      <c r="AX352" s="139">
        <v>0</v>
      </c>
      <c r="AY352" s="139">
        <v>0</v>
      </c>
      <c r="AZ352" s="139">
        <v>0</v>
      </c>
      <c r="BA352" s="139">
        <v>0</v>
      </c>
      <c r="BB352" s="139">
        <v>0</v>
      </c>
    </row>
    <row r="353" spans="1:54">
      <c r="A353" s="140" t="s">
        <v>449</v>
      </c>
      <c r="B353" s="139">
        <v>-3341.47999999999</v>
      </c>
      <c r="C353" s="139">
        <v>-3341.47999999999</v>
      </c>
      <c r="D353" s="139">
        <v>-3341.47999999999</v>
      </c>
      <c r="E353" s="139">
        <v>-3341.47999999999</v>
      </c>
      <c r="F353" s="139">
        <v>-3341.47999999999</v>
      </c>
      <c r="G353" s="139">
        <v>-3341.47999999999</v>
      </c>
      <c r="H353" s="139">
        <v>-3341.47999999999</v>
      </c>
      <c r="I353" s="139">
        <v>-3341.47999999999</v>
      </c>
      <c r="J353" s="139">
        <v>-3341.47999999999</v>
      </c>
      <c r="K353" s="139">
        <v>-3341.47999999999</v>
      </c>
      <c r="L353" s="139">
        <v>-3341.47999999999</v>
      </c>
      <c r="M353" s="139">
        <v>-3341.47999999999</v>
      </c>
      <c r="N353" s="139">
        <v>-3341.47999999999</v>
      </c>
      <c r="O353" s="139">
        <v>-3341.47999999999</v>
      </c>
      <c r="P353" s="139">
        <v>-3341.47999999999</v>
      </c>
      <c r="Q353" s="139">
        <v>-3341.47999999999</v>
      </c>
      <c r="R353" s="139">
        <v>-3341.47999999999</v>
      </c>
      <c r="S353" s="139">
        <v>-3341.47999999999</v>
      </c>
      <c r="T353" s="139">
        <v>-3341.47999999999</v>
      </c>
      <c r="U353" s="139">
        <v>-3341.47999999999</v>
      </c>
      <c r="V353" s="139">
        <v>-3341.47999999999</v>
      </c>
      <c r="W353" s="139">
        <v>-3341.47999999999</v>
      </c>
      <c r="X353" s="139">
        <v>-3341.47999999999</v>
      </c>
      <c r="Y353" s="139">
        <v>-3341.47999999999</v>
      </c>
      <c r="Z353" s="139">
        <v>-3341.47999999999</v>
      </c>
      <c r="AA353" s="139">
        <v>-3341.47999999999</v>
      </c>
      <c r="AB353" s="139">
        <v>-3341.47999999999</v>
      </c>
      <c r="AC353" s="139">
        <v>-3341.47999999999</v>
      </c>
      <c r="AD353" s="139">
        <v>-3341.47999999999</v>
      </c>
      <c r="AE353" s="139">
        <v>-3341.47999999999</v>
      </c>
      <c r="AF353" s="139">
        <v>-3341.47999999999</v>
      </c>
      <c r="AG353" s="139">
        <v>-3341.47999999999</v>
      </c>
      <c r="AH353" s="139">
        <v>-3341.47999999999</v>
      </c>
      <c r="AI353" s="139">
        <v>-3341.47999999999</v>
      </c>
      <c r="AJ353" s="139">
        <v>-3341.47999999999</v>
      </c>
      <c r="AK353" s="139">
        <v>-3341.47999999999</v>
      </c>
      <c r="AL353" s="139">
        <v>-3341.47999999999</v>
      </c>
      <c r="AM353" s="139">
        <v>-3341.47999999999</v>
      </c>
      <c r="AN353" s="139">
        <v>-3341.47999999999</v>
      </c>
      <c r="AO353" s="139">
        <v>-3341.47999999999</v>
      </c>
      <c r="AP353" s="139">
        <v>-3341.47999999999</v>
      </c>
      <c r="AQ353" s="139">
        <v>-3341.47999999999</v>
      </c>
      <c r="AR353" s="139">
        <v>-3341.47999999999</v>
      </c>
      <c r="AS353" s="139">
        <v>-3341.47999999999</v>
      </c>
      <c r="AT353" s="139">
        <v>-3341.47999999999</v>
      </c>
      <c r="AU353" s="139">
        <v>-3341.47999999999</v>
      </c>
      <c r="AV353" s="139">
        <v>-3341.47999999999</v>
      </c>
      <c r="AW353" s="139">
        <v>-3341.47999999999</v>
      </c>
      <c r="AX353" s="139">
        <v>-3341.47999999999</v>
      </c>
      <c r="AY353" s="139">
        <v>-3341.47999999999</v>
      </c>
      <c r="AZ353" s="139">
        <v>-3341.47999999999</v>
      </c>
      <c r="BA353" s="139">
        <v>-3341.47999999999</v>
      </c>
      <c r="BB353" s="139">
        <v>-3341.47999999999</v>
      </c>
    </row>
    <row r="354" spans="1:54">
      <c r="A354" s="140" t="s">
        <v>450</v>
      </c>
      <c r="B354" s="139">
        <v>2460738.33</v>
      </c>
      <c r="C354" s="139">
        <v>2460738.33</v>
      </c>
      <c r="D354" s="139">
        <v>2460738.33</v>
      </c>
      <c r="E354" s="139">
        <v>2460738.33</v>
      </c>
      <c r="F354" s="139">
        <v>2460738.33</v>
      </c>
      <c r="G354" s="139">
        <v>2460738.33</v>
      </c>
      <c r="H354" s="139">
        <v>2460738.33</v>
      </c>
      <c r="I354" s="139">
        <v>2460738.33</v>
      </c>
      <c r="J354" s="139">
        <v>2460738.33</v>
      </c>
      <c r="K354" s="139">
        <v>2460738.33</v>
      </c>
      <c r="L354" s="139">
        <v>2460738.33</v>
      </c>
      <c r="M354" s="139">
        <v>2460738.33</v>
      </c>
      <c r="N354" s="139">
        <v>2460738.33</v>
      </c>
      <c r="O354" s="139">
        <v>2460738.33</v>
      </c>
      <c r="P354" s="139">
        <v>2460738.33</v>
      </c>
      <c r="Q354" s="139">
        <v>2460738.33</v>
      </c>
      <c r="R354" s="139">
        <v>2460738.33</v>
      </c>
      <c r="S354" s="139">
        <v>2460738.33</v>
      </c>
      <c r="T354" s="139">
        <v>2460738.33</v>
      </c>
      <c r="U354" s="139">
        <v>2460738.33</v>
      </c>
      <c r="V354" s="139">
        <v>2460738.33</v>
      </c>
      <c r="W354" s="139">
        <v>2460738.33</v>
      </c>
      <c r="X354" s="139">
        <v>2460738.33</v>
      </c>
      <c r="Y354" s="139">
        <v>2460738.33</v>
      </c>
      <c r="Z354" s="139">
        <v>2460738.33</v>
      </c>
      <c r="AA354" s="139">
        <v>2460738.33</v>
      </c>
      <c r="AB354" s="139">
        <v>2460738.33</v>
      </c>
      <c r="AC354" s="139">
        <v>2460738.33</v>
      </c>
      <c r="AD354" s="139">
        <v>2460738.33</v>
      </c>
      <c r="AE354" s="139">
        <v>2460738.33</v>
      </c>
      <c r="AF354" s="139">
        <v>2460738.33</v>
      </c>
      <c r="AG354" s="139">
        <v>2460738.33</v>
      </c>
      <c r="AH354" s="139">
        <v>2460738.33</v>
      </c>
      <c r="AI354" s="139">
        <v>2460738.33</v>
      </c>
      <c r="AJ354" s="139">
        <v>2460738.33</v>
      </c>
      <c r="AK354" s="139">
        <v>2460738.33</v>
      </c>
      <c r="AL354" s="139">
        <v>2460738.33</v>
      </c>
      <c r="AM354" s="139">
        <v>2460738.33</v>
      </c>
      <c r="AN354" s="139">
        <v>2460738.33</v>
      </c>
      <c r="AO354" s="139">
        <v>2460738.33</v>
      </c>
      <c r="AP354" s="139">
        <v>2460738.33</v>
      </c>
      <c r="AQ354" s="139">
        <v>2460738.33</v>
      </c>
      <c r="AR354" s="139">
        <v>2460738.33</v>
      </c>
      <c r="AS354" s="139">
        <v>2460738.33</v>
      </c>
      <c r="AT354" s="139">
        <v>2460738.33</v>
      </c>
      <c r="AU354" s="139">
        <v>2460738.33</v>
      </c>
      <c r="AV354" s="139">
        <v>2460738.33</v>
      </c>
      <c r="AW354" s="139">
        <v>2460738.33</v>
      </c>
      <c r="AX354" s="139">
        <v>2460738.33</v>
      </c>
      <c r="AY354" s="139">
        <v>2460738.33</v>
      </c>
      <c r="AZ354" s="139">
        <v>2460738.33</v>
      </c>
      <c r="BA354" s="139">
        <v>2460738.33</v>
      </c>
      <c r="BB354" s="139">
        <v>2460738.33</v>
      </c>
    </row>
    <row r="355" spans="1:54">
      <c r="A355" s="140" t="s">
        <v>451</v>
      </c>
      <c r="B355" s="139">
        <v>2635.44</v>
      </c>
      <c r="C355" s="139">
        <v>2635.44</v>
      </c>
      <c r="D355" s="139">
        <v>2635.44</v>
      </c>
      <c r="E355" s="139">
        <v>2635.44</v>
      </c>
      <c r="F355" s="139">
        <v>2635.44</v>
      </c>
      <c r="G355" s="139">
        <v>2635.44</v>
      </c>
      <c r="H355" s="139">
        <v>2635.44</v>
      </c>
      <c r="I355" s="139">
        <v>2635.44</v>
      </c>
      <c r="J355" s="139">
        <v>2635.44</v>
      </c>
      <c r="K355" s="139">
        <v>2635.44</v>
      </c>
      <c r="L355" s="139">
        <v>2635.44</v>
      </c>
      <c r="M355" s="139">
        <v>2635.44</v>
      </c>
      <c r="N355" s="139">
        <v>2635.44</v>
      </c>
      <c r="O355" s="139">
        <v>2635.44</v>
      </c>
      <c r="P355" s="139">
        <v>2635.44</v>
      </c>
      <c r="Q355" s="139">
        <v>2635.44</v>
      </c>
      <c r="R355" s="139">
        <v>2635.44</v>
      </c>
      <c r="S355" s="139">
        <v>2635.44</v>
      </c>
      <c r="T355" s="139">
        <v>2635.44</v>
      </c>
      <c r="U355" s="139">
        <v>2635.44</v>
      </c>
      <c r="V355" s="139">
        <v>2635.44</v>
      </c>
      <c r="W355" s="139">
        <v>2635.44</v>
      </c>
      <c r="X355" s="139">
        <v>2635.44</v>
      </c>
      <c r="Y355" s="139">
        <v>2635.44</v>
      </c>
      <c r="Z355" s="139">
        <v>2635.44</v>
      </c>
      <c r="AA355" s="139">
        <v>2635.44</v>
      </c>
      <c r="AB355" s="139">
        <v>2635.44</v>
      </c>
      <c r="AC355" s="139">
        <v>2635.44</v>
      </c>
      <c r="AD355" s="139">
        <v>2635.44</v>
      </c>
      <c r="AE355" s="139">
        <v>2635.44</v>
      </c>
      <c r="AF355" s="139">
        <v>2635.44</v>
      </c>
      <c r="AG355" s="139">
        <v>2635.44</v>
      </c>
      <c r="AH355" s="139">
        <v>2635.44</v>
      </c>
      <c r="AI355" s="139">
        <v>2635.44</v>
      </c>
      <c r="AJ355" s="139">
        <v>2635.44</v>
      </c>
      <c r="AK355" s="139">
        <v>2635.44</v>
      </c>
      <c r="AL355" s="139">
        <v>2635.44</v>
      </c>
      <c r="AM355" s="139">
        <v>2635.44</v>
      </c>
      <c r="AN355" s="139">
        <v>2635.44</v>
      </c>
      <c r="AO355" s="139">
        <v>2635.44</v>
      </c>
      <c r="AP355" s="139">
        <v>2635.44</v>
      </c>
      <c r="AQ355" s="139">
        <v>2635.44</v>
      </c>
      <c r="AR355" s="139">
        <v>2635.44</v>
      </c>
      <c r="AS355" s="139">
        <v>2635.44</v>
      </c>
      <c r="AT355" s="139">
        <v>2635.44</v>
      </c>
      <c r="AU355" s="139">
        <v>2635.44</v>
      </c>
      <c r="AV355" s="139">
        <v>2635.44</v>
      </c>
      <c r="AW355" s="139">
        <v>2635.44</v>
      </c>
      <c r="AX355" s="139">
        <v>2635.44</v>
      </c>
      <c r="AY355" s="139">
        <v>2635.44</v>
      </c>
      <c r="AZ355" s="139">
        <v>2635.44</v>
      </c>
      <c r="BA355" s="139">
        <v>2635.44</v>
      </c>
      <c r="BB355" s="139">
        <v>2635.44</v>
      </c>
    </row>
    <row r="356" spans="1:54">
      <c r="A356" s="141" t="s">
        <v>452</v>
      </c>
      <c r="B356" s="142">
        <v>18919586.849999901</v>
      </c>
      <c r="C356" s="142">
        <v>18919586.849999901</v>
      </c>
      <c r="D356" s="142">
        <v>18919586.849999901</v>
      </c>
      <c r="E356" s="142">
        <v>18919586.849999901</v>
      </c>
      <c r="F356" s="142">
        <v>18919586.849999901</v>
      </c>
      <c r="G356" s="142">
        <v>18919586.849999901</v>
      </c>
      <c r="H356" s="142">
        <v>18919586.849999901</v>
      </c>
      <c r="I356" s="142">
        <v>18919586.849999901</v>
      </c>
      <c r="J356" s="142">
        <v>18919586.849999901</v>
      </c>
      <c r="K356" s="142">
        <v>18919586.849999901</v>
      </c>
      <c r="L356" s="142">
        <v>18919586.849999901</v>
      </c>
      <c r="M356" s="142">
        <v>18919586.849999901</v>
      </c>
      <c r="N356" s="142">
        <v>18919586.849999901</v>
      </c>
      <c r="O356" s="142">
        <v>18919586.849999901</v>
      </c>
      <c r="P356" s="142">
        <v>18919586.849999901</v>
      </c>
      <c r="Q356" s="142">
        <v>18919586.849999901</v>
      </c>
      <c r="R356" s="142">
        <v>18919586.849999901</v>
      </c>
      <c r="S356" s="142">
        <v>18919586.849999901</v>
      </c>
      <c r="T356" s="142">
        <v>18919586.849999901</v>
      </c>
      <c r="U356" s="142">
        <v>18919586.849999901</v>
      </c>
      <c r="V356" s="142">
        <v>18919586.849999901</v>
      </c>
      <c r="W356" s="142">
        <v>18919586.849999901</v>
      </c>
      <c r="X356" s="142">
        <v>18919586.849999901</v>
      </c>
      <c r="Y356" s="142">
        <v>18919586.849999901</v>
      </c>
      <c r="Z356" s="142">
        <v>18919586.849999901</v>
      </c>
      <c r="AA356" s="142">
        <v>18919586.849999901</v>
      </c>
      <c r="AB356" s="142">
        <v>18919586.849999901</v>
      </c>
      <c r="AC356" s="142">
        <v>18919586.849999901</v>
      </c>
      <c r="AD356" s="142">
        <v>18919586.849999901</v>
      </c>
      <c r="AE356" s="142">
        <v>18919586.849999901</v>
      </c>
      <c r="AF356" s="142">
        <v>18919586.849999901</v>
      </c>
      <c r="AG356" s="142">
        <v>18919586.849999901</v>
      </c>
      <c r="AH356" s="142">
        <v>18919586.849999901</v>
      </c>
      <c r="AI356" s="142">
        <v>18919586.849999901</v>
      </c>
      <c r="AJ356" s="142">
        <v>18919586.849999901</v>
      </c>
      <c r="AK356" s="142">
        <v>18919586.849999901</v>
      </c>
      <c r="AL356" s="142">
        <v>18919586.849999901</v>
      </c>
      <c r="AM356" s="142">
        <v>18919586.849999901</v>
      </c>
      <c r="AN356" s="142">
        <v>18919586.849999901</v>
      </c>
      <c r="AO356" s="142">
        <v>18919586.849999901</v>
      </c>
      <c r="AP356" s="142">
        <v>18919586.849999901</v>
      </c>
      <c r="AQ356" s="142">
        <v>18919586.849999901</v>
      </c>
      <c r="AR356" s="142">
        <v>18919586.849999901</v>
      </c>
      <c r="AS356" s="142">
        <v>18919586.849999901</v>
      </c>
      <c r="AT356" s="142">
        <v>18919586.849999901</v>
      </c>
      <c r="AU356" s="142">
        <v>18919586.849999901</v>
      </c>
      <c r="AV356" s="142">
        <v>18919586.849999901</v>
      </c>
      <c r="AW356" s="142">
        <v>18919586.849999901</v>
      </c>
      <c r="AX356" s="142">
        <v>18919586.849999901</v>
      </c>
      <c r="AY356" s="142">
        <v>18919586.849999901</v>
      </c>
      <c r="AZ356" s="142">
        <v>18919586.849999901</v>
      </c>
      <c r="BA356" s="142">
        <v>18919586.849999901</v>
      </c>
      <c r="BB356" s="142">
        <v>18919586.849999901</v>
      </c>
    </row>
    <row r="357" spans="1:54">
      <c r="A357" s="140" t="s">
        <v>453</v>
      </c>
    </row>
    <row r="358" spans="1:54">
      <c r="A358" s="138" t="s">
        <v>454</v>
      </c>
    </row>
    <row r="359" spans="1:54">
      <c r="A359" s="140" t="s">
        <v>455</v>
      </c>
      <c r="B359" s="139">
        <v>264.41000000000003</v>
      </c>
      <c r="C359" s="139">
        <v>264.41000000000003</v>
      </c>
      <c r="D359" s="139">
        <v>264.41000000000003</v>
      </c>
      <c r="E359" s="139">
        <v>264.41000000000003</v>
      </c>
      <c r="F359" s="139">
        <v>264.41000000000003</v>
      </c>
      <c r="G359" s="139">
        <v>264.41000000000003</v>
      </c>
      <c r="H359" s="139">
        <v>264.41000000000003</v>
      </c>
      <c r="I359" s="139">
        <v>264.41000000000003</v>
      </c>
      <c r="J359" s="139">
        <v>264.41000000000003</v>
      </c>
      <c r="K359" s="139">
        <v>264.41000000000003</v>
      </c>
      <c r="L359" s="139">
        <v>264.41000000000003</v>
      </c>
      <c r="M359" s="139">
        <v>264.41000000000003</v>
      </c>
      <c r="N359" s="139">
        <v>264.41000000000003</v>
      </c>
      <c r="O359" s="139">
        <v>264.41000000000003</v>
      </c>
      <c r="P359" s="139">
        <v>264.41000000000003</v>
      </c>
      <c r="Q359" s="139">
        <v>264.41000000000003</v>
      </c>
      <c r="R359" s="139">
        <v>264.41000000000003</v>
      </c>
      <c r="S359" s="139">
        <v>264.41000000000003</v>
      </c>
      <c r="T359" s="139">
        <v>264.41000000000003</v>
      </c>
      <c r="U359" s="139">
        <v>264.41000000000003</v>
      </c>
      <c r="V359" s="139">
        <v>264.41000000000003</v>
      </c>
      <c r="W359" s="139">
        <v>264.41000000000003</v>
      </c>
      <c r="X359" s="139">
        <v>264.41000000000003</v>
      </c>
      <c r="Y359" s="139">
        <v>264.41000000000003</v>
      </c>
      <c r="Z359" s="139">
        <v>264.41000000000003</v>
      </c>
      <c r="AA359" s="139">
        <v>264.41000000000003</v>
      </c>
      <c r="AB359" s="139">
        <v>264.41000000000003</v>
      </c>
      <c r="AC359" s="139">
        <v>264.41000000000003</v>
      </c>
      <c r="AD359" s="139">
        <v>264.41000000000003</v>
      </c>
      <c r="AE359" s="139">
        <v>264.41000000000003</v>
      </c>
      <c r="AF359" s="139">
        <v>264.41000000000003</v>
      </c>
      <c r="AG359" s="139">
        <v>264.41000000000003</v>
      </c>
      <c r="AH359" s="139">
        <v>264.41000000000003</v>
      </c>
      <c r="AI359" s="139">
        <v>264.41000000000003</v>
      </c>
      <c r="AJ359" s="139">
        <v>264.41000000000003</v>
      </c>
      <c r="AK359" s="139">
        <v>264.41000000000003</v>
      </c>
      <c r="AL359" s="139">
        <v>264.41000000000003</v>
      </c>
      <c r="AM359" s="139">
        <v>264.41000000000003</v>
      </c>
      <c r="AN359" s="139">
        <v>264.41000000000003</v>
      </c>
      <c r="AO359" s="139">
        <v>264.41000000000003</v>
      </c>
      <c r="AP359" s="139">
        <v>264.41000000000003</v>
      </c>
      <c r="AQ359" s="139">
        <v>264.41000000000003</v>
      </c>
      <c r="AR359" s="139">
        <v>264.41000000000003</v>
      </c>
      <c r="AS359" s="139">
        <v>264.41000000000003</v>
      </c>
      <c r="AT359" s="139">
        <v>264.41000000000003</v>
      </c>
      <c r="AU359" s="139">
        <v>264.41000000000003</v>
      </c>
      <c r="AV359" s="139">
        <v>264.41000000000003</v>
      </c>
      <c r="AW359" s="139">
        <v>264.41000000000003</v>
      </c>
      <c r="AX359" s="139">
        <v>264.41000000000003</v>
      </c>
      <c r="AY359" s="139">
        <v>264.41000000000003</v>
      </c>
      <c r="AZ359" s="139">
        <v>264.41000000000003</v>
      </c>
      <c r="BA359" s="139">
        <v>264.41000000000003</v>
      </c>
      <c r="BB359" s="139">
        <v>264.41000000000003</v>
      </c>
    </row>
    <row r="360" spans="1:54">
      <c r="A360" s="140" t="s">
        <v>456</v>
      </c>
      <c r="B360" s="139">
        <v>0</v>
      </c>
      <c r="C360" s="139">
        <v>0</v>
      </c>
      <c r="D360" s="139">
        <v>0</v>
      </c>
      <c r="E360" s="139">
        <v>0</v>
      </c>
      <c r="F360" s="139">
        <v>0</v>
      </c>
      <c r="G360" s="139">
        <v>0</v>
      </c>
      <c r="H360" s="139">
        <v>0</v>
      </c>
      <c r="I360" s="139">
        <v>0</v>
      </c>
      <c r="J360" s="139">
        <v>0</v>
      </c>
      <c r="K360" s="139">
        <v>0</v>
      </c>
      <c r="L360" s="139">
        <v>0</v>
      </c>
      <c r="M360" s="139">
        <v>0</v>
      </c>
      <c r="N360" s="139">
        <v>0</v>
      </c>
      <c r="O360" s="139">
        <v>0</v>
      </c>
      <c r="P360" s="139">
        <v>0</v>
      </c>
      <c r="Q360" s="139">
        <v>0</v>
      </c>
      <c r="R360" s="139">
        <v>0</v>
      </c>
      <c r="S360" s="139">
        <v>0</v>
      </c>
      <c r="T360" s="139">
        <v>0</v>
      </c>
      <c r="U360" s="139">
        <v>0</v>
      </c>
      <c r="V360" s="139">
        <v>0</v>
      </c>
      <c r="W360" s="139">
        <v>0</v>
      </c>
      <c r="X360" s="139">
        <v>0</v>
      </c>
      <c r="Y360" s="139">
        <v>0</v>
      </c>
      <c r="Z360" s="139">
        <v>0</v>
      </c>
      <c r="AA360" s="139">
        <v>0</v>
      </c>
      <c r="AB360" s="139">
        <v>0</v>
      </c>
      <c r="AC360" s="139">
        <v>0</v>
      </c>
      <c r="AD360" s="139">
        <v>0</v>
      </c>
      <c r="AE360" s="139">
        <v>0</v>
      </c>
      <c r="AF360" s="139">
        <v>0</v>
      </c>
      <c r="AG360" s="139">
        <v>0</v>
      </c>
      <c r="AH360" s="139">
        <v>0</v>
      </c>
      <c r="AI360" s="139">
        <v>0</v>
      </c>
      <c r="AJ360" s="139">
        <v>0</v>
      </c>
      <c r="AK360" s="139">
        <v>0</v>
      </c>
      <c r="AL360" s="139">
        <v>0</v>
      </c>
      <c r="AM360" s="139">
        <v>0</v>
      </c>
      <c r="AN360" s="139">
        <v>0</v>
      </c>
      <c r="AO360" s="139">
        <v>0</v>
      </c>
      <c r="AP360" s="139">
        <v>0</v>
      </c>
      <c r="AQ360" s="139">
        <v>0</v>
      </c>
      <c r="AR360" s="139">
        <v>0</v>
      </c>
      <c r="AS360" s="139">
        <v>0</v>
      </c>
      <c r="AT360" s="139">
        <v>0</v>
      </c>
      <c r="AU360" s="139">
        <v>0</v>
      </c>
      <c r="AV360" s="139">
        <v>0</v>
      </c>
      <c r="AW360" s="139">
        <v>0</v>
      </c>
      <c r="AX360" s="139">
        <v>0</v>
      </c>
      <c r="AY360" s="139">
        <v>0</v>
      </c>
      <c r="AZ360" s="139">
        <v>0</v>
      </c>
      <c r="BA360" s="139">
        <v>0</v>
      </c>
      <c r="BB360" s="139">
        <v>0</v>
      </c>
    </row>
    <row r="361" spans="1:54">
      <c r="A361" s="140" t="s">
        <v>457</v>
      </c>
      <c r="B361" s="139">
        <v>37566735.390000001</v>
      </c>
      <c r="C361" s="139">
        <v>37566735.390000001</v>
      </c>
      <c r="D361" s="139">
        <v>37566735.390000001</v>
      </c>
      <c r="E361" s="139">
        <v>37566735.390000001</v>
      </c>
      <c r="F361" s="139">
        <v>37566735.390000001</v>
      </c>
      <c r="G361" s="139">
        <v>37566735.390000001</v>
      </c>
      <c r="H361" s="139">
        <v>37566735.390000001</v>
      </c>
      <c r="I361" s="139">
        <v>37566735.390000001</v>
      </c>
      <c r="J361" s="139">
        <v>37566735.390000001</v>
      </c>
      <c r="K361" s="139">
        <v>37566735.390000001</v>
      </c>
      <c r="L361" s="139">
        <v>37566735.390000001</v>
      </c>
      <c r="M361" s="139">
        <v>37566735.390000001</v>
      </c>
      <c r="N361" s="139">
        <v>37566735.390000001</v>
      </c>
      <c r="O361" s="139">
        <v>37566735.390000001</v>
      </c>
      <c r="P361" s="139">
        <v>37566735.390000001</v>
      </c>
      <c r="Q361" s="139">
        <v>37566735.390000001</v>
      </c>
      <c r="R361" s="139">
        <v>37566735.390000001</v>
      </c>
      <c r="S361" s="139">
        <v>37566735.390000001</v>
      </c>
      <c r="T361" s="139">
        <v>37566735.390000001</v>
      </c>
      <c r="U361" s="139">
        <v>37566735.390000001</v>
      </c>
      <c r="V361" s="139">
        <v>37566735.390000001</v>
      </c>
      <c r="W361" s="139">
        <v>37566735.390000001</v>
      </c>
      <c r="X361" s="139">
        <v>37566735.390000001</v>
      </c>
      <c r="Y361" s="139">
        <v>37566735.390000001</v>
      </c>
      <c r="Z361" s="139">
        <v>37566735.390000001</v>
      </c>
      <c r="AA361" s="139">
        <v>37566735.390000001</v>
      </c>
      <c r="AB361" s="139">
        <v>37566735.390000001</v>
      </c>
      <c r="AC361" s="139">
        <v>37566735.390000001</v>
      </c>
      <c r="AD361" s="139">
        <v>37566735.390000001</v>
      </c>
      <c r="AE361" s="139">
        <v>37566735.390000001</v>
      </c>
      <c r="AF361" s="139">
        <v>37566735.390000001</v>
      </c>
      <c r="AG361" s="139">
        <v>37566735.390000001</v>
      </c>
      <c r="AH361" s="139">
        <v>37566735.390000001</v>
      </c>
      <c r="AI361" s="139">
        <v>37566735.390000001</v>
      </c>
      <c r="AJ361" s="139">
        <v>37566735.390000001</v>
      </c>
      <c r="AK361" s="139">
        <v>37566735.390000001</v>
      </c>
      <c r="AL361" s="139">
        <v>37566735.390000001</v>
      </c>
      <c r="AM361" s="139">
        <v>37566735.390000001</v>
      </c>
      <c r="AN361" s="139">
        <v>37566735.390000001</v>
      </c>
      <c r="AO361" s="139">
        <v>37566735.390000001</v>
      </c>
      <c r="AP361" s="139">
        <v>37566735.390000001</v>
      </c>
      <c r="AQ361" s="139">
        <v>37566735.390000001</v>
      </c>
      <c r="AR361" s="139">
        <v>37566735.390000001</v>
      </c>
      <c r="AS361" s="139">
        <v>37566735.390000001</v>
      </c>
      <c r="AT361" s="139">
        <v>37566735.390000001</v>
      </c>
      <c r="AU361" s="139">
        <v>37566735.390000001</v>
      </c>
      <c r="AV361" s="139">
        <v>37566735.390000001</v>
      </c>
      <c r="AW361" s="139">
        <v>37566735.390000001</v>
      </c>
      <c r="AX361" s="139">
        <v>37566735.390000001</v>
      </c>
      <c r="AY361" s="139">
        <v>37566735.390000001</v>
      </c>
      <c r="AZ361" s="139">
        <v>37566735.390000001</v>
      </c>
      <c r="BA361" s="139">
        <v>37566735.390000001</v>
      </c>
      <c r="BB361" s="139">
        <v>37566735.390000001</v>
      </c>
    </row>
    <row r="362" spans="1:54">
      <c r="A362" s="140" t="s">
        <v>458</v>
      </c>
      <c r="B362" s="139">
        <v>6168018.9900000002</v>
      </c>
      <c r="C362" s="139">
        <v>6168018.9900000002</v>
      </c>
      <c r="D362" s="139">
        <v>6168018.9900000002</v>
      </c>
      <c r="E362" s="139">
        <v>6168018.9900000002</v>
      </c>
      <c r="F362" s="139">
        <v>6168018.9900000002</v>
      </c>
      <c r="G362" s="139">
        <v>6168018.9900000002</v>
      </c>
      <c r="H362" s="139">
        <v>6168018.9900000002</v>
      </c>
      <c r="I362" s="139">
        <v>6168018.9900000002</v>
      </c>
      <c r="J362" s="139">
        <v>6168018.9900000002</v>
      </c>
      <c r="K362" s="139">
        <v>6168018.9900000002</v>
      </c>
      <c r="L362" s="139">
        <v>6168018.9900000002</v>
      </c>
      <c r="M362" s="139">
        <v>6168018.9900000002</v>
      </c>
      <c r="N362" s="139">
        <v>6168018.9900000002</v>
      </c>
      <c r="O362" s="139">
        <v>6168018.9900000002</v>
      </c>
      <c r="P362" s="139">
        <v>6168018.9900000002</v>
      </c>
      <c r="Q362" s="139">
        <v>6168018.9900000002</v>
      </c>
      <c r="R362" s="139">
        <v>6168018.9900000002</v>
      </c>
      <c r="S362" s="139">
        <v>6168018.9900000002</v>
      </c>
      <c r="T362" s="139">
        <v>6168018.9900000002</v>
      </c>
      <c r="U362" s="139">
        <v>6168018.9900000002</v>
      </c>
      <c r="V362" s="139">
        <v>6168018.9900000002</v>
      </c>
      <c r="W362" s="139">
        <v>6168018.9900000002</v>
      </c>
      <c r="X362" s="139">
        <v>6168018.9900000002</v>
      </c>
      <c r="Y362" s="139">
        <v>6168018.9900000002</v>
      </c>
      <c r="Z362" s="139">
        <v>6168018.9900000002</v>
      </c>
      <c r="AA362" s="139">
        <v>6168018.9900000002</v>
      </c>
      <c r="AB362" s="139">
        <v>6168018.9900000002</v>
      </c>
      <c r="AC362" s="139">
        <v>6168018.9900000002</v>
      </c>
      <c r="AD362" s="139">
        <v>6168018.9900000002</v>
      </c>
      <c r="AE362" s="139">
        <v>6168018.9900000002</v>
      </c>
      <c r="AF362" s="139">
        <v>6168018.9900000002</v>
      </c>
      <c r="AG362" s="139">
        <v>6168018.9900000002</v>
      </c>
      <c r="AH362" s="139">
        <v>6168018.9900000002</v>
      </c>
      <c r="AI362" s="139">
        <v>6168018.9900000002</v>
      </c>
      <c r="AJ362" s="139">
        <v>6168018.9900000002</v>
      </c>
      <c r="AK362" s="139">
        <v>6168018.9900000002</v>
      </c>
      <c r="AL362" s="139">
        <v>6168018.9900000002</v>
      </c>
      <c r="AM362" s="139">
        <v>6168018.9900000002</v>
      </c>
      <c r="AN362" s="139">
        <v>6168018.9900000002</v>
      </c>
      <c r="AO362" s="139">
        <v>6168018.9900000002</v>
      </c>
      <c r="AP362" s="139">
        <v>6168018.9900000002</v>
      </c>
      <c r="AQ362" s="139">
        <v>6168018.9900000002</v>
      </c>
      <c r="AR362" s="139">
        <v>6168018.9900000002</v>
      </c>
      <c r="AS362" s="139">
        <v>6168018.9900000002</v>
      </c>
      <c r="AT362" s="139">
        <v>6168018.9900000002</v>
      </c>
      <c r="AU362" s="139">
        <v>6168018.9900000002</v>
      </c>
      <c r="AV362" s="139">
        <v>6168018.9900000002</v>
      </c>
      <c r="AW362" s="139">
        <v>6168018.9900000002</v>
      </c>
      <c r="AX362" s="139">
        <v>6168018.9900000002</v>
      </c>
      <c r="AY362" s="139">
        <v>6168018.9900000002</v>
      </c>
      <c r="AZ362" s="139">
        <v>6168018.9900000002</v>
      </c>
      <c r="BA362" s="139">
        <v>6168018.9900000002</v>
      </c>
      <c r="BB362" s="139">
        <v>6168018.9900000002</v>
      </c>
    </row>
    <row r="363" spans="1:54">
      <c r="A363" s="140" t="s">
        <v>459</v>
      </c>
      <c r="B363" s="139">
        <v>21767190.699999999</v>
      </c>
      <c r="C363" s="139">
        <v>21767190.699999999</v>
      </c>
      <c r="D363" s="139">
        <v>21767190.699999999</v>
      </c>
      <c r="E363" s="139">
        <v>21767190.699999999</v>
      </c>
      <c r="F363" s="139">
        <v>21767190.699999999</v>
      </c>
      <c r="G363" s="139">
        <v>21767190.699999999</v>
      </c>
      <c r="H363" s="139">
        <v>21767190.699999999</v>
      </c>
      <c r="I363" s="139">
        <v>21767190.699999999</v>
      </c>
      <c r="J363" s="139">
        <v>21767190.699999999</v>
      </c>
      <c r="K363" s="139">
        <v>21767190.699999999</v>
      </c>
      <c r="L363" s="139">
        <v>21767190.699999999</v>
      </c>
      <c r="M363" s="139">
        <v>21767190.699999999</v>
      </c>
      <c r="N363" s="139">
        <v>21767190.699999999</v>
      </c>
      <c r="O363" s="139">
        <v>21767190.699999999</v>
      </c>
      <c r="P363" s="139">
        <v>21767190.699999999</v>
      </c>
      <c r="Q363" s="139">
        <v>21767190.699999999</v>
      </c>
      <c r="R363" s="139">
        <v>21767190.699999999</v>
      </c>
      <c r="S363" s="139">
        <v>21767190.699999999</v>
      </c>
      <c r="T363" s="139">
        <v>21767190.699999999</v>
      </c>
      <c r="U363" s="139">
        <v>21767190.699999999</v>
      </c>
      <c r="V363" s="139">
        <v>21767190.699999999</v>
      </c>
      <c r="W363" s="139">
        <v>21767190.699999999</v>
      </c>
      <c r="X363" s="139">
        <v>21767190.699999999</v>
      </c>
      <c r="Y363" s="139">
        <v>21767190.699999999</v>
      </c>
      <c r="Z363" s="139">
        <v>21767190.699999999</v>
      </c>
      <c r="AA363" s="139">
        <v>21767190.699999999</v>
      </c>
      <c r="AB363" s="139">
        <v>21767190.699999999</v>
      </c>
      <c r="AC363" s="139">
        <v>21767190.699999999</v>
      </c>
      <c r="AD363" s="139">
        <v>21767190.699999999</v>
      </c>
      <c r="AE363" s="139">
        <v>21767190.699999999</v>
      </c>
      <c r="AF363" s="139">
        <v>21767190.699999999</v>
      </c>
      <c r="AG363" s="139">
        <v>21767190.699999999</v>
      </c>
      <c r="AH363" s="139">
        <v>21767190.699999999</v>
      </c>
      <c r="AI363" s="139">
        <v>21767190.699999999</v>
      </c>
      <c r="AJ363" s="139">
        <v>21767190.699999999</v>
      </c>
      <c r="AK363" s="139">
        <v>21767190.699999999</v>
      </c>
      <c r="AL363" s="139">
        <v>21767190.699999999</v>
      </c>
      <c r="AM363" s="139">
        <v>21767190.699999999</v>
      </c>
      <c r="AN363" s="139">
        <v>21767190.699999999</v>
      </c>
      <c r="AO363" s="139">
        <v>21767190.699999999</v>
      </c>
      <c r="AP363" s="139">
        <v>21767190.699999999</v>
      </c>
      <c r="AQ363" s="139">
        <v>21767190.699999999</v>
      </c>
      <c r="AR363" s="139">
        <v>21767190.699999999</v>
      </c>
      <c r="AS363" s="139">
        <v>21767190.699999999</v>
      </c>
      <c r="AT363" s="139">
        <v>21767190.699999999</v>
      </c>
      <c r="AU363" s="139">
        <v>21767190.699999999</v>
      </c>
      <c r="AV363" s="139">
        <v>21767190.699999999</v>
      </c>
      <c r="AW363" s="139">
        <v>21767190.699999999</v>
      </c>
      <c r="AX363" s="139">
        <v>21767190.699999999</v>
      </c>
      <c r="AY363" s="139">
        <v>21767190.699999999</v>
      </c>
      <c r="AZ363" s="139">
        <v>21767190.699999999</v>
      </c>
      <c r="BA363" s="139">
        <v>21767190.699999999</v>
      </c>
      <c r="BB363" s="139">
        <v>21767190.699999999</v>
      </c>
    </row>
    <row r="364" spans="1:54">
      <c r="A364" s="140" t="s">
        <v>460</v>
      </c>
      <c r="B364" s="139">
        <v>0</v>
      </c>
      <c r="C364" s="139">
        <v>0</v>
      </c>
      <c r="D364" s="139">
        <v>0</v>
      </c>
      <c r="E364" s="139">
        <v>0</v>
      </c>
      <c r="F364" s="139">
        <v>0</v>
      </c>
      <c r="G364" s="139">
        <v>0</v>
      </c>
      <c r="H364" s="139">
        <v>0</v>
      </c>
      <c r="I364" s="139">
        <v>0</v>
      </c>
      <c r="J364" s="139">
        <v>0</v>
      </c>
      <c r="K364" s="139">
        <v>0</v>
      </c>
      <c r="L364" s="139">
        <v>0</v>
      </c>
      <c r="M364" s="139">
        <v>0</v>
      </c>
      <c r="N364" s="139">
        <v>0</v>
      </c>
      <c r="O364" s="139">
        <v>0</v>
      </c>
      <c r="P364" s="139">
        <v>0</v>
      </c>
      <c r="Q364" s="139">
        <v>0</v>
      </c>
      <c r="R364" s="139">
        <v>0</v>
      </c>
      <c r="S364" s="139">
        <v>0</v>
      </c>
      <c r="T364" s="139">
        <v>0</v>
      </c>
      <c r="U364" s="139">
        <v>0</v>
      </c>
      <c r="V364" s="139">
        <v>0</v>
      </c>
      <c r="W364" s="139">
        <v>0</v>
      </c>
      <c r="X364" s="139">
        <v>0</v>
      </c>
      <c r="Y364" s="139">
        <v>0</v>
      </c>
      <c r="Z364" s="139">
        <v>0</v>
      </c>
      <c r="AA364" s="139">
        <v>0</v>
      </c>
      <c r="AB364" s="139">
        <v>0</v>
      </c>
      <c r="AC364" s="139">
        <v>0</v>
      </c>
      <c r="AD364" s="139">
        <v>0</v>
      </c>
      <c r="AE364" s="139">
        <v>0</v>
      </c>
      <c r="AF364" s="139">
        <v>0</v>
      </c>
      <c r="AG364" s="139">
        <v>0</v>
      </c>
      <c r="AH364" s="139">
        <v>0</v>
      </c>
      <c r="AI364" s="139">
        <v>0</v>
      </c>
      <c r="AJ364" s="139">
        <v>0</v>
      </c>
      <c r="AK364" s="139">
        <v>0</v>
      </c>
      <c r="AL364" s="139">
        <v>0</v>
      </c>
      <c r="AM364" s="139">
        <v>0</v>
      </c>
      <c r="AN364" s="139">
        <v>0</v>
      </c>
      <c r="AO364" s="139">
        <v>0</v>
      </c>
      <c r="AP364" s="139">
        <v>0</v>
      </c>
      <c r="AQ364" s="139">
        <v>0</v>
      </c>
      <c r="AR364" s="139">
        <v>0</v>
      </c>
      <c r="AS364" s="139">
        <v>0</v>
      </c>
      <c r="AT364" s="139">
        <v>0</v>
      </c>
      <c r="AU364" s="139">
        <v>0</v>
      </c>
      <c r="AV364" s="139">
        <v>0</v>
      </c>
      <c r="AW364" s="139">
        <v>0</v>
      </c>
      <c r="AX364" s="139">
        <v>0</v>
      </c>
      <c r="AY364" s="139">
        <v>0</v>
      </c>
      <c r="AZ364" s="139">
        <v>0</v>
      </c>
      <c r="BA364" s="139">
        <v>0</v>
      </c>
      <c r="BB364" s="139">
        <v>0</v>
      </c>
    </row>
    <row r="365" spans="1:54">
      <c r="A365" s="140" t="s">
        <v>461</v>
      </c>
      <c r="B365" s="139">
        <v>1016920.67</v>
      </c>
      <c r="C365" s="139">
        <v>1016920.67</v>
      </c>
      <c r="D365" s="139">
        <v>1016920.67</v>
      </c>
      <c r="E365" s="139">
        <v>1016920.67</v>
      </c>
      <c r="F365" s="139">
        <v>1016920.67</v>
      </c>
      <c r="G365" s="139">
        <v>1016920.67</v>
      </c>
      <c r="H365" s="139">
        <v>1016920.67</v>
      </c>
      <c r="I365" s="139">
        <v>1016920.67</v>
      </c>
      <c r="J365" s="139">
        <v>1016920.67</v>
      </c>
      <c r="K365" s="139">
        <v>1016920.67</v>
      </c>
      <c r="L365" s="139">
        <v>1016920.67</v>
      </c>
      <c r="M365" s="139">
        <v>1016920.67</v>
      </c>
      <c r="N365" s="139">
        <v>1016920.67</v>
      </c>
      <c r="O365" s="139">
        <v>1016920.67</v>
      </c>
      <c r="P365" s="139">
        <v>1016920.67</v>
      </c>
      <c r="Q365" s="139">
        <v>1016920.67</v>
      </c>
      <c r="R365" s="139">
        <v>1016920.67</v>
      </c>
      <c r="S365" s="139">
        <v>1016920.67</v>
      </c>
      <c r="T365" s="139">
        <v>1016920.67</v>
      </c>
      <c r="U365" s="139">
        <v>1016920.67</v>
      </c>
      <c r="V365" s="139">
        <v>1016920.67</v>
      </c>
      <c r="W365" s="139">
        <v>1016920.67</v>
      </c>
      <c r="X365" s="139">
        <v>1016920.67</v>
      </c>
      <c r="Y365" s="139">
        <v>1016920.67</v>
      </c>
      <c r="Z365" s="139">
        <v>1016920.67</v>
      </c>
      <c r="AA365" s="139">
        <v>1016920.67</v>
      </c>
      <c r="AB365" s="139">
        <v>1016920.67</v>
      </c>
      <c r="AC365" s="139">
        <v>1016920.67</v>
      </c>
      <c r="AD365" s="139">
        <v>1016920.67</v>
      </c>
      <c r="AE365" s="139">
        <v>1016920.67</v>
      </c>
      <c r="AF365" s="139">
        <v>1016920.67</v>
      </c>
      <c r="AG365" s="139">
        <v>1016920.67</v>
      </c>
      <c r="AH365" s="139">
        <v>1016920.67</v>
      </c>
      <c r="AI365" s="139">
        <v>1016920.67</v>
      </c>
      <c r="AJ365" s="139">
        <v>1016920.67</v>
      </c>
      <c r="AK365" s="139">
        <v>1016920.67</v>
      </c>
      <c r="AL365" s="139">
        <v>1016920.67</v>
      </c>
      <c r="AM365" s="139">
        <v>1016920.67</v>
      </c>
      <c r="AN365" s="139">
        <v>1016920.67</v>
      </c>
      <c r="AO365" s="139">
        <v>1016920.67</v>
      </c>
      <c r="AP365" s="139">
        <v>1016920.67</v>
      </c>
      <c r="AQ365" s="139">
        <v>1016920.67</v>
      </c>
      <c r="AR365" s="139">
        <v>1016920.67</v>
      </c>
      <c r="AS365" s="139">
        <v>1016920.67</v>
      </c>
      <c r="AT365" s="139">
        <v>1016920.67</v>
      </c>
      <c r="AU365" s="139">
        <v>1016920.67</v>
      </c>
      <c r="AV365" s="139">
        <v>1016920.67</v>
      </c>
      <c r="AW365" s="139">
        <v>1016920.67</v>
      </c>
      <c r="AX365" s="139">
        <v>1016920.67</v>
      </c>
      <c r="AY365" s="139">
        <v>1016920.67</v>
      </c>
      <c r="AZ365" s="139">
        <v>1016920.67</v>
      </c>
      <c r="BA365" s="139">
        <v>1016920.67</v>
      </c>
      <c r="BB365" s="139">
        <v>1016920.67</v>
      </c>
    </row>
    <row r="366" spans="1:54">
      <c r="A366" s="140" t="s">
        <v>462</v>
      </c>
      <c r="B366" s="139">
        <v>0</v>
      </c>
      <c r="C366" s="139">
        <v>0</v>
      </c>
      <c r="D366" s="139">
        <v>0</v>
      </c>
      <c r="E366" s="139">
        <v>0</v>
      </c>
      <c r="F366" s="139">
        <v>0</v>
      </c>
      <c r="G366" s="139">
        <v>0</v>
      </c>
      <c r="H366" s="139">
        <v>0</v>
      </c>
      <c r="I366" s="139">
        <v>0</v>
      </c>
      <c r="J366" s="139">
        <v>0</v>
      </c>
      <c r="K366" s="139">
        <v>0</v>
      </c>
      <c r="L366" s="139">
        <v>0</v>
      </c>
      <c r="M366" s="139">
        <v>0</v>
      </c>
      <c r="N366" s="139">
        <v>0</v>
      </c>
      <c r="O366" s="139">
        <v>0</v>
      </c>
      <c r="P366" s="139">
        <v>0</v>
      </c>
      <c r="Q366" s="139">
        <v>0</v>
      </c>
      <c r="R366" s="139">
        <v>0</v>
      </c>
      <c r="S366" s="139">
        <v>0</v>
      </c>
      <c r="T366" s="139">
        <v>0</v>
      </c>
      <c r="U366" s="139">
        <v>0</v>
      </c>
      <c r="V366" s="139">
        <v>0</v>
      </c>
      <c r="W366" s="139">
        <v>0</v>
      </c>
      <c r="X366" s="139">
        <v>0</v>
      </c>
      <c r="Y366" s="139">
        <v>0</v>
      </c>
      <c r="Z366" s="139">
        <v>0</v>
      </c>
      <c r="AA366" s="139">
        <v>0</v>
      </c>
      <c r="AB366" s="139">
        <v>0</v>
      </c>
      <c r="AC366" s="139">
        <v>0</v>
      </c>
      <c r="AD366" s="139">
        <v>0</v>
      </c>
      <c r="AE366" s="139">
        <v>0</v>
      </c>
      <c r="AF366" s="139">
        <v>0</v>
      </c>
      <c r="AG366" s="139">
        <v>0</v>
      </c>
      <c r="AH366" s="139">
        <v>0</v>
      </c>
      <c r="AI366" s="139">
        <v>0</v>
      </c>
      <c r="AJ366" s="139">
        <v>0</v>
      </c>
      <c r="AK366" s="139">
        <v>0</v>
      </c>
      <c r="AL366" s="139">
        <v>0</v>
      </c>
      <c r="AM366" s="139">
        <v>0</v>
      </c>
      <c r="AN366" s="139">
        <v>0</v>
      </c>
      <c r="AO366" s="139">
        <v>0</v>
      </c>
      <c r="AP366" s="139">
        <v>0</v>
      </c>
      <c r="AQ366" s="139">
        <v>0</v>
      </c>
      <c r="AR366" s="139">
        <v>0</v>
      </c>
      <c r="AS366" s="139">
        <v>0</v>
      </c>
      <c r="AT366" s="139">
        <v>0</v>
      </c>
      <c r="AU366" s="139">
        <v>0</v>
      </c>
      <c r="AV366" s="139">
        <v>0</v>
      </c>
      <c r="AW366" s="139">
        <v>0</v>
      </c>
      <c r="AX366" s="139">
        <v>0</v>
      </c>
      <c r="AY366" s="139">
        <v>0</v>
      </c>
      <c r="AZ366" s="139">
        <v>0</v>
      </c>
      <c r="BA366" s="139">
        <v>0</v>
      </c>
      <c r="BB366" s="139">
        <v>0</v>
      </c>
    </row>
    <row r="367" spans="1:54">
      <c r="A367" s="140" t="s">
        <v>463</v>
      </c>
      <c r="B367" s="139">
        <v>0</v>
      </c>
      <c r="C367" s="139">
        <v>0</v>
      </c>
      <c r="D367" s="139">
        <v>0</v>
      </c>
      <c r="E367" s="139">
        <v>0</v>
      </c>
      <c r="F367" s="139">
        <v>0</v>
      </c>
      <c r="G367" s="139">
        <v>0</v>
      </c>
      <c r="H367" s="139">
        <v>0</v>
      </c>
      <c r="I367" s="139">
        <v>0</v>
      </c>
      <c r="J367" s="139">
        <v>0</v>
      </c>
      <c r="K367" s="139">
        <v>0</v>
      </c>
      <c r="L367" s="139">
        <v>0</v>
      </c>
      <c r="M367" s="139">
        <v>0</v>
      </c>
      <c r="N367" s="139">
        <v>0</v>
      </c>
      <c r="O367" s="139">
        <v>0</v>
      </c>
      <c r="P367" s="139">
        <v>0</v>
      </c>
      <c r="Q367" s="139">
        <v>0</v>
      </c>
      <c r="R367" s="139">
        <v>0</v>
      </c>
      <c r="S367" s="139">
        <v>0</v>
      </c>
      <c r="T367" s="139">
        <v>0</v>
      </c>
      <c r="U367" s="139">
        <v>0</v>
      </c>
      <c r="V367" s="139">
        <v>0</v>
      </c>
      <c r="W367" s="139">
        <v>0</v>
      </c>
      <c r="X367" s="139">
        <v>0</v>
      </c>
      <c r="Y367" s="139">
        <v>0</v>
      </c>
      <c r="Z367" s="139">
        <v>0</v>
      </c>
      <c r="AA367" s="139">
        <v>0</v>
      </c>
      <c r="AB367" s="139">
        <v>0</v>
      </c>
      <c r="AC367" s="139">
        <v>0</v>
      </c>
      <c r="AD367" s="139">
        <v>0</v>
      </c>
      <c r="AE367" s="139">
        <v>0</v>
      </c>
      <c r="AF367" s="139">
        <v>0</v>
      </c>
      <c r="AG367" s="139">
        <v>0</v>
      </c>
      <c r="AH367" s="139">
        <v>0</v>
      </c>
      <c r="AI367" s="139">
        <v>0</v>
      </c>
      <c r="AJ367" s="139">
        <v>0</v>
      </c>
      <c r="AK367" s="139">
        <v>0</v>
      </c>
      <c r="AL367" s="139">
        <v>0</v>
      </c>
      <c r="AM367" s="139">
        <v>0</v>
      </c>
      <c r="AN367" s="139">
        <v>0</v>
      </c>
      <c r="AO367" s="139">
        <v>0</v>
      </c>
      <c r="AP367" s="139">
        <v>0</v>
      </c>
      <c r="AQ367" s="139">
        <v>0</v>
      </c>
      <c r="AR367" s="139">
        <v>0</v>
      </c>
      <c r="AS367" s="139">
        <v>0</v>
      </c>
      <c r="AT367" s="139">
        <v>0</v>
      </c>
      <c r="AU367" s="139">
        <v>0</v>
      </c>
      <c r="AV367" s="139">
        <v>0</v>
      </c>
      <c r="AW367" s="139">
        <v>0</v>
      </c>
      <c r="AX367" s="139">
        <v>0</v>
      </c>
      <c r="AY367" s="139">
        <v>0</v>
      </c>
      <c r="AZ367" s="139">
        <v>0</v>
      </c>
      <c r="BA367" s="139">
        <v>0</v>
      </c>
      <c r="BB367" s="139">
        <v>0</v>
      </c>
    </row>
    <row r="368" spans="1:54">
      <c r="A368" s="140" t="s">
        <v>464</v>
      </c>
      <c r="B368" s="139">
        <v>0</v>
      </c>
      <c r="C368" s="139">
        <v>0</v>
      </c>
      <c r="D368" s="139">
        <v>0</v>
      </c>
      <c r="E368" s="139">
        <v>0</v>
      </c>
      <c r="F368" s="139">
        <v>0</v>
      </c>
      <c r="G368" s="139">
        <v>0</v>
      </c>
      <c r="H368" s="139">
        <v>0</v>
      </c>
      <c r="I368" s="139">
        <v>0</v>
      </c>
      <c r="J368" s="139">
        <v>0</v>
      </c>
      <c r="K368" s="139">
        <v>0</v>
      </c>
      <c r="L368" s="139">
        <v>0</v>
      </c>
      <c r="M368" s="139">
        <v>0</v>
      </c>
      <c r="N368" s="139">
        <v>0</v>
      </c>
      <c r="O368" s="139">
        <v>0</v>
      </c>
      <c r="P368" s="139">
        <v>0</v>
      </c>
      <c r="Q368" s="139">
        <v>0</v>
      </c>
      <c r="R368" s="139">
        <v>0</v>
      </c>
      <c r="S368" s="139">
        <v>0</v>
      </c>
      <c r="T368" s="139">
        <v>0</v>
      </c>
      <c r="U368" s="139">
        <v>0</v>
      </c>
      <c r="V368" s="139">
        <v>0</v>
      </c>
      <c r="W368" s="139">
        <v>0</v>
      </c>
      <c r="X368" s="139">
        <v>0</v>
      </c>
      <c r="Y368" s="139">
        <v>0</v>
      </c>
      <c r="Z368" s="139">
        <v>0</v>
      </c>
      <c r="AA368" s="139">
        <v>0</v>
      </c>
      <c r="AB368" s="139">
        <v>0</v>
      </c>
      <c r="AC368" s="139">
        <v>0</v>
      </c>
      <c r="AD368" s="139">
        <v>0</v>
      </c>
      <c r="AE368" s="139">
        <v>0</v>
      </c>
      <c r="AF368" s="139">
        <v>0</v>
      </c>
      <c r="AG368" s="139">
        <v>0</v>
      </c>
      <c r="AH368" s="139">
        <v>0</v>
      </c>
      <c r="AI368" s="139">
        <v>0</v>
      </c>
      <c r="AJ368" s="139">
        <v>0</v>
      </c>
      <c r="AK368" s="139">
        <v>0</v>
      </c>
      <c r="AL368" s="139">
        <v>0</v>
      </c>
      <c r="AM368" s="139">
        <v>0</v>
      </c>
      <c r="AN368" s="139">
        <v>0</v>
      </c>
      <c r="AO368" s="139">
        <v>0</v>
      </c>
      <c r="AP368" s="139">
        <v>0</v>
      </c>
      <c r="AQ368" s="139">
        <v>0</v>
      </c>
      <c r="AR368" s="139">
        <v>0</v>
      </c>
      <c r="AS368" s="139">
        <v>0</v>
      </c>
      <c r="AT368" s="139">
        <v>0</v>
      </c>
      <c r="AU368" s="139">
        <v>0</v>
      </c>
      <c r="AV368" s="139">
        <v>0</v>
      </c>
      <c r="AW368" s="139">
        <v>0</v>
      </c>
      <c r="AX368" s="139">
        <v>0</v>
      </c>
      <c r="AY368" s="139">
        <v>0</v>
      </c>
      <c r="AZ368" s="139">
        <v>0</v>
      </c>
      <c r="BA368" s="139">
        <v>0</v>
      </c>
      <c r="BB368" s="139">
        <v>0</v>
      </c>
    </row>
    <row r="369" spans="1:54">
      <c r="A369" s="140" t="s">
        <v>465</v>
      </c>
      <c r="B369" s="139">
        <v>581020.05000000505</v>
      </c>
      <c r="C369" s="139">
        <v>-1745799.4820989899</v>
      </c>
      <c r="D369" s="139">
        <v>23849215.3709899</v>
      </c>
      <c r="E369" s="139">
        <v>21522395.838890899</v>
      </c>
      <c r="F369" s="139">
        <v>19195576.306791998</v>
      </c>
      <c r="G369" s="139">
        <v>16868756.774693001</v>
      </c>
      <c r="H369" s="139">
        <v>14541937.242594</v>
      </c>
      <c r="I369" s="139">
        <v>12215117.710495001</v>
      </c>
      <c r="J369" s="139">
        <v>9888298.1783959996</v>
      </c>
      <c r="K369" s="139">
        <v>7561478.6462970003</v>
      </c>
      <c r="L369" s="139">
        <v>5234659.1141980002</v>
      </c>
      <c r="M369" s="139">
        <v>2907839.582099</v>
      </c>
      <c r="N369" s="139">
        <v>581020.05000000098</v>
      </c>
      <c r="O369" s="139">
        <v>581020.05000000098</v>
      </c>
      <c r="P369" s="139">
        <v>-1849937.21250348</v>
      </c>
      <c r="Q369" s="139">
        <v>24890592.675034799</v>
      </c>
      <c r="R369" s="139">
        <v>22459635.412531301</v>
      </c>
      <c r="S369" s="139">
        <v>20028678.1500278</v>
      </c>
      <c r="T369" s="139">
        <v>17597720.887524299</v>
      </c>
      <c r="U369" s="139">
        <v>15166763.625020901</v>
      </c>
      <c r="V369" s="139">
        <v>12735806.3625174</v>
      </c>
      <c r="W369" s="139">
        <v>10304849.100013901</v>
      </c>
      <c r="X369" s="139">
        <v>7873891.8375104498</v>
      </c>
      <c r="Y369" s="139">
        <v>5442934.5750069702</v>
      </c>
      <c r="Z369" s="139">
        <v>3011977.3125034799</v>
      </c>
      <c r="AA369" s="139">
        <v>581020.050000004</v>
      </c>
      <c r="AB369" s="139">
        <v>581020.050000004</v>
      </c>
      <c r="AC369" s="139">
        <v>-1936302.79256402</v>
      </c>
      <c r="AD369" s="139">
        <v>25754248.475640301</v>
      </c>
      <c r="AE369" s="139">
        <v>23236925.633076299</v>
      </c>
      <c r="AF369" s="139">
        <v>20719602.7905122</v>
      </c>
      <c r="AG369" s="139">
        <v>18202279.947948199</v>
      </c>
      <c r="AH369" s="139">
        <v>15684957.105384201</v>
      </c>
      <c r="AI369" s="139">
        <v>13167634.2628201</v>
      </c>
      <c r="AJ369" s="139">
        <v>10650311.420256101</v>
      </c>
      <c r="AK369" s="139">
        <v>8132988.5776920998</v>
      </c>
      <c r="AL369" s="139">
        <v>5615665.7351280702</v>
      </c>
      <c r="AM369" s="139">
        <v>3098342.8925640299</v>
      </c>
      <c r="AN369" s="139">
        <v>581020.05000000296</v>
      </c>
      <c r="AO369" s="139">
        <v>581020.05000000296</v>
      </c>
      <c r="AP369" s="139">
        <v>-2026438.3448809399</v>
      </c>
      <c r="AQ369" s="139">
        <v>26655603.998809502</v>
      </c>
      <c r="AR369" s="139">
        <v>24048145.603928499</v>
      </c>
      <c r="AS369" s="139">
        <v>21440687.209047601</v>
      </c>
      <c r="AT369" s="139">
        <v>18833228.814166602</v>
      </c>
      <c r="AU369" s="139">
        <v>16225770.4192857</v>
      </c>
      <c r="AV369" s="139">
        <v>13618312.024404701</v>
      </c>
      <c r="AW369" s="139">
        <v>11010853.629523801</v>
      </c>
      <c r="AX369" s="139">
        <v>8403395.2346428502</v>
      </c>
      <c r="AY369" s="139">
        <v>5795936.8397618998</v>
      </c>
      <c r="AZ369" s="139">
        <v>3188478.4448809498</v>
      </c>
      <c r="BA369" s="139">
        <v>581020.05000000098</v>
      </c>
      <c r="BB369" s="139">
        <v>581020.05000000098</v>
      </c>
    </row>
    <row r="370" spans="1:54">
      <c r="A370" s="140" t="s">
        <v>466</v>
      </c>
      <c r="B370" s="139">
        <v>79905</v>
      </c>
      <c r="C370" s="139">
        <v>79905</v>
      </c>
      <c r="D370" s="139">
        <v>79905</v>
      </c>
      <c r="E370" s="139">
        <v>79905</v>
      </c>
      <c r="F370" s="139">
        <v>79905</v>
      </c>
      <c r="G370" s="139">
        <v>79905</v>
      </c>
      <c r="H370" s="139">
        <v>79905</v>
      </c>
      <c r="I370" s="139">
        <v>79905</v>
      </c>
      <c r="J370" s="139">
        <v>79905</v>
      </c>
      <c r="K370" s="139">
        <v>79905</v>
      </c>
      <c r="L370" s="139">
        <v>79905</v>
      </c>
      <c r="M370" s="139">
        <v>79905</v>
      </c>
      <c r="N370" s="139">
        <v>79905</v>
      </c>
      <c r="O370" s="139">
        <v>79905</v>
      </c>
      <c r="P370" s="139">
        <v>79905</v>
      </c>
      <c r="Q370" s="139">
        <v>79905</v>
      </c>
      <c r="R370" s="139">
        <v>79905</v>
      </c>
      <c r="S370" s="139">
        <v>79905</v>
      </c>
      <c r="T370" s="139">
        <v>79905</v>
      </c>
      <c r="U370" s="139">
        <v>79905</v>
      </c>
      <c r="V370" s="139">
        <v>79905</v>
      </c>
      <c r="W370" s="139">
        <v>79905</v>
      </c>
      <c r="X370" s="139">
        <v>79905</v>
      </c>
      <c r="Y370" s="139">
        <v>79905</v>
      </c>
      <c r="Z370" s="139">
        <v>79905</v>
      </c>
      <c r="AA370" s="139">
        <v>79905</v>
      </c>
      <c r="AB370" s="139">
        <v>79905</v>
      </c>
      <c r="AC370" s="139">
        <v>79905</v>
      </c>
      <c r="AD370" s="139">
        <v>79905</v>
      </c>
      <c r="AE370" s="139">
        <v>79905</v>
      </c>
      <c r="AF370" s="139">
        <v>79905</v>
      </c>
      <c r="AG370" s="139">
        <v>79905</v>
      </c>
      <c r="AH370" s="139">
        <v>79905</v>
      </c>
      <c r="AI370" s="139">
        <v>79905</v>
      </c>
      <c r="AJ370" s="139">
        <v>79905</v>
      </c>
      <c r="AK370" s="139">
        <v>79905</v>
      </c>
      <c r="AL370" s="139">
        <v>79905</v>
      </c>
      <c r="AM370" s="139">
        <v>79905</v>
      </c>
      <c r="AN370" s="139">
        <v>79905</v>
      </c>
      <c r="AO370" s="139">
        <v>79905</v>
      </c>
      <c r="AP370" s="139">
        <v>79905</v>
      </c>
      <c r="AQ370" s="139">
        <v>79905</v>
      </c>
      <c r="AR370" s="139">
        <v>79905</v>
      </c>
      <c r="AS370" s="139">
        <v>79905</v>
      </c>
      <c r="AT370" s="139">
        <v>79905</v>
      </c>
      <c r="AU370" s="139">
        <v>79905</v>
      </c>
      <c r="AV370" s="139">
        <v>79905</v>
      </c>
      <c r="AW370" s="139">
        <v>79905</v>
      </c>
      <c r="AX370" s="139">
        <v>79905</v>
      </c>
      <c r="AY370" s="139">
        <v>79905</v>
      </c>
      <c r="AZ370" s="139">
        <v>79905</v>
      </c>
      <c r="BA370" s="139">
        <v>79905</v>
      </c>
      <c r="BB370" s="139">
        <v>79905</v>
      </c>
    </row>
    <row r="371" spans="1:54">
      <c r="A371" s="140" t="s">
        <v>467</v>
      </c>
      <c r="B371" s="139">
        <v>0</v>
      </c>
      <c r="C371" s="139">
        <v>0</v>
      </c>
      <c r="D371" s="139">
        <v>0</v>
      </c>
      <c r="E371" s="139">
        <v>0</v>
      </c>
      <c r="F371" s="139">
        <v>0</v>
      </c>
      <c r="G371" s="139">
        <v>0</v>
      </c>
      <c r="H371" s="139">
        <v>0</v>
      </c>
      <c r="I371" s="139">
        <v>0</v>
      </c>
      <c r="J371" s="139">
        <v>0</v>
      </c>
      <c r="K371" s="139">
        <v>0</v>
      </c>
      <c r="L371" s="139">
        <v>0</v>
      </c>
      <c r="M371" s="139">
        <v>0</v>
      </c>
      <c r="N371" s="139">
        <v>0</v>
      </c>
      <c r="O371" s="139">
        <v>0</v>
      </c>
      <c r="P371" s="139">
        <v>0</v>
      </c>
      <c r="Q371" s="139">
        <v>0</v>
      </c>
      <c r="R371" s="139">
        <v>0</v>
      </c>
      <c r="S371" s="139">
        <v>0</v>
      </c>
      <c r="T371" s="139">
        <v>0</v>
      </c>
      <c r="U371" s="139">
        <v>0</v>
      </c>
      <c r="V371" s="139">
        <v>0</v>
      </c>
      <c r="W371" s="139">
        <v>0</v>
      </c>
      <c r="X371" s="139">
        <v>0</v>
      </c>
      <c r="Y371" s="139">
        <v>0</v>
      </c>
      <c r="Z371" s="139">
        <v>0</v>
      </c>
      <c r="AA371" s="139">
        <v>0</v>
      </c>
      <c r="AB371" s="139">
        <v>0</v>
      </c>
      <c r="AC371" s="139">
        <v>0</v>
      </c>
      <c r="AD371" s="139">
        <v>0</v>
      </c>
      <c r="AE371" s="139">
        <v>0</v>
      </c>
      <c r="AF371" s="139">
        <v>0</v>
      </c>
      <c r="AG371" s="139">
        <v>0</v>
      </c>
      <c r="AH371" s="139">
        <v>0</v>
      </c>
      <c r="AI371" s="139">
        <v>0</v>
      </c>
      <c r="AJ371" s="139">
        <v>0</v>
      </c>
      <c r="AK371" s="139">
        <v>0</v>
      </c>
      <c r="AL371" s="139">
        <v>0</v>
      </c>
      <c r="AM371" s="139">
        <v>0</v>
      </c>
      <c r="AN371" s="139">
        <v>0</v>
      </c>
      <c r="AO371" s="139">
        <v>0</v>
      </c>
      <c r="AP371" s="139">
        <v>0</v>
      </c>
      <c r="AQ371" s="139">
        <v>0</v>
      </c>
      <c r="AR371" s="139">
        <v>0</v>
      </c>
      <c r="AS371" s="139">
        <v>0</v>
      </c>
      <c r="AT371" s="139">
        <v>0</v>
      </c>
      <c r="AU371" s="139">
        <v>0</v>
      </c>
      <c r="AV371" s="139">
        <v>0</v>
      </c>
      <c r="AW371" s="139">
        <v>0</v>
      </c>
      <c r="AX371" s="139">
        <v>0</v>
      </c>
      <c r="AY371" s="139">
        <v>0</v>
      </c>
      <c r="AZ371" s="139">
        <v>0</v>
      </c>
      <c r="BA371" s="139">
        <v>0</v>
      </c>
      <c r="BB371" s="139">
        <v>0</v>
      </c>
    </row>
    <row r="372" spans="1:54">
      <c r="A372" s="140" t="s">
        <v>468</v>
      </c>
      <c r="B372" s="139">
        <v>-225.27</v>
      </c>
      <c r="C372" s="139">
        <v>-225.27</v>
      </c>
      <c r="D372" s="139">
        <v>-225.27</v>
      </c>
      <c r="E372" s="139">
        <v>-225.27</v>
      </c>
      <c r="F372" s="139">
        <v>-225.27</v>
      </c>
      <c r="G372" s="139">
        <v>-225.27</v>
      </c>
      <c r="H372" s="139">
        <v>-225.27</v>
      </c>
      <c r="I372" s="139">
        <v>-225.27</v>
      </c>
      <c r="J372" s="139">
        <v>-225.27</v>
      </c>
      <c r="K372" s="139">
        <v>-225.27</v>
      </c>
      <c r="L372" s="139">
        <v>-225.27</v>
      </c>
      <c r="M372" s="139">
        <v>-225.27</v>
      </c>
      <c r="N372" s="139">
        <v>-225.27</v>
      </c>
      <c r="O372" s="139">
        <v>-225.27</v>
      </c>
      <c r="P372" s="139">
        <v>-225.27</v>
      </c>
      <c r="Q372" s="139">
        <v>-225.27</v>
      </c>
      <c r="R372" s="139">
        <v>-225.27</v>
      </c>
      <c r="S372" s="139">
        <v>-225.27</v>
      </c>
      <c r="T372" s="139">
        <v>-225.27</v>
      </c>
      <c r="U372" s="139">
        <v>-225.27</v>
      </c>
      <c r="V372" s="139">
        <v>-225.27</v>
      </c>
      <c r="W372" s="139">
        <v>-225.27</v>
      </c>
      <c r="X372" s="139">
        <v>-225.27</v>
      </c>
      <c r="Y372" s="139">
        <v>-225.27</v>
      </c>
      <c r="Z372" s="139">
        <v>-225.27</v>
      </c>
      <c r="AA372" s="139">
        <v>-225.27</v>
      </c>
      <c r="AB372" s="139">
        <v>-225.27</v>
      </c>
      <c r="AC372" s="139">
        <v>-225.27</v>
      </c>
      <c r="AD372" s="139">
        <v>-225.27</v>
      </c>
      <c r="AE372" s="139">
        <v>-225.27</v>
      </c>
      <c r="AF372" s="139">
        <v>-225.27</v>
      </c>
      <c r="AG372" s="139">
        <v>-225.27</v>
      </c>
      <c r="AH372" s="139">
        <v>-225.27</v>
      </c>
      <c r="AI372" s="139">
        <v>-225.27</v>
      </c>
      <c r="AJ372" s="139">
        <v>-225.27</v>
      </c>
      <c r="AK372" s="139">
        <v>-225.27</v>
      </c>
      <c r="AL372" s="139">
        <v>-225.27</v>
      </c>
      <c r="AM372" s="139">
        <v>-225.27</v>
      </c>
      <c r="AN372" s="139">
        <v>-225.27</v>
      </c>
      <c r="AO372" s="139">
        <v>-225.27</v>
      </c>
      <c r="AP372" s="139">
        <v>-225.27</v>
      </c>
      <c r="AQ372" s="139">
        <v>-225.27</v>
      </c>
      <c r="AR372" s="139">
        <v>-225.27</v>
      </c>
      <c r="AS372" s="139">
        <v>-225.27</v>
      </c>
      <c r="AT372" s="139">
        <v>-225.27</v>
      </c>
      <c r="AU372" s="139">
        <v>-225.27</v>
      </c>
      <c r="AV372" s="139">
        <v>-225.27</v>
      </c>
      <c r="AW372" s="139">
        <v>-225.27</v>
      </c>
      <c r="AX372" s="139">
        <v>-225.27</v>
      </c>
      <c r="AY372" s="139">
        <v>-225.27</v>
      </c>
      <c r="AZ372" s="139">
        <v>-225.27</v>
      </c>
      <c r="BA372" s="139">
        <v>-225.27</v>
      </c>
      <c r="BB372" s="139">
        <v>-225.27</v>
      </c>
    </row>
    <row r="373" spans="1:54">
      <c r="A373" s="140" t="s">
        <v>469</v>
      </c>
      <c r="B373" s="139">
        <v>0</v>
      </c>
      <c r="C373" s="139">
        <v>0</v>
      </c>
      <c r="D373" s="139">
        <v>0</v>
      </c>
      <c r="E373" s="139">
        <v>0</v>
      </c>
      <c r="F373" s="139">
        <v>0</v>
      </c>
      <c r="G373" s="139">
        <v>0</v>
      </c>
      <c r="H373" s="139">
        <v>0</v>
      </c>
      <c r="I373" s="139">
        <v>0</v>
      </c>
      <c r="J373" s="139">
        <v>0</v>
      </c>
      <c r="K373" s="139">
        <v>0</v>
      </c>
      <c r="L373" s="139">
        <v>0</v>
      </c>
      <c r="M373" s="139">
        <v>0</v>
      </c>
      <c r="N373" s="139">
        <v>0</v>
      </c>
      <c r="O373" s="139">
        <v>0</v>
      </c>
      <c r="P373" s="139">
        <v>0</v>
      </c>
      <c r="Q373" s="139">
        <v>0</v>
      </c>
      <c r="R373" s="139">
        <v>0</v>
      </c>
      <c r="S373" s="139">
        <v>0</v>
      </c>
      <c r="T373" s="139">
        <v>0</v>
      </c>
      <c r="U373" s="139">
        <v>0</v>
      </c>
      <c r="V373" s="139">
        <v>0</v>
      </c>
      <c r="W373" s="139">
        <v>0</v>
      </c>
      <c r="X373" s="139">
        <v>0</v>
      </c>
      <c r="Y373" s="139">
        <v>0</v>
      </c>
      <c r="Z373" s="139">
        <v>0</v>
      </c>
      <c r="AA373" s="139">
        <v>0</v>
      </c>
      <c r="AB373" s="139">
        <v>0</v>
      </c>
      <c r="AC373" s="139">
        <v>0</v>
      </c>
      <c r="AD373" s="139">
        <v>0</v>
      </c>
      <c r="AE373" s="139">
        <v>0</v>
      </c>
      <c r="AF373" s="139">
        <v>0</v>
      </c>
      <c r="AG373" s="139">
        <v>0</v>
      </c>
      <c r="AH373" s="139">
        <v>0</v>
      </c>
      <c r="AI373" s="139">
        <v>0</v>
      </c>
      <c r="AJ373" s="139">
        <v>0</v>
      </c>
      <c r="AK373" s="139">
        <v>0</v>
      </c>
      <c r="AL373" s="139">
        <v>0</v>
      </c>
      <c r="AM373" s="139">
        <v>0</v>
      </c>
      <c r="AN373" s="139">
        <v>0</v>
      </c>
      <c r="AO373" s="139">
        <v>0</v>
      </c>
      <c r="AP373" s="139">
        <v>0</v>
      </c>
      <c r="AQ373" s="139">
        <v>0</v>
      </c>
      <c r="AR373" s="139">
        <v>0</v>
      </c>
      <c r="AS373" s="139">
        <v>0</v>
      </c>
      <c r="AT373" s="139">
        <v>0</v>
      </c>
      <c r="AU373" s="139">
        <v>0</v>
      </c>
      <c r="AV373" s="139">
        <v>0</v>
      </c>
      <c r="AW373" s="139">
        <v>0</v>
      </c>
      <c r="AX373" s="139">
        <v>0</v>
      </c>
      <c r="AY373" s="139">
        <v>0</v>
      </c>
      <c r="AZ373" s="139">
        <v>0</v>
      </c>
      <c r="BA373" s="139">
        <v>0</v>
      </c>
      <c r="BB373" s="139">
        <v>0</v>
      </c>
    </row>
    <row r="374" spans="1:54">
      <c r="A374" s="140" t="s">
        <v>470</v>
      </c>
      <c r="B374" s="139">
        <v>0</v>
      </c>
      <c r="C374" s="139">
        <v>0</v>
      </c>
      <c r="D374" s="139">
        <v>0</v>
      </c>
      <c r="E374" s="139">
        <v>0</v>
      </c>
      <c r="F374" s="139">
        <v>0</v>
      </c>
      <c r="G374" s="139">
        <v>0</v>
      </c>
      <c r="H374" s="139">
        <v>0</v>
      </c>
      <c r="I374" s="139">
        <v>0</v>
      </c>
      <c r="J374" s="139">
        <v>0</v>
      </c>
      <c r="K374" s="139">
        <v>0</v>
      </c>
      <c r="L374" s="139">
        <v>0</v>
      </c>
      <c r="M374" s="139">
        <v>0</v>
      </c>
      <c r="N374" s="139">
        <v>0</v>
      </c>
      <c r="O374" s="139">
        <v>0</v>
      </c>
      <c r="P374" s="139">
        <v>0</v>
      </c>
      <c r="Q374" s="139">
        <v>0</v>
      </c>
      <c r="R374" s="139">
        <v>0</v>
      </c>
      <c r="S374" s="139">
        <v>0</v>
      </c>
      <c r="T374" s="139">
        <v>0</v>
      </c>
      <c r="U374" s="139">
        <v>0</v>
      </c>
      <c r="V374" s="139">
        <v>0</v>
      </c>
      <c r="W374" s="139">
        <v>0</v>
      </c>
      <c r="X374" s="139">
        <v>0</v>
      </c>
      <c r="Y374" s="139">
        <v>0</v>
      </c>
      <c r="Z374" s="139">
        <v>0</v>
      </c>
      <c r="AA374" s="139">
        <v>0</v>
      </c>
      <c r="AB374" s="139">
        <v>0</v>
      </c>
      <c r="AC374" s="139">
        <v>0</v>
      </c>
      <c r="AD374" s="139">
        <v>0</v>
      </c>
      <c r="AE374" s="139">
        <v>0</v>
      </c>
      <c r="AF374" s="139">
        <v>0</v>
      </c>
      <c r="AG374" s="139">
        <v>0</v>
      </c>
      <c r="AH374" s="139">
        <v>0</v>
      </c>
      <c r="AI374" s="139">
        <v>0</v>
      </c>
      <c r="AJ374" s="139">
        <v>0</v>
      </c>
      <c r="AK374" s="139">
        <v>0</v>
      </c>
      <c r="AL374" s="139">
        <v>0</v>
      </c>
      <c r="AM374" s="139">
        <v>0</v>
      </c>
      <c r="AN374" s="139">
        <v>0</v>
      </c>
      <c r="AO374" s="139">
        <v>0</v>
      </c>
      <c r="AP374" s="139">
        <v>0</v>
      </c>
      <c r="AQ374" s="139">
        <v>0</v>
      </c>
      <c r="AR374" s="139">
        <v>0</v>
      </c>
      <c r="AS374" s="139">
        <v>0</v>
      </c>
      <c r="AT374" s="139">
        <v>0</v>
      </c>
      <c r="AU374" s="139">
        <v>0</v>
      </c>
      <c r="AV374" s="139">
        <v>0</v>
      </c>
      <c r="AW374" s="139">
        <v>0</v>
      </c>
      <c r="AX374" s="139">
        <v>0</v>
      </c>
      <c r="AY374" s="139">
        <v>0</v>
      </c>
      <c r="AZ374" s="139">
        <v>0</v>
      </c>
      <c r="BA374" s="139">
        <v>0</v>
      </c>
      <c r="BB374" s="139">
        <v>0</v>
      </c>
    </row>
    <row r="375" spans="1:54">
      <c r="A375" s="140" t="s">
        <v>471</v>
      </c>
      <c r="B375" s="139">
        <v>0</v>
      </c>
      <c r="C375" s="139">
        <v>0</v>
      </c>
      <c r="D375" s="139">
        <v>0</v>
      </c>
      <c r="E375" s="139">
        <v>0</v>
      </c>
      <c r="F375" s="139">
        <v>0</v>
      </c>
      <c r="G375" s="139">
        <v>0</v>
      </c>
      <c r="H375" s="139">
        <v>0</v>
      </c>
      <c r="I375" s="139">
        <v>0</v>
      </c>
      <c r="J375" s="139">
        <v>0</v>
      </c>
      <c r="K375" s="139">
        <v>0</v>
      </c>
      <c r="L375" s="139">
        <v>0</v>
      </c>
      <c r="M375" s="139">
        <v>0</v>
      </c>
      <c r="N375" s="139">
        <v>0</v>
      </c>
      <c r="O375" s="139">
        <v>0</v>
      </c>
      <c r="P375" s="139">
        <v>0</v>
      </c>
      <c r="Q375" s="139">
        <v>0</v>
      </c>
      <c r="R375" s="139">
        <v>0</v>
      </c>
      <c r="S375" s="139">
        <v>0</v>
      </c>
      <c r="T375" s="139">
        <v>0</v>
      </c>
      <c r="U375" s="139">
        <v>0</v>
      </c>
      <c r="V375" s="139">
        <v>0</v>
      </c>
      <c r="W375" s="139">
        <v>0</v>
      </c>
      <c r="X375" s="139">
        <v>0</v>
      </c>
      <c r="Y375" s="139">
        <v>0</v>
      </c>
      <c r="Z375" s="139">
        <v>0</v>
      </c>
      <c r="AA375" s="139">
        <v>0</v>
      </c>
      <c r="AB375" s="139">
        <v>0</v>
      </c>
      <c r="AC375" s="139">
        <v>0</v>
      </c>
      <c r="AD375" s="139">
        <v>0</v>
      </c>
      <c r="AE375" s="139">
        <v>0</v>
      </c>
      <c r="AF375" s="139">
        <v>0</v>
      </c>
      <c r="AG375" s="139">
        <v>0</v>
      </c>
      <c r="AH375" s="139">
        <v>0</v>
      </c>
      <c r="AI375" s="139">
        <v>0</v>
      </c>
      <c r="AJ375" s="139">
        <v>0</v>
      </c>
      <c r="AK375" s="139">
        <v>0</v>
      </c>
      <c r="AL375" s="139">
        <v>0</v>
      </c>
      <c r="AM375" s="139">
        <v>0</v>
      </c>
      <c r="AN375" s="139">
        <v>0</v>
      </c>
      <c r="AO375" s="139">
        <v>0</v>
      </c>
      <c r="AP375" s="139">
        <v>0</v>
      </c>
      <c r="AQ375" s="139">
        <v>0</v>
      </c>
      <c r="AR375" s="139">
        <v>0</v>
      </c>
      <c r="AS375" s="139">
        <v>0</v>
      </c>
      <c r="AT375" s="139">
        <v>0</v>
      </c>
      <c r="AU375" s="139">
        <v>0</v>
      </c>
      <c r="AV375" s="139">
        <v>0</v>
      </c>
      <c r="AW375" s="139">
        <v>0</v>
      </c>
      <c r="AX375" s="139">
        <v>0</v>
      </c>
      <c r="AY375" s="139">
        <v>0</v>
      </c>
      <c r="AZ375" s="139">
        <v>0</v>
      </c>
      <c r="BA375" s="139">
        <v>0</v>
      </c>
      <c r="BB375" s="139">
        <v>0</v>
      </c>
    </row>
    <row r="376" spans="1:54">
      <c r="A376" s="140" t="s">
        <v>472</v>
      </c>
      <c r="B376" s="139">
        <v>0</v>
      </c>
      <c r="C376" s="139">
        <v>0</v>
      </c>
      <c r="D376" s="139">
        <v>0</v>
      </c>
      <c r="E376" s="139">
        <v>0</v>
      </c>
      <c r="F376" s="139">
        <v>0</v>
      </c>
      <c r="G376" s="139">
        <v>0</v>
      </c>
      <c r="H376" s="139">
        <v>0</v>
      </c>
      <c r="I376" s="139">
        <v>0</v>
      </c>
      <c r="J376" s="139">
        <v>0</v>
      </c>
      <c r="K376" s="139">
        <v>0</v>
      </c>
      <c r="L376" s="139">
        <v>0</v>
      </c>
      <c r="M376" s="139">
        <v>0</v>
      </c>
      <c r="N376" s="139">
        <v>0</v>
      </c>
      <c r="O376" s="139">
        <v>0</v>
      </c>
      <c r="P376" s="139">
        <v>0</v>
      </c>
      <c r="Q376" s="139">
        <v>0</v>
      </c>
      <c r="R376" s="139">
        <v>0</v>
      </c>
      <c r="S376" s="139">
        <v>0</v>
      </c>
      <c r="T376" s="139">
        <v>0</v>
      </c>
      <c r="U376" s="139">
        <v>0</v>
      </c>
      <c r="V376" s="139">
        <v>0</v>
      </c>
      <c r="W376" s="139">
        <v>0</v>
      </c>
      <c r="X376" s="139">
        <v>0</v>
      </c>
      <c r="Y376" s="139">
        <v>0</v>
      </c>
      <c r="Z376" s="139">
        <v>0</v>
      </c>
      <c r="AA376" s="139">
        <v>0</v>
      </c>
      <c r="AB376" s="139">
        <v>0</v>
      </c>
      <c r="AC376" s="139">
        <v>0</v>
      </c>
      <c r="AD376" s="139">
        <v>0</v>
      </c>
      <c r="AE376" s="139">
        <v>0</v>
      </c>
      <c r="AF376" s="139">
        <v>0</v>
      </c>
      <c r="AG376" s="139">
        <v>0</v>
      </c>
      <c r="AH376" s="139">
        <v>0</v>
      </c>
      <c r="AI376" s="139">
        <v>0</v>
      </c>
      <c r="AJ376" s="139">
        <v>0</v>
      </c>
      <c r="AK376" s="139">
        <v>0</v>
      </c>
      <c r="AL376" s="139">
        <v>0</v>
      </c>
      <c r="AM376" s="139">
        <v>0</v>
      </c>
      <c r="AN376" s="139">
        <v>0</v>
      </c>
      <c r="AO376" s="139">
        <v>0</v>
      </c>
      <c r="AP376" s="139">
        <v>0</v>
      </c>
      <c r="AQ376" s="139">
        <v>0</v>
      </c>
      <c r="AR376" s="139">
        <v>0</v>
      </c>
      <c r="AS376" s="139">
        <v>0</v>
      </c>
      <c r="AT376" s="139">
        <v>0</v>
      </c>
      <c r="AU376" s="139">
        <v>0</v>
      </c>
      <c r="AV376" s="139">
        <v>0</v>
      </c>
      <c r="AW376" s="139">
        <v>0</v>
      </c>
      <c r="AX376" s="139">
        <v>0</v>
      </c>
      <c r="AY376" s="139">
        <v>0</v>
      </c>
      <c r="AZ376" s="139">
        <v>0</v>
      </c>
      <c r="BA376" s="139">
        <v>0</v>
      </c>
      <c r="BB376" s="139">
        <v>0</v>
      </c>
    </row>
    <row r="377" spans="1:54">
      <c r="A377" s="140" t="s">
        <v>473</v>
      </c>
      <c r="B377" s="139">
        <v>0</v>
      </c>
      <c r="C377" s="139">
        <v>0</v>
      </c>
      <c r="D377" s="139">
        <v>0</v>
      </c>
      <c r="E377" s="139">
        <v>0</v>
      </c>
      <c r="F377" s="139">
        <v>0</v>
      </c>
      <c r="G377" s="139">
        <v>0</v>
      </c>
      <c r="H377" s="139">
        <v>0</v>
      </c>
      <c r="I377" s="139">
        <v>0</v>
      </c>
      <c r="J377" s="139">
        <v>0</v>
      </c>
      <c r="K377" s="139">
        <v>0</v>
      </c>
      <c r="L377" s="139">
        <v>0</v>
      </c>
      <c r="M377" s="139">
        <v>0</v>
      </c>
      <c r="N377" s="139">
        <v>0</v>
      </c>
      <c r="O377" s="139">
        <v>0</v>
      </c>
      <c r="P377" s="139">
        <v>0</v>
      </c>
      <c r="Q377" s="139">
        <v>0</v>
      </c>
      <c r="R377" s="139">
        <v>0</v>
      </c>
      <c r="S377" s="139">
        <v>0</v>
      </c>
      <c r="T377" s="139">
        <v>0</v>
      </c>
      <c r="U377" s="139">
        <v>0</v>
      </c>
      <c r="V377" s="139">
        <v>0</v>
      </c>
      <c r="W377" s="139">
        <v>0</v>
      </c>
      <c r="X377" s="139">
        <v>0</v>
      </c>
      <c r="Y377" s="139">
        <v>0</v>
      </c>
      <c r="Z377" s="139">
        <v>0</v>
      </c>
      <c r="AA377" s="139">
        <v>0</v>
      </c>
      <c r="AB377" s="139">
        <v>0</v>
      </c>
      <c r="AC377" s="139">
        <v>0</v>
      </c>
      <c r="AD377" s="139">
        <v>0</v>
      </c>
      <c r="AE377" s="139">
        <v>0</v>
      </c>
      <c r="AF377" s="139">
        <v>0</v>
      </c>
      <c r="AG377" s="139">
        <v>0</v>
      </c>
      <c r="AH377" s="139">
        <v>0</v>
      </c>
      <c r="AI377" s="139">
        <v>0</v>
      </c>
      <c r="AJ377" s="139">
        <v>0</v>
      </c>
      <c r="AK377" s="139">
        <v>0</v>
      </c>
      <c r="AL377" s="139">
        <v>0</v>
      </c>
      <c r="AM377" s="139">
        <v>0</v>
      </c>
      <c r="AN377" s="139">
        <v>0</v>
      </c>
      <c r="AO377" s="139">
        <v>0</v>
      </c>
      <c r="AP377" s="139">
        <v>0</v>
      </c>
      <c r="AQ377" s="139">
        <v>0</v>
      </c>
      <c r="AR377" s="139">
        <v>0</v>
      </c>
      <c r="AS377" s="139">
        <v>0</v>
      </c>
      <c r="AT377" s="139">
        <v>0</v>
      </c>
      <c r="AU377" s="139">
        <v>0</v>
      </c>
      <c r="AV377" s="139">
        <v>0</v>
      </c>
      <c r="AW377" s="139">
        <v>0</v>
      </c>
      <c r="AX377" s="139">
        <v>0</v>
      </c>
      <c r="AY377" s="139">
        <v>0</v>
      </c>
      <c r="AZ377" s="139">
        <v>0</v>
      </c>
      <c r="BA377" s="139">
        <v>0</v>
      </c>
      <c r="BB377" s="139">
        <v>0</v>
      </c>
    </row>
    <row r="378" spans="1:54">
      <c r="A378" s="141" t="s">
        <v>474</v>
      </c>
      <c r="B378" s="142">
        <v>67179829.939999998</v>
      </c>
      <c r="C378" s="142">
        <v>64853010.407900997</v>
      </c>
      <c r="D378" s="142">
        <v>90448025.260989994</v>
      </c>
      <c r="E378" s="142">
        <v>88121205.728891</v>
      </c>
      <c r="F378" s="142">
        <v>85794386.196792006</v>
      </c>
      <c r="G378" s="142">
        <v>83467566.664692998</v>
      </c>
      <c r="H378" s="142">
        <v>81140747.132594004</v>
      </c>
      <c r="I378" s="142">
        <v>78813927.600494996</v>
      </c>
      <c r="J378" s="142">
        <v>76487108.068396002</v>
      </c>
      <c r="K378" s="142">
        <v>74160288.536296993</v>
      </c>
      <c r="L378" s="142">
        <v>71833469.004198</v>
      </c>
      <c r="M378" s="142">
        <v>69506649.472099006</v>
      </c>
      <c r="N378" s="142">
        <v>67179829.939999998</v>
      </c>
      <c r="O378" s="142">
        <v>67179829.939999998</v>
      </c>
      <c r="P378" s="142">
        <v>64748872.6774965</v>
      </c>
      <c r="Q378" s="142">
        <v>91489402.565034807</v>
      </c>
      <c r="R378" s="142">
        <v>89058445.302531302</v>
      </c>
      <c r="S378" s="142">
        <v>86627488.040027797</v>
      </c>
      <c r="T378" s="142">
        <v>84196530.777524397</v>
      </c>
      <c r="U378" s="142">
        <v>81765573.515020907</v>
      </c>
      <c r="V378" s="142">
        <v>79334616.252517402</v>
      </c>
      <c r="W378" s="142">
        <v>76903658.990013897</v>
      </c>
      <c r="X378" s="142">
        <v>74472701.727510393</v>
      </c>
      <c r="Y378" s="142">
        <v>72041744.465006903</v>
      </c>
      <c r="Z378" s="142">
        <v>69610787.202503398</v>
      </c>
      <c r="AA378" s="142">
        <v>67179829.939999998</v>
      </c>
      <c r="AB378" s="142">
        <v>67179829.939999998</v>
      </c>
      <c r="AC378" s="142">
        <v>64662507.097435899</v>
      </c>
      <c r="AD378" s="142">
        <v>92353058.365640298</v>
      </c>
      <c r="AE378" s="142">
        <v>89835735.523076296</v>
      </c>
      <c r="AF378" s="142">
        <v>87318412.680512205</v>
      </c>
      <c r="AG378" s="142">
        <v>84801089.837948203</v>
      </c>
      <c r="AH378" s="142">
        <v>82283766.995384201</v>
      </c>
      <c r="AI378" s="142">
        <v>79766444.152820095</v>
      </c>
      <c r="AJ378" s="142">
        <v>77249121.310256094</v>
      </c>
      <c r="AK378" s="142">
        <v>74731798.467692107</v>
      </c>
      <c r="AL378" s="142">
        <v>72214475.625128001</v>
      </c>
      <c r="AM378" s="142">
        <v>69697152.782563999</v>
      </c>
      <c r="AN378" s="142">
        <v>67179829.939999998</v>
      </c>
      <c r="AO378" s="142">
        <v>67179829.939999998</v>
      </c>
      <c r="AP378" s="142">
        <v>64572371.545119002</v>
      </c>
      <c r="AQ378" s="142">
        <v>93254413.888809502</v>
      </c>
      <c r="AR378" s="142">
        <v>90646955.493928507</v>
      </c>
      <c r="AS378" s="142">
        <v>88039497.099047601</v>
      </c>
      <c r="AT378" s="142">
        <v>85432038.704166606</v>
      </c>
      <c r="AU378" s="142">
        <v>82824580.3092857</v>
      </c>
      <c r="AV378" s="142">
        <v>80217121.914404705</v>
      </c>
      <c r="AW378" s="142">
        <v>77609663.519523799</v>
      </c>
      <c r="AX378" s="142">
        <v>75002205.124642804</v>
      </c>
      <c r="AY378" s="142">
        <v>72394746.729761899</v>
      </c>
      <c r="AZ378" s="142">
        <v>69787288.334880903</v>
      </c>
      <c r="BA378" s="142">
        <v>67179829.939999998</v>
      </c>
      <c r="BB378" s="142">
        <v>67179829.939999998</v>
      </c>
    </row>
    <row r="379" spans="1:54">
      <c r="A379" s="140" t="s">
        <v>475</v>
      </c>
    </row>
    <row r="380" spans="1:54">
      <c r="A380" s="138" t="s">
        <v>476</v>
      </c>
    </row>
    <row r="381" spans="1:54">
      <c r="A381" s="140" t="s">
        <v>477</v>
      </c>
      <c r="B381" s="139">
        <v>0</v>
      </c>
      <c r="C381" s="139">
        <v>0</v>
      </c>
      <c r="D381" s="139">
        <v>0</v>
      </c>
      <c r="E381" s="139">
        <v>0</v>
      </c>
      <c r="F381" s="139">
        <v>0</v>
      </c>
      <c r="G381" s="139">
        <v>0</v>
      </c>
      <c r="H381" s="139">
        <v>0</v>
      </c>
      <c r="I381" s="139">
        <v>0</v>
      </c>
      <c r="J381" s="139">
        <v>0</v>
      </c>
      <c r="K381" s="139">
        <v>0</v>
      </c>
      <c r="L381" s="139">
        <v>0</v>
      </c>
      <c r="M381" s="139">
        <v>0</v>
      </c>
      <c r="N381" s="139">
        <v>0</v>
      </c>
      <c r="O381" s="139">
        <v>0</v>
      </c>
      <c r="P381" s="139">
        <v>0</v>
      </c>
      <c r="Q381" s="139">
        <v>0</v>
      </c>
      <c r="R381" s="139">
        <v>0</v>
      </c>
      <c r="S381" s="139">
        <v>0</v>
      </c>
      <c r="T381" s="139">
        <v>0</v>
      </c>
      <c r="U381" s="139">
        <v>0</v>
      </c>
      <c r="V381" s="139">
        <v>0</v>
      </c>
      <c r="W381" s="139">
        <v>0</v>
      </c>
      <c r="X381" s="139">
        <v>0</v>
      </c>
      <c r="Y381" s="139">
        <v>0</v>
      </c>
      <c r="Z381" s="139">
        <v>0</v>
      </c>
      <c r="AA381" s="139">
        <v>0</v>
      </c>
      <c r="AB381" s="139">
        <v>0</v>
      </c>
      <c r="AC381" s="139">
        <v>0</v>
      </c>
      <c r="AD381" s="139">
        <v>0</v>
      </c>
      <c r="AE381" s="139">
        <v>0</v>
      </c>
      <c r="AF381" s="139">
        <v>0</v>
      </c>
      <c r="AG381" s="139">
        <v>0</v>
      </c>
      <c r="AH381" s="139">
        <v>0</v>
      </c>
      <c r="AI381" s="139">
        <v>0</v>
      </c>
      <c r="AJ381" s="139">
        <v>0</v>
      </c>
      <c r="AK381" s="139">
        <v>0</v>
      </c>
      <c r="AL381" s="139">
        <v>0</v>
      </c>
      <c r="AM381" s="139">
        <v>0</v>
      </c>
      <c r="AN381" s="139">
        <v>0</v>
      </c>
      <c r="AO381" s="139">
        <v>0</v>
      </c>
      <c r="AP381" s="139">
        <v>0</v>
      </c>
      <c r="AQ381" s="139">
        <v>0</v>
      </c>
      <c r="AR381" s="139">
        <v>0</v>
      </c>
      <c r="AS381" s="139">
        <v>0</v>
      </c>
      <c r="AT381" s="139">
        <v>0</v>
      </c>
      <c r="AU381" s="139">
        <v>0</v>
      </c>
      <c r="AV381" s="139">
        <v>0</v>
      </c>
      <c r="AW381" s="139">
        <v>0</v>
      </c>
      <c r="AX381" s="139">
        <v>0</v>
      </c>
      <c r="AY381" s="139">
        <v>0</v>
      </c>
      <c r="AZ381" s="139">
        <v>0</v>
      </c>
      <c r="BA381" s="139">
        <v>0</v>
      </c>
      <c r="BB381" s="139">
        <v>0</v>
      </c>
    </row>
    <row r="382" spans="1:54">
      <c r="A382" s="140" t="s">
        <v>478</v>
      </c>
      <c r="B382" s="139">
        <v>0</v>
      </c>
      <c r="C382" s="139">
        <v>0</v>
      </c>
      <c r="D382" s="139">
        <v>0</v>
      </c>
      <c r="E382" s="139">
        <v>0</v>
      </c>
      <c r="F382" s="139">
        <v>0</v>
      </c>
      <c r="G382" s="139">
        <v>0</v>
      </c>
      <c r="H382" s="139">
        <v>0</v>
      </c>
      <c r="I382" s="139">
        <v>0</v>
      </c>
      <c r="J382" s="139">
        <v>0</v>
      </c>
      <c r="K382" s="139">
        <v>0</v>
      </c>
      <c r="L382" s="139">
        <v>0</v>
      </c>
      <c r="M382" s="139">
        <v>0</v>
      </c>
      <c r="N382" s="139">
        <v>0</v>
      </c>
      <c r="O382" s="139">
        <v>0</v>
      </c>
      <c r="P382" s="139">
        <v>0</v>
      </c>
      <c r="Q382" s="139">
        <v>0</v>
      </c>
      <c r="R382" s="139">
        <v>0</v>
      </c>
      <c r="S382" s="139">
        <v>0</v>
      </c>
      <c r="T382" s="139">
        <v>0</v>
      </c>
      <c r="U382" s="139">
        <v>0</v>
      </c>
      <c r="V382" s="139">
        <v>0</v>
      </c>
      <c r="W382" s="139">
        <v>0</v>
      </c>
      <c r="X382" s="139">
        <v>0</v>
      </c>
      <c r="Y382" s="139">
        <v>0</v>
      </c>
      <c r="Z382" s="139">
        <v>0</v>
      </c>
      <c r="AA382" s="139">
        <v>0</v>
      </c>
      <c r="AB382" s="139">
        <v>0</v>
      </c>
      <c r="AC382" s="139">
        <v>0</v>
      </c>
      <c r="AD382" s="139">
        <v>0</v>
      </c>
      <c r="AE382" s="139">
        <v>0</v>
      </c>
      <c r="AF382" s="139">
        <v>0</v>
      </c>
      <c r="AG382" s="139">
        <v>0</v>
      </c>
      <c r="AH382" s="139">
        <v>0</v>
      </c>
      <c r="AI382" s="139">
        <v>0</v>
      </c>
      <c r="AJ382" s="139">
        <v>0</v>
      </c>
      <c r="AK382" s="139">
        <v>0</v>
      </c>
      <c r="AL382" s="139">
        <v>0</v>
      </c>
      <c r="AM382" s="139">
        <v>0</v>
      </c>
      <c r="AN382" s="139">
        <v>0</v>
      </c>
      <c r="AO382" s="139">
        <v>0</v>
      </c>
      <c r="AP382" s="139">
        <v>0</v>
      </c>
      <c r="AQ382" s="139">
        <v>0</v>
      </c>
      <c r="AR382" s="139">
        <v>0</v>
      </c>
      <c r="AS382" s="139">
        <v>0</v>
      </c>
      <c r="AT382" s="139">
        <v>0</v>
      </c>
      <c r="AU382" s="139">
        <v>0</v>
      </c>
      <c r="AV382" s="139">
        <v>0</v>
      </c>
      <c r="AW382" s="139">
        <v>0</v>
      </c>
      <c r="AX382" s="139">
        <v>0</v>
      </c>
      <c r="AY382" s="139">
        <v>0</v>
      </c>
      <c r="AZ382" s="139">
        <v>0</v>
      </c>
      <c r="BA382" s="139">
        <v>0</v>
      </c>
      <c r="BB382" s="139">
        <v>0</v>
      </c>
    </row>
    <row r="383" spans="1:54">
      <c r="A383" s="141" t="s">
        <v>479</v>
      </c>
      <c r="B383" s="142">
        <v>0</v>
      </c>
      <c r="C383" s="142">
        <v>0</v>
      </c>
      <c r="D383" s="142">
        <v>0</v>
      </c>
      <c r="E383" s="142">
        <v>0</v>
      </c>
      <c r="F383" s="142">
        <v>0</v>
      </c>
      <c r="G383" s="142">
        <v>0</v>
      </c>
      <c r="H383" s="142">
        <v>0</v>
      </c>
      <c r="I383" s="142">
        <v>0</v>
      </c>
      <c r="J383" s="142">
        <v>0</v>
      </c>
      <c r="K383" s="142">
        <v>0</v>
      </c>
      <c r="L383" s="142">
        <v>0</v>
      </c>
      <c r="M383" s="142">
        <v>0</v>
      </c>
      <c r="N383" s="142">
        <v>0</v>
      </c>
      <c r="O383" s="142">
        <v>0</v>
      </c>
      <c r="P383" s="142">
        <v>0</v>
      </c>
      <c r="Q383" s="142">
        <v>0</v>
      </c>
      <c r="R383" s="142">
        <v>0</v>
      </c>
      <c r="S383" s="142">
        <v>0</v>
      </c>
      <c r="T383" s="142">
        <v>0</v>
      </c>
      <c r="U383" s="142">
        <v>0</v>
      </c>
      <c r="V383" s="142">
        <v>0</v>
      </c>
      <c r="W383" s="142">
        <v>0</v>
      </c>
      <c r="X383" s="142">
        <v>0</v>
      </c>
      <c r="Y383" s="142">
        <v>0</v>
      </c>
      <c r="Z383" s="142">
        <v>0</v>
      </c>
      <c r="AA383" s="142">
        <v>0</v>
      </c>
      <c r="AB383" s="142">
        <v>0</v>
      </c>
      <c r="AC383" s="142">
        <v>0</v>
      </c>
      <c r="AD383" s="142">
        <v>0</v>
      </c>
      <c r="AE383" s="142">
        <v>0</v>
      </c>
      <c r="AF383" s="142">
        <v>0</v>
      </c>
      <c r="AG383" s="142">
        <v>0</v>
      </c>
      <c r="AH383" s="142">
        <v>0</v>
      </c>
      <c r="AI383" s="142">
        <v>0</v>
      </c>
      <c r="AJ383" s="142">
        <v>0</v>
      </c>
      <c r="AK383" s="142">
        <v>0</v>
      </c>
      <c r="AL383" s="142">
        <v>0</v>
      </c>
      <c r="AM383" s="142">
        <v>0</v>
      </c>
      <c r="AN383" s="142">
        <v>0</v>
      </c>
      <c r="AO383" s="142">
        <v>0</v>
      </c>
      <c r="AP383" s="142">
        <v>0</v>
      </c>
      <c r="AQ383" s="142">
        <v>0</v>
      </c>
      <c r="AR383" s="142">
        <v>0</v>
      </c>
      <c r="AS383" s="142">
        <v>0</v>
      </c>
      <c r="AT383" s="142">
        <v>0</v>
      </c>
      <c r="AU383" s="142">
        <v>0</v>
      </c>
      <c r="AV383" s="142">
        <v>0</v>
      </c>
      <c r="AW383" s="142">
        <v>0</v>
      </c>
      <c r="AX383" s="142">
        <v>0</v>
      </c>
      <c r="AY383" s="142">
        <v>0</v>
      </c>
      <c r="AZ383" s="142">
        <v>0</v>
      </c>
      <c r="BA383" s="142">
        <v>0</v>
      </c>
      <c r="BB383" s="142">
        <v>0</v>
      </c>
    </row>
    <row r="384" spans="1:54">
      <c r="A384" s="140" t="s">
        <v>480</v>
      </c>
    </row>
    <row r="385" spans="1:54">
      <c r="A385" s="138" t="s">
        <v>481</v>
      </c>
    </row>
    <row r="386" spans="1:54">
      <c r="A386" s="140" t="s">
        <v>482</v>
      </c>
      <c r="B386" s="139">
        <v>0</v>
      </c>
      <c r="C386" s="139">
        <v>0</v>
      </c>
      <c r="D386" s="139">
        <v>0</v>
      </c>
      <c r="E386" s="139">
        <v>0</v>
      </c>
      <c r="F386" s="139">
        <v>0</v>
      </c>
      <c r="G386" s="139">
        <v>0</v>
      </c>
      <c r="H386" s="139">
        <v>0</v>
      </c>
      <c r="I386" s="139">
        <v>0</v>
      </c>
      <c r="J386" s="139">
        <v>0</v>
      </c>
      <c r="K386" s="139">
        <v>0</v>
      </c>
      <c r="L386" s="139">
        <v>0</v>
      </c>
      <c r="M386" s="139">
        <v>0</v>
      </c>
      <c r="N386" s="139">
        <v>0</v>
      </c>
      <c r="O386" s="139">
        <v>0</v>
      </c>
      <c r="P386" s="139">
        <v>0</v>
      </c>
      <c r="Q386" s="139">
        <v>0</v>
      </c>
      <c r="R386" s="139">
        <v>0</v>
      </c>
      <c r="S386" s="139">
        <v>0</v>
      </c>
      <c r="T386" s="139">
        <v>0</v>
      </c>
      <c r="U386" s="139">
        <v>0</v>
      </c>
      <c r="V386" s="139">
        <v>0</v>
      </c>
      <c r="W386" s="139">
        <v>0</v>
      </c>
      <c r="X386" s="139">
        <v>0</v>
      </c>
      <c r="Y386" s="139">
        <v>0</v>
      </c>
      <c r="Z386" s="139">
        <v>0</v>
      </c>
      <c r="AA386" s="139">
        <v>0</v>
      </c>
      <c r="AB386" s="139">
        <v>0</v>
      </c>
      <c r="AC386" s="139">
        <v>0</v>
      </c>
      <c r="AD386" s="139">
        <v>0</v>
      </c>
      <c r="AE386" s="139">
        <v>0</v>
      </c>
      <c r="AF386" s="139">
        <v>0</v>
      </c>
      <c r="AG386" s="139">
        <v>0</v>
      </c>
      <c r="AH386" s="139">
        <v>0</v>
      </c>
      <c r="AI386" s="139">
        <v>0</v>
      </c>
      <c r="AJ386" s="139">
        <v>0</v>
      </c>
      <c r="AK386" s="139">
        <v>0</v>
      </c>
      <c r="AL386" s="139">
        <v>0</v>
      </c>
      <c r="AM386" s="139">
        <v>0</v>
      </c>
      <c r="AN386" s="139">
        <v>0</v>
      </c>
      <c r="AO386" s="139">
        <v>0</v>
      </c>
      <c r="AP386" s="139">
        <v>0</v>
      </c>
      <c r="AQ386" s="139">
        <v>0</v>
      </c>
      <c r="AR386" s="139">
        <v>0</v>
      </c>
      <c r="AS386" s="139">
        <v>0</v>
      </c>
      <c r="AT386" s="139">
        <v>0</v>
      </c>
      <c r="AU386" s="139">
        <v>0</v>
      </c>
      <c r="AV386" s="139">
        <v>0</v>
      </c>
      <c r="AW386" s="139">
        <v>0</v>
      </c>
      <c r="AX386" s="139">
        <v>0</v>
      </c>
      <c r="AY386" s="139">
        <v>0</v>
      </c>
      <c r="AZ386" s="139">
        <v>0</v>
      </c>
      <c r="BA386" s="139">
        <v>0</v>
      </c>
      <c r="BB386" s="139">
        <v>0</v>
      </c>
    </row>
    <row r="387" spans="1:54">
      <c r="A387" s="140" t="s">
        <v>483</v>
      </c>
      <c r="B387" s="139">
        <v>73536.759999999995</v>
      </c>
      <c r="C387" s="139">
        <v>73536.759999999995</v>
      </c>
      <c r="D387" s="139">
        <v>73536.759999999995</v>
      </c>
      <c r="E387" s="139">
        <v>73536.759999999995</v>
      </c>
      <c r="F387" s="139">
        <v>73536.759999999995</v>
      </c>
      <c r="G387" s="139">
        <v>73536.759999999995</v>
      </c>
      <c r="H387" s="139">
        <v>73536.759999999995</v>
      </c>
      <c r="I387" s="139">
        <v>73536.759999999995</v>
      </c>
      <c r="J387" s="139">
        <v>73536.759999999995</v>
      </c>
      <c r="K387" s="139">
        <v>73536.759999999995</v>
      </c>
      <c r="L387" s="139">
        <v>73536.759999999995</v>
      </c>
      <c r="M387" s="139">
        <v>73536.759999999995</v>
      </c>
      <c r="N387" s="139">
        <v>73536.759999999995</v>
      </c>
      <c r="O387" s="139">
        <v>73536.759999999995</v>
      </c>
      <c r="P387" s="139">
        <v>73536.759999999995</v>
      </c>
      <c r="Q387" s="139">
        <v>73536.759999999995</v>
      </c>
      <c r="R387" s="139">
        <v>73536.759999999995</v>
      </c>
      <c r="S387" s="139">
        <v>73536.759999999995</v>
      </c>
      <c r="T387" s="139">
        <v>73536.759999999995</v>
      </c>
      <c r="U387" s="139">
        <v>73536.759999999995</v>
      </c>
      <c r="V387" s="139">
        <v>73536.759999999995</v>
      </c>
      <c r="W387" s="139">
        <v>73536.759999999995</v>
      </c>
      <c r="X387" s="139">
        <v>73536.759999999995</v>
      </c>
      <c r="Y387" s="139">
        <v>73536.759999999995</v>
      </c>
      <c r="Z387" s="139">
        <v>73536.759999999995</v>
      </c>
      <c r="AA387" s="139">
        <v>73536.759999999995</v>
      </c>
      <c r="AB387" s="139">
        <v>73536.759999999995</v>
      </c>
      <c r="AC387" s="139">
        <v>73536.759999999995</v>
      </c>
      <c r="AD387" s="139">
        <v>73536.759999999995</v>
      </c>
      <c r="AE387" s="139">
        <v>73536.759999999995</v>
      </c>
      <c r="AF387" s="139">
        <v>73536.759999999995</v>
      </c>
      <c r="AG387" s="139">
        <v>73536.759999999995</v>
      </c>
      <c r="AH387" s="139">
        <v>73536.759999999995</v>
      </c>
      <c r="AI387" s="139">
        <v>73536.759999999995</v>
      </c>
      <c r="AJ387" s="139">
        <v>73536.759999999995</v>
      </c>
      <c r="AK387" s="139">
        <v>73536.759999999995</v>
      </c>
      <c r="AL387" s="139">
        <v>73536.759999999995</v>
      </c>
      <c r="AM387" s="139">
        <v>73536.759999999995</v>
      </c>
      <c r="AN387" s="139">
        <v>73536.759999999995</v>
      </c>
      <c r="AO387" s="139">
        <v>73536.759999999995</v>
      </c>
      <c r="AP387" s="139">
        <v>73536.759999999995</v>
      </c>
      <c r="AQ387" s="139">
        <v>73536.759999999995</v>
      </c>
      <c r="AR387" s="139">
        <v>73536.759999999995</v>
      </c>
      <c r="AS387" s="139">
        <v>73536.759999999995</v>
      </c>
      <c r="AT387" s="139">
        <v>73536.759999999995</v>
      </c>
      <c r="AU387" s="139">
        <v>73536.759999999995</v>
      </c>
      <c r="AV387" s="139">
        <v>73536.759999999995</v>
      </c>
      <c r="AW387" s="139">
        <v>73536.759999999995</v>
      </c>
      <c r="AX387" s="139">
        <v>73536.759999999995</v>
      </c>
      <c r="AY387" s="139">
        <v>73536.759999999995</v>
      </c>
      <c r="AZ387" s="139">
        <v>73536.759999999995</v>
      </c>
      <c r="BA387" s="139">
        <v>73536.759999999995</v>
      </c>
      <c r="BB387" s="139">
        <v>73536.759999999995</v>
      </c>
    </row>
    <row r="388" spans="1:54">
      <c r="A388" s="141" t="s">
        <v>484</v>
      </c>
      <c r="B388" s="142">
        <v>73536.759999999995</v>
      </c>
      <c r="C388" s="142">
        <v>73536.759999999995</v>
      </c>
      <c r="D388" s="142">
        <v>73536.759999999995</v>
      </c>
      <c r="E388" s="142">
        <v>73536.759999999995</v>
      </c>
      <c r="F388" s="142">
        <v>73536.759999999995</v>
      </c>
      <c r="G388" s="142">
        <v>73536.759999999995</v>
      </c>
      <c r="H388" s="142">
        <v>73536.759999999995</v>
      </c>
      <c r="I388" s="142">
        <v>73536.759999999995</v>
      </c>
      <c r="J388" s="142">
        <v>73536.759999999995</v>
      </c>
      <c r="K388" s="142">
        <v>73536.759999999995</v>
      </c>
      <c r="L388" s="142">
        <v>73536.759999999995</v>
      </c>
      <c r="M388" s="142">
        <v>73536.759999999995</v>
      </c>
      <c r="N388" s="142">
        <v>73536.759999999995</v>
      </c>
      <c r="O388" s="142">
        <v>73536.759999999995</v>
      </c>
      <c r="P388" s="142">
        <v>73536.759999999995</v>
      </c>
      <c r="Q388" s="142">
        <v>73536.759999999995</v>
      </c>
      <c r="R388" s="142">
        <v>73536.759999999995</v>
      </c>
      <c r="S388" s="142">
        <v>73536.759999999995</v>
      </c>
      <c r="T388" s="142">
        <v>73536.759999999995</v>
      </c>
      <c r="U388" s="142">
        <v>73536.759999999995</v>
      </c>
      <c r="V388" s="142">
        <v>73536.759999999995</v>
      </c>
      <c r="W388" s="142">
        <v>73536.759999999995</v>
      </c>
      <c r="X388" s="142">
        <v>73536.759999999995</v>
      </c>
      <c r="Y388" s="142">
        <v>73536.759999999995</v>
      </c>
      <c r="Z388" s="142">
        <v>73536.759999999995</v>
      </c>
      <c r="AA388" s="142">
        <v>73536.759999999995</v>
      </c>
      <c r="AB388" s="142">
        <v>73536.759999999995</v>
      </c>
      <c r="AC388" s="142">
        <v>73536.759999999995</v>
      </c>
      <c r="AD388" s="142">
        <v>73536.759999999995</v>
      </c>
      <c r="AE388" s="142">
        <v>73536.759999999995</v>
      </c>
      <c r="AF388" s="142">
        <v>73536.759999999995</v>
      </c>
      <c r="AG388" s="142">
        <v>73536.759999999995</v>
      </c>
      <c r="AH388" s="142">
        <v>73536.759999999995</v>
      </c>
      <c r="AI388" s="142">
        <v>73536.759999999995</v>
      </c>
      <c r="AJ388" s="142">
        <v>73536.759999999995</v>
      </c>
      <c r="AK388" s="142">
        <v>73536.759999999995</v>
      </c>
      <c r="AL388" s="142">
        <v>73536.759999999995</v>
      </c>
      <c r="AM388" s="142">
        <v>73536.759999999995</v>
      </c>
      <c r="AN388" s="142">
        <v>73536.759999999995</v>
      </c>
      <c r="AO388" s="142">
        <v>73536.759999999995</v>
      </c>
      <c r="AP388" s="142">
        <v>73536.759999999995</v>
      </c>
      <c r="AQ388" s="142">
        <v>73536.759999999995</v>
      </c>
      <c r="AR388" s="142">
        <v>73536.759999999995</v>
      </c>
      <c r="AS388" s="142">
        <v>73536.759999999995</v>
      </c>
      <c r="AT388" s="142">
        <v>73536.759999999995</v>
      </c>
      <c r="AU388" s="142">
        <v>73536.759999999995</v>
      </c>
      <c r="AV388" s="142">
        <v>73536.759999999995</v>
      </c>
      <c r="AW388" s="142">
        <v>73536.759999999995</v>
      </c>
      <c r="AX388" s="142">
        <v>73536.759999999995</v>
      </c>
      <c r="AY388" s="142">
        <v>73536.759999999995</v>
      </c>
      <c r="AZ388" s="142">
        <v>73536.759999999995</v>
      </c>
      <c r="BA388" s="142">
        <v>73536.759999999995</v>
      </c>
      <c r="BB388" s="142">
        <v>73536.759999999995</v>
      </c>
    </row>
    <row r="389" spans="1:54">
      <c r="A389" s="140" t="s">
        <v>485</v>
      </c>
    </row>
    <row r="390" spans="1:54">
      <c r="A390" s="138" t="s">
        <v>486</v>
      </c>
    </row>
    <row r="391" spans="1:54">
      <c r="A391" s="140" t="s">
        <v>487</v>
      </c>
      <c r="B391" s="139">
        <v>122821339.26000001</v>
      </c>
      <c r="C391" s="139">
        <v>122821339.26000001</v>
      </c>
      <c r="D391" s="139">
        <v>122821339.26000001</v>
      </c>
      <c r="E391" s="139">
        <v>122821339.26000001</v>
      </c>
      <c r="F391" s="139">
        <v>122821339.26000001</v>
      </c>
      <c r="G391" s="139">
        <v>122821339.26000001</v>
      </c>
      <c r="H391" s="139">
        <v>122821339.26000001</v>
      </c>
      <c r="I391" s="139">
        <v>122821339.26000001</v>
      </c>
      <c r="J391" s="139">
        <v>122821339.26000001</v>
      </c>
      <c r="K391" s="139">
        <v>122821339.26000001</v>
      </c>
      <c r="L391" s="139">
        <v>122821339.26000001</v>
      </c>
      <c r="M391" s="139">
        <v>122821339.26000001</v>
      </c>
      <c r="N391" s="139">
        <v>122821339.26000001</v>
      </c>
      <c r="O391" s="139">
        <v>122821339.26000001</v>
      </c>
      <c r="P391" s="139">
        <v>122821339.26000001</v>
      </c>
      <c r="Q391" s="139">
        <v>122821339.26000001</v>
      </c>
      <c r="R391" s="139">
        <v>122821339.26000001</v>
      </c>
      <c r="S391" s="139">
        <v>122821339.26000001</v>
      </c>
      <c r="T391" s="139">
        <v>122821339.26000001</v>
      </c>
      <c r="U391" s="139">
        <v>122821339.26000001</v>
      </c>
      <c r="V391" s="139">
        <v>122821339.26000001</v>
      </c>
      <c r="W391" s="139">
        <v>122821339.26000001</v>
      </c>
      <c r="X391" s="139">
        <v>122821339.26000001</v>
      </c>
      <c r="Y391" s="139">
        <v>122821339.26000001</v>
      </c>
      <c r="Z391" s="139">
        <v>122821339.26000001</v>
      </c>
      <c r="AA391" s="139">
        <v>122821339.26000001</v>
      </c>
      <c r="AB391" s="139">
        <v>122821339.26000001</v>
      </c>
      <c r="AC391" s="139">
        <v>122821339.26000001</v>
      </c>
      <c r="AD391" s="139">
        <v>122821339.26000001</v>
      </c>
      <c r="AE391" s="139">
        <v>122821339.26000001</v>
      </c>
      <c r="AF391" s="139">
        <v>122821339.26000001</v>
      </c>
      <c r="AG391" s="139">
        <v>122821339.26000001</v>
      </c>
      <c r="AH391" s="139">
        <v>122821339.26000001</v>
      </c>
      <c r="AI391" s="139">
        <v>122821339.26000001</v>
      </c>
      <c r="AJ391" s="139">
        <v>122821339.26000001</v>
      </c>
      <c r="AK391" s="139">
        <v>122821339.26000001</v>
      </c>
      <c r="AL391" s="139">
        <v>122821339.26000001</v>
      </c>
      <c r="AM391" s="139">
        <v>122821339.26000001</v>
      </c>
      <c r="AN391" s="139">
        <v>122821339.26000001</v>
      </c>
      <c r="AO391" s="139">
        <v>122821339.26000001</v>
      </c>
      <c r="AP391" s="139">
        <v>122821339.26000001</v>
      </c>
      <c r="AQ391" s="139">
        <v>122821339.26000001</v>
      </c>
      <c r="AR391" s="139">
        <v>122821339.26000001</v>
      </c>
      <c r="AS391" s="139">
        <v>122821339.26000001</v>
      </c>
      <c r="AT391" s="139">
        <v>122821339.26000001</v>
      </c>
      <c r="AU391" s="139">
        <v>122821339.26000001</v>
      </c>
      <c r="AV391" s="139">
        <v>122821339.26000001</v>
      </c>
      <c r="AW391" s="139">
        <v>122821339.26000001</v>
      </c>
      <c r="AX391" s="139">
        <v>122821339.26000001</v>
      </c>
      <c r="AY391" s="139">
        <v>122821339.26000001</v>
      </c>
      <c r="AZ391" s="139">
        <v>122821339.26000001</v>
      </c>
      <c r="BA391" s="139">
        <v>122821339.26000001</v>
      </c>
      <c r="BB391" s="139">
        <v>122821339.26000001</v>
      </c>
    </row>
    <row r="392" spans="1:54">
      <c r="A392" s="140" t="s">
        <v>488</v>
      </c>
      <c r="B392" s="139">
        <v>0</v>
      </c>
      <c r="C392" s="139">
        <v>0</v>
      </c>
      <c r="D392" s="139">
        <v>0</v>
      </c>
      <c r="E392" s="139">
        <v>0</v>
      </c>
      <c r="F392" s="139">
        <v>0</v>
      </c>
      <c r="G392" s="139">
        <v>0</v>
      </c>
      <c r="H392" s="139">
        <v>0</v>
      </c>
      <c r="I392" s="139">
        <v>0</v>
      </c>
      <c r="J392" s="139">
        <v>0</v>
      </c>
      <c r="K392" s="139">
        <v>0</v>
      </c>
      <c r="L392" s="139">
        <v>0</v>
      </c>
      <c r="M392" s="139">
        <v>0</v>
      </c>
      <c r="N392" s="139">
        <v>0</v>
      </c>
      <c r="O392" s="139">
        <v>0</v>
      </c>
      <c r="P392" s="139">
        <v>0</v>
      </c>
      <c r="Q392" s="139">
        <v>0</v>
      </c>
      <c r="R392" s="139">
        <v>0</v>
      </c>
      <c r="S392" s="139">
        <v>0</v>
      </c>
      <c r="T392" s="139">
        <v>0</v>
      </c>
      <c r="U392" s="139">
        <v>0</v>
      </c>
      <c r="V392" s="139">
        <v>0</v>
      </c>
      <c r="W392" s="139">
        <v>0</v>
      </c>
      <c r="X392" s="139">
        <v>0</v>
      </c>
      <c r="Y392" s="139">
        <v>0</v>
      </c>
      <c r="Z392" s="139">
        <v>0</v>
      </c>
      <c r="AA392" s="139">
        <v>0</v>
      </c>
      <c r="AB392" s="139">
        <v>0</v>
      </c>
      <c r="AC392" s="139">
        <v>0</v>
      </c>
      <c r="AD392" s="139">
        <v>0</v>
      </c>
      <c r="AE392" s="139">
        <v>0</v>
      </c>
      <c r="AF392" s="139">
        <v>0</v>
      </c>
      <c r="AG392" s="139">
        <v>0</v>
      </c>
      <c r="AH392" s="139">
        <v>0</v>
      </c>
      <c r="AI392" s="139">
        <v>0</v>
      </c>
      <c r="AJ392" s="139">
        <v>0</v>
      </c>
      <c r="AK392" s="139">
        <v>0</v>
      </c>
      <c r="AL392" s="139">
        <v>0</v>
      </c>
      <c r="AM392" s="139">
        <v>0</v>
      </c>
      <c r="AN392" s="139">
        <v>0</v>
      </c>
      <c r="AO392" s="139">
        <v>0</v>
      </c>
      <c r="AP392" s="139">
        <v>0</v>
      </c>
      <c r="AQ392" s="139">
        <v>0</v>
      </c>
      <c r="AR392" s="139">
        <v>0</v>
      </c>
      <c r="AS392" s="139">
        <v>0</v>
      </c>
      <c r="AT392" s="139">
        <v>0</v>
      </c>
      <c r="AU392" s="139">
        <v>0</v>
      </c>
      <c r="AV392" s="139">
        <v>0</v>
      </c>
      <c r="AW392" s="139">
        <v>0</v>
      </c>
      <c r="AX392" s="139">
        <v>0</v>
      </c>
      <c r="AY392" s="139">
        <v>0</v>
      </c>
      <c r="AZ392" s="139">
        <v>0</v>
      </c>
      <c r="BA392" s="139">
        <v>0</v>
      </c>
      <c r="BB392" s="139">
        <v>0</v>
      </c>
    </row>
    <row r="393" spans="1:54">
      <c r="A393" s="141" t="s">
        <v>489</v>
      </c>
      <c r="B393" s="142">
        <v>122821339.26000001</v>
      </c>
      <c r="C393" s="142">
        <v>122821339.26000001</v>
      </c>
      <c r="D393" s="142">
        <v>122821339.26000001</v>
      </c>
      <c r="E393" s="142">
        <v>122821339.26000001</v>
      </c>
      <c r="F393" s="142">
        <v>122821339.26000001</v>
      </c>
      <c r="G393" s="142">
        <v>122821339.26000001</v>
      </c>
      <c r="H393" s="142">
        <v>122821339.26000001</v>
      </c>
      <c r="I393" s="142">
        <v>122821339.26000001</v>
      </c>
      <c r="J393" s="142">
        <v>122821339.26000001</v>
      </c>
      <c r="K393" s="142">
        <v>122821339.26000001</v>
      </c>
      <c r="L393" s="142">
        <v>122821339.26000001</v>
      </c>
      <c r="M393" s="142">
        <v>122821339.26000001</v>
      </c>
      <c r="N393" s="142">
        <v>122821339.26000001</v>
      </c>
      <c r="O393" s="142">
        <v>122821339.26000001</v>
      </c>
      <c r="P393" s="142">
        <v>122821339.26000001</v>
      </c>
      <c r="Q393" s="142">
        <v>122821339.26000001</v>
      </c>
      <c r="R393" s="142">
        <v>122821339.26000001</v>
      </c>
      <c r="S393" s="142">
        <v>122821339.26000001</v>
      </c>
      <c r="T393" s="142">
        <v>122821339.26000001</v>
      </c>
      <c r="U393" s="142">
        <v>122821339.26000001</v>
      </c>
      <c r="V393" s="142">
        <v>122821339.26000001</v>
      </c>
      <c r="W393" s="142">
        <v>122821339.26000001</v>
      </c>
      <c r="X393" s="142">
        <v>122821339.26000001</v>
      </c>
      <c r="Y393" s="142">
        <v>122821339.26000001</v>
      </c>
      <c r="Z393" s="142">
        <v>122821339.26000001</v>
      </c>
      <c r="AA393" s="142">
        <v>122821339.26000001</v>
      </c>
      <c r="AB393" s="142">
        <v>122821339.26000001</v>
      </c>
      <c r="AC393" s="142">
        <v>122821339.26000001</v>
      </c>
      <c r="AD393" s="142">
        <v>122821339.26000001</v>
      </c>
      <c r="AE393" s="142">
        <v>122821339.26000001</v>
      </c>
      <c r="AF393" s="142">
        <v>122821339.26000001</v>
      </c>
      <c r="AG393" s="142">
        <v>122821339.26000001</v>
      </c>
      <c r="AH393" s="142">
        <v>122821339.26000001</v>
      </c>
      <c r="AI393" s="142">
        <v>122821339.26000001</v>
      </c>
      <c r="AJ393" s="142">
        <v>122821339.26000001</v>
      </c>
      <c r="AK393" s="142">
        <v>122821339.26000001</v>
      </c>
      <c r="AL393" s="142">
        <v>122821339.26000001</v>
      </c>
      <c r="AM393" s="142">
        <v>122821339.26000001</v>
      </c>
      <c r="AN393" s="142">
        <v>122821339.26000001</v>
      </c>
      <c r="AO393" s="142">
        <v>122821339.26000001</v>
      </c>
      <c r="AP393" s="142">
        <v>122821339.26000001</v>
      </c>
      <c r="AQ393" s="142">
        <v>122821339.26000001</v>
      </c>
      <c r="AR393" s="142">
        <v>122821339.26000001</v>
      </c>
      <c r="AS393" s="142">
        <v>122821339.26000001</v>
      </c>
      <c r="AT393" s="142">
        <v>122821339.26000001</v>
      </c>
      <c r="AU393" s="142">
        <v>122821339.26000001</v>
      </c>
      <c r="AV393" s="142">
        <v>122821339.26000001</v>
      </c>
      <c r="AW393" s="142">
        <v>122821339.26000001</v>
      </c>
      <c r="AX393" s="142">
        <v>122821339.26000001</v>
      </c>
      <c r="AY393" s="142">
        <v>122821339.26000001</v>
      </c>
      <c r="AZ393" s="142">
        <v>122821339.26000001</v>
      </c>
      <c r="BA393" s="142">
        <v>122821339.26000001</v>
      </c>
      <c r="BB393" s="142">
        <v>122821339.26000001</v>
      </c>
    </row>
    <row r="394" spans="1:54">
      <c r="A394" s="140" t="s">
        <v>490</v>
      </c>
    </row>
    <row r="395" spans="1:54">
      <c r="A395" s="138" t="s">
        <v>491</v>
      </c>
    </row>
    <row r="396" spans="1:54">
      <c r="A396" s="140" t="s">
        <v>492</v>
      </c>
      <c r="B396" s="139">
        <v>0</v>
      </c>
      <c r="C396" s="139">
        <v>0</v>
      </c>
      <c r="D396" s="139">
        <v>0</v>
      </c>
      <c r="E396" s="139">
        <v>0</v>
      </c>
      <c r="F396" s="139">
        <v>0</v>
      </c>
      <c r="G396" s="139">
        <v>0</v>
      </c>
      <c r="H396" s="139">
        <v>0</v>
      </c>
      <c r="I396" s="139">
        <v>0</v>
      </c>
      <c r="J396" s="139">
        <v>0</v>
      </c>
      <c r="K396" s="139">
        <v>0</v>
      </c>
      <c r="L396" s="139">
        <v>0</v>
      </c>
      <c r="M396" s="139">
        <v>0</v>
      </c>
      <c r="N396" s="139">
        <v>0</v>
      </c>
      <c r="O396" s="139">
        <v>0</v>
      </c>
      <c r="P396" s="139">
        <v>0</v>
      </c>
      <c r="Q396" s="139">
        <v>0</v>
      </c>
      <c r="R396" s="139">
        <v>0</v>
      </c>
      <c r="S396" s="139">
        <v>0</v>
      </c>
      <c r="T396" s="139">
        <v>0</v>
      </c>
      <c r="U396" s="139">
        <v>0</v>
      </c>
      <c r="V396" s="139">
        <v>0</v>
      </c>
      <c r="W396" s="139">
        <v>0</v>
      </c>
      <c r="X396" s="139">
        <v>0</v>
      </c>
      <c r="Y396" s="139">
        <v>0</v>
      </c>
      <c r="Z396" s="139">
        <v>0</v>
      </c>
      <c r="AA396" s="139">
        <v>0</v>
      </c>
      <c r="AB396" s="139">
        <v>0</v>
      </c>
      <c r="AC396" s="139">
        <v>0</v>
      </c>
      <c r="AD396" s="139">
        <v>0</v>
      </c>
      <c r="AE396" s="139">
        <v>0</v>
      </c>
      <c r="AF396" s="139">
        <v>0</v>
      </c>
      <c r="AG396" s="139">
        <v>0</v>
      </c>
      <c r="AH396" s="139">
        <v>0</v>
      </c>
      <c r="AI396" s="139">
        <v>0</v>
      </c>
      <c r="AJ396" s="139">
        <v>0</v>
      </c>
      <c r="AK396" s="139">
        <v>0</v>
      </c>
      <c r="AL396" s="139">
        <v>0</v>
      </c>
      <c r="AM396" s="139">
        <v>0</v>
      </c>
      <c r="AN396" s="139">
        <v>0</v>
      </c>
      <c r="AO396" s="139">
        <v>0</v>
      </c>
      <c r="AP396" s="139">
        <v>0</v>
      </c>
      <c r="AQ396" s="139">
        <v>0</v>
      </c>
      <c r="AR396" s="139">
        <v>0</v>
      </c>
      <c r="AS396" s="139">
        <v>0</v>
      </c>
      <c r="AT396" s="139">
        <v>0</v>
      </c>
      <c r="AU396" s="139">
        <v>0</v>
      </c>
      <c r="AV396" s="139">
        <v>0</v>
      </c>
      <c r="AW396" s="139">
        <v>0</v>
      </c>
      <c r="AX396" s="139">
        <v>0</v>
      </c>
      <c r="AY396" s="139">
        <v>0</v>
      </c>
      <c r="AZ396" s="139">
        <v>0</v>
      </c>
      <c r="BA396" s="139">
        <v>0</v>
      </c>
      <c r="BB396" s="139">
        <v>0</v>
      </c>
    </row>
    <row r="397" spans="1:54">
      <c r="A397" s="140" t="s">
        <v>493</v>
      </c>
      <c r="B397" s="139">
        <v>0</v>
      </c>
      <c r="C397" s="139">
        <v>0</v>
      </c>
      <c r="D397" s="139">
        <v>0</v>
      </c>
      <c r="E397" s="139">
        <v>0</v>
      </c>
      <c r="F397" s="139">
        <v>0</v>
      </c>
      <c r="G397" s="139">
        <v>0</v>
      </c>
      <c r="H397" s="139">
        <v>0</v>
      </c>
      <c r="I397" s="139">
        <v>0</v>
      </c>
      <c r="J397" s="139">
        <v>0</v>
      </c>
      <c r="K397" s="139">
        <v>0</v>
      </c>
      <c r="L397" s="139">
        <v>0</v>
      </c>
      <c r="M397" s="139">
        <v>0</v>
      </c>
      <c r="N397" s="139">
        <v>0</v>
      </c>
      <c r="O397" s="139">
        <v>0</v>
      </c>
      <c r="P397" s="139">
        <v>0</v>
      </c>
      <c r="Q397" s="139">
        <v>0</v>
      </c>
      <c r="R397" s="139">
        <v>0</v>
      </c>
      <c r="S397" s="139">
        <v>0</v>
      </c>
      <c r="T397" s="139">
        <v>0</v>
      </c>
      <c r="U397" s="139">
        <v>0</v>
      </c>
      <c r="V397" s="139">
        <v>0</v>
      </c>
      <c r="W397" s="139">
        <v>0</v>
      </c>
      <c r="X397" s="139">
        <v>0</v>
      </c>
      <c r="Y397" s="139">
        <v>0</v>
      </c>
      <c r="Z397" s="139">
        <v>0</v>
      </c>
      <c r="AA397" s="139">
        <v>0</v>
      </c>
      <c r="AB397" s="139">
        <v>0</v>
      </c>
      <c r="AC397" s="139">
        <v>0</v>
      </c>
      <c r="AD397" s="139">
        <v>0</v>
      </c>
      <c r="AE397" s="139">
        <v>0</v>
      </c>
      <c r="AF397" s="139">
        <v>0</v>
      </c>
      <c r="AG397" s="139">
        <v>0</v>
      </c>
      <c r="AH397" s="139">
        <v>0</v>
      </c>
      <c r="AI397" s="139">
        <v>0</v>
      </c>
      <c r="AJ397" s="139">
        <v>0</v>
      </c>
      <c r="AK397" s="139">
        <v>0</v>
      </c>
      <c r="AL397" s="139">
        <v>0</v>
      </c>
      <c r="AM397" s="139">
        <v>0</v>
      </c>
      <c r="AN397" s="139">
        <v>0</v>
      </c>
      <c r="AO397" s="139">
        <v>0</v>
      </c>
      <c r="AP397" s="139">
        <v>0</v>
      </c>
      <c r="AQ397" s="139">
        <v>0</v>
      </c>
      <c r="AR397" s="139">
        <v>0</v>
      </c>
      <c r="AS397" s="139">
        <v>0</v>
      </c>
      <c r="AT397" s="139">
        <v>0</v>
      </c>
      <c r="AU397" s="139">
        <v>0</v>
      </c>
      <c r="AV397" s="139">
        <v>0</v>
      </c>
      <c r="AW397" s="139">
        <v>0</v>
      </c>
      <c r="AX397" s="139">
        <v>0</v>
      </c>
      <c r="AY397" s="139">
        <v>0</v>
      </c>
      <c r="AZ397" s="139">
        <v>0</v>
      </c>
      <c r="BA397" s="139">
        <v>0</v>
      </c>
      <c r="BB397" s="139">
        <v>0</v>
      </c>
    </row>
    <row r="398" spans="1:54">
      <c r="A398" s="140" t="s">
        <v>494</v>
      </c>
      <c r="B398" s="139">
        <v>2.1827872842550202E-8</v>
      </c>
      <c r="C398" s="139">
        <v>7.2759576141834206E-8</v>
      </c>
      <c r="D398" s="139">
        <v>1.01863406598567E-7</v>
      </c>
      <c r="E398" s="139">
        <v>1.5279510989785099E-7</v>
      </c>
      <c r="F398" s="139">
        <v>1.01863406598567E-7</v>
      </c>
      <c r="G398" s="139">
        <v>1.30967237055301E-7</v>
      </c>
      <c r="H398" s="139">
        <v>1.8917489796876899E-7</v>
      </c>
      <c r="I398" s="139">
        <v>2.1827872842550201E-7</v>
      </c>
      <c r="J398" s="139">
        <v>2.2555468603968599E-7</v>
      </c>
      <c r="K398" s="139">
        <v>3.2741809263825401E-7</v>
      </c>
      <c r="L398" s="139">
        <v>3.92901711165905E-7</v>
      </c>
      <c r="M398" s="139">
        <v>4.6566128730773899E-7</v>
      </c>
      <c r="N398" s="139">
        <v>4.00177668780088E-7</v>
      </c>
      <c r="O398" s="139">
        <v>4.00177668780088E-7</v>
      </c>
      <c r="P398" s="139">
        <v>4.3473846744745901E-7</v>
      </c>
      <c r="Q398" s="139">
        <v>3.2378011383116198E-7</v>
      </c>
      <c r="R398" s="139">
        <v>3.2923708204180002E-7</v>
      </c>
      <c r="S398" s="139">
        <v>3.6379788070917098E-7</v>
      </c>
      <c r="T398" s="139">
        <v>2.52839527092874E-7</v>
      </c>
      <c r="U398" s="139">
        <v>1.4188117347657601E-7</v>
      </c>
      <c r="V398" s="139">
        <v>1.76441972143948E-7</v>
      </c>
      <c r="W398" s="139">
        <v>2.40106601268053E-7</v>
      </c>
      <c r="X398" s="139">
        <v>1.5825207810848901E-7</v>
      </c>
      <c r="Y398" s="139">
        <v>4.7748471843078699E-8</v>
      </c>
      <c r="Z398" s="139">
        <v>1.2596501619555001E-7</v>
      </c>
      <c r="AA398" s="139">
        <v>1.6416379367001299E-7</v>
      </c>
      <c r="AB398" s="139">
        <v>1.6416379367001299E-7</v>
      </c>
      <c r="AC398" s="139">
        <v>2.37681282063042E-7</v>
      </c>
      <c r="AD398" s="139">
        <v>1.22023872487303E-7</v>
      </c>
      <c r="AE398" s="139">
        <v>7.9126039053397697E-8</v>
      </c>
      <c r="AF398" s="139">
        <v>1.52643527446427E-7</v>
      </c>
      <c r="AG398" s="139">
        <v>1.67953354925989E-7</v>
      </c>
      <c r="AH398" s="139">
        <v>9.5951691035349797E-8</v>
      </c>
      <c r="AI398" s="139">
        <v>1.7037867413015199E-7</v>
      </c>
      <c r="AJ398" s="139">
        <v>2.14792332066447E-7</v>
      </c>
      <c r="AK398" s="139">
        <v>1.42790668175808E-7</v>
      </c>
      <c r="AL398" s="139">
        <v>7.0789004285169405E-8</v>
      </c>
      <c r="AM398" s="139">
        <v>8.6098831764731406E-8</v>
      </c>
      <c r="AN398" s="139">
        <v>1.45064404929393E-7</v>
      </c>
      <c r="AO398" s="139">
        <v>1.45064404929393E-7</v>
      </c>
      <c r="AP398" s="139">
        <v>1.7228608662866799E-7</v>
      </c>
      <c r="AQ398" s="139">
        <v>1.9950776832794201E-7</v>
      </c>
      <c r="AR398" s="139">
        <v>2.99489026169051E-7</v>
      </c>
      <c r="AS398" s="139">
        <v>2.1029538604139099E-7</v>
      </c>
      <c r="AT398" s="139">
        <v>2.95724728654133E-7</v>
      </c>
      <c r="AU398" s="139">
        <v>2.06531088526473E-7</v>
      </c>
      <c r="AV398" s="139">
        <v>2.0464893976901299E-7</v>
      </c>
      <c r="AW398" s="139">
        <v>8.6351469184619894E-8</v>
      </c>
      <c r="AX398" s="139">
        <v>2.00884642254095E-7</v>
      </c>
      <c r="AY398" s="139">
        <v>2.8631398486683697E-7</v>
      </c>
      <c r="AZ398" s="139">
        <v>3.7174332747957901E-7</v>
      </c>
      <c r="BA398" s="139">
        <v>3.4075734826538601E-7</v>
      </c>
      <c r="BB398" s="139">
        <v>3.4075734826538601E-7</v>
      </c>
    </row>
    <row r="399" spans="1:54">
      <c r="A399" s="140" t="s">
        <v>495</v>
      </c>
      <c r="B399" s="139">
        <v>0</v>
      </c>
      <c r="C399" s="139">
        <v>0</v>
      </c>
      <c r="D399" s="139">
        <v>0</v>
      </c>
      <c r="E399" s="139">
        <v>0</v>
      </c>
      <c r="F399" s="139">
        <v>0</v>
      </c>
      <c r="G399" s="139">
        <v>0</v>
      </c>
      <c r="H399" s="139">
        <v>0</v>
      </c>
      <c r="I399" s="139">
        <v>0</v>
      </c>
      <c r="J399" s="139">
        <v>0</v>
      </c>
      <c r="K399" s="139">
        <v>0</v>
      </c>
      <c r="L399" s="139">
        <v>0</v>
      </c>
      <c r="M399" s="139">
        <v>0</v>
      </c>
      <c r="N399" s="139">
        <v>0</v>
      </c>
      <c r="O399" s="139">
        <v>0</v>
      </c>
      <c r="P399" s="139">
        <v>0</v>
      </c>
      <c r="Q399" s="139">
        <v>0</v>
      </c>
      <c r="R399" s="139">
        <v>0</v>
      </c>
      <c r="S399" s="139">
        <v>0</v>
      </c>
      <c r="T399" s="139">
        <v>0</v>
      </c>
      <c r="U399" s="139">
        <v>0</v>
      </c>
      <c r="V399" s="139">
        <v>0</v>
      </c>
      <c r="W399" s="139">
        <v>0</v>
      </c>
      <c r="X399" s="139">
        <v>0</v>
      </c>
      <c r="Y399" s="139">
        <v>0</v>
      </c>
      <c r="Z399" s="139">
        <v>0</v>
      </c>
      <c r="AA399" s="139">
        <v>0</v>
      </c>
      <c r="AB399" s="139">
        <v>0</v>
      </c>
      <c r="AC399" s="139">
        <v>0</v>
      </c>
      <c r="AD399" s="139">
        <v>0</v>
      </c>
      <c r="AE399" s="139">
        <v>0</v>
      </c>
      <c r="AF399" s="139">
        <v>0</v>
      </c>
      <c r="AG399" s="139">
        <v>0</v>
      </c>
      <c r="AH399" s="139">
        <v>0</v>
      </c>
      <c r="AI399" s="139">
        <v>0</v>
      </c>
      <c r="AJ399" s="139">
        <v>0</v>
      </c>
      <c r="AK399" s="139">
        <v>0</v>
      </c>
      <c r="AL399" s="139">
        <v>0</v>
      </c>
      <c r="AM399" s="139">
        <v>0</v>
      </c>
      <c r="AN399" s="139">
        <v>0</v>
      </c>
      <c r="AO399" s="139">
        <v>0</v>
      </c>
      <c r="AP399" s="139">
        <v>0</v>
      </c>
      <c r="AQ399" s="139">
        <v>0</v>
      </c>
      <c r="AR399" s="139">
        <v>0</v>
      </c>
      <c r="AS399" s="139">
        <v>0</v>
      </c>
      <c r="AT399" s="139">
        <v>0</v>
      </c>
      <c r="AU399" s="139">
        <v>0</v>
      </c>
      <c r="AV399" s="139">
        <v>0</v>
      </c>
      <c r="AW399" s="139">
        <v>0</v>
      </c>
      <c r="AX399" s="139">
        <v>0</v>
      </c>
      <c r="AY399" s="139">
        <v>0</v>
      </c>
      <c r="AZ399" s="139">
        <v>0</v>
      </c>
      <c r="BA399" s="139">
        <v>0</v>
      </c>
      <c r="BB399" s="139">
        <v>0</v>
      </c>
    </row>
    <row r="400" spans="1:54">
      <c r="A400" s="141" t="s">
        <v>496</v>
      </c>
      <c r="B400" s="142">
        <v>2.1827872842550202E-8</v>
      </c>
      <c r="C400" s="142">
        <v>7.2759576141834206E-8</v>
      </c>
      <c r="D400" s="142">
        <v>1.01863406598567E-7</v>
      </c>
      <c r="E400" s="142">
        <v>1.5279510989785099E-7</v>
      </c>
      <c r="F400" s="142">
        <v>1.01863406598567E-7</v>
      </c>
      <c r="G400" s="142">
        <v>1.30967237055301E-7</v>
      </c>
      <c r="H400" s="142">
        <v>1.8917489796876899E-7</v>
      </c>
      <c r="I400" s="142">
        <v>2.1827872842550201E-7</v>
      </c>
      <c r="J400" s="142">
        <v>2.2555468603968599E-7</v>
      </c>
      <c r="K400" s="142">
        <v>3.2741809263825401E-7</v>
      </c>
      <c r="L400" s="142">
        <v>3.92901711165905E-7</v>
      </c>
      <c r="M400" s="142">
        <v>4.6566128730773899E-7</v>
      </c>
      <c r="N400" s="142">
        <v>4.00177668780088E-7</v>
      </c>
      <c r="O400" s="142">
        <v>4.00177668780088E-7</v>
      </c>
      <c r="P400" s="142">
        <v>4.3473846744745901E-7</v>
      </c>
      <c r="Q400" s="142">
        <v>3.2378011383116198E-7</v>
      </c>
      <c r="R400" s="142">
        <v>3.2923708204180002E-7</v>
      </c>
      <c r="S400" s="142">
        <v>3.6379788070917098E-7</v>
      </c>
      <c r="T400" s="142">
        <v>2.52839527092874E-7</v>
      </c>
      <c r="U400" s="142">
        <v>1.4188117347657601E-7</v>
      </c>
      <c r="V400" s="142">
        <v>1.76441972143948E-7</v>
      </c>
      <c r="W400" s="142">
        <v>2.40106601268053E-7</v>
      </c>
      <c r="X400" s="142">
        <v>1.5825207810848901E-7</v>
      </c>
      <c r="Y400" s="142">
        <v>4.7748471843078699E-8</v>
      </c>
      <c r="Z400" s="142">
        <v>1.2596501619555001E-7</v>
      </c>
      <c r="AA400" s="142">
        <v>1.6416379367001299E-7</v>
      </c>
      <c r="AB400" s="142">
        <v>1.6416379367001299E-7</v>
      </c>
      <c r="AC400" s="142">
        <v>2.37681282063042E-7</v>
      </c>
      <c r="AD400" s="142">
        <v>1.22023872487303E-7</v>
      </c>
      <c r="AE400" s="142">
        <v>7.9126039053397697E-8</v>
      </c>
      <c r="AF400" s="142">
        <v>1.52643527446427E-7</v>
      </c>
      <c r="AG400" s="142">
        <v>1.67953354925989E-7</v>
      </c>
      <c r="AH400" s="142">
        <v>9.5951691035349797E-8</v>
      </c>
      <c r="AI400" s="142">
        <v>1.7037867413015199E-7</v>
      </c>
      <c r="AJ400" s="142">
        <v>2.14792332066447E-7</v>
      </c>
      <c r="AK400" s="142">
        <v>1.42790668175808E-7</v>
      </c>
      <c r="AL400" s="142">
        <v>7.0789004285169405E-8</v>
      </c>
      <c r="AM400" s="142">
        <v>8.6098831764731406E-8</v>
      </c>
      <c r="AN400" s="142">
        <v>1.45064404929393E-7</v>
      </c>
      <c r="AO400" s="142">
        <v>1.45064404929393E-7</v>
      </c>
      <c r="AP400" s="142">
        <v>1.7228608662866799E-7</v>
      </c>
      <c r="AQ400" s="142">
        <v>1.9950776832794201E-7</v>
      </c>
      <c r="AR400" s="142">
        <v>2.99489026169051E-7</v>
      </c>
      <c r="AS400" s="142">
        <v>2.1029538604139099E-7</v>
      </c>
      <c r="AT400" s="142">
        <v>2.95724728654133E-7</v>
      </c>
      <c r="AU400" s="142">
        <v>2.06531088526473E-7</v>
      </c>
      <c r="AV400" s="142">
        <v>2.0464893976901299E-7</v>
      </c>
      <c r="AW400" s="142">
        <v>8.6351469184619894E-8</v>
      </c>
      <c r="AX400" s="142">
        <v>2.00884642254095E-7</v>
      </c>
      <c r="AY400" s="142">
        <v>2.8631398486683697E-7</v>
      </c>
      <c r="AZ400" s="142">
        <v>3.7174332747957901E-7</v>
      </c>
      <c r="BA400" s="142">
        <v>3.4075734826538601E-7</v>
      </c>
      <c r="BB400" s="142">
        <v>3.4075734826538601E-7</v>
      </c>
    </row>
    <row r="401" spans="1:54">
      <c r="A401" s="140" t="s">
        <v>497</v>
      </c>
    </row>
    <row r="402" spans="1:54">
      <c r="A402" s="138" t="s">
        <v>498</v>
      </c>
    </row>
    <row r="403" spans="1:54">
      <c r="A403" s="140" t="s">
        <v>499</v>
      </c>
      <c r="B403" s="139">
        <v>17162290.379999999</v>
      </c>
      <c r="C403" s="139">
        <v>17162290.379999999</v>
      </c>
      <c r="D403" s="139">
        <v>17162290.379999999</v>
      </c>
      <c r="E403" s="139">
        <v>17162290.379999999</v>
      </c>
      <c r="F403" s="139">
        <v>17162290.379999999</v>
      </c>
      <c r="G403" s="139">
        <v>17162290.379999999</v>
      </c>
      <c r="H403" s="139">
        <v>17162290.379999999</v>
      </c>
      <c r="I403" s="139">
        <v>17162290.379999999</v>
      </c>
      <c r="J403" s="139">
        <v>17162290.379999999</v>
      </c>
      <c r="K403" s="139">
        <v>17162290.379999999</v>
      </c>
      <c r="L403" s="139">
        <v>17162290.379999999</v>
      </c>
      <c r="M403" s="139">
        <v>17162290.379999999</v>
      </c>
      <c r="N403" s="139">
        <v>17162290.379999999</v>
      </c>
      <c r="O403" s="139">
        <v>17162290.379999999</v>
      </c>
      <c r="P403" s="139">
        <v>17162290.379999999</v>
      </c>
      <c r="Q403" s="139">
        <v>17162290.379999999</v>
      </c>
      <c r="R403" s="139">
        <v>17162290.379999999</v>
      </c>
      <c r="S403" s="139">
        <v>17162290.379999999</v>
      </c>
      <c r="T403" s="139">
        <v>17162290.379999999</v>
      </c>
      <c r="U403" s="139">
        <v>17162290.379999999</v>
      </c>
      <c r="V403" s="139">
        <v>17162290.379999999</v>
      </c>
      <c r="W403" s="139">
        <v>17162290.379999999</v>
      </c>
      <c r="X403" s="139">
        <v>17162290.379999999</v>
      </c>
      <c r="Y403" s="139">
        <v>17162290.379999999</v>
      </c>
      <c r="Z403" s="139">
        <v>17162290.379999999</v>
      </c>
      <c r="AA403" s="139">
        <v>17162290.379999999</v>
      </c>
      <c r="AB403" s="139">
        <v>17162290.379999999</v>
      </c>
      <c r="AC403" s="139">
        <v>17162290.379999999</v>
      </c>
      <c r="AD403" s="139">
        <v>17162290.379999999</v>
      </c>
      <c r="AE403" s="139">
        <v>17162290.379999999</v>
      </c>
      <c r="AF403" s="139">
        <v>17162290.379999999</v>
      </c>
      <c r="AG403" s="139">
        <v>17162290.379999999</v>
      </c>
      <c r="AH403" s="139">
        <v>17162290.379999999</v>
      </c>
      <c r="AI403" s="139">
        <v>17162290.379999999</v>
      </c>
      <c r="AJ403" s="139">
        <v>17162290.379999999</v>
      </c>
      <c r="AK403" s="139">
        <v>17162290.379999999</v>
      </c>
      <c r="AL403" s="139">
        <v>17162290.379999999</v>
      </c>
      <c r="AM403" s="139">
        <v>17162290.379999999</v>
      </c>
      <c r="AN403" s="139">
        <v>17162290.379999999</v>
      </c>
      <c r="AO403" s="139">
        <v>17162290.379999999</v>
      </c>
      <c r="AP403" s="139">
        <v>17162290.379999999</v>
      </c>
      <c r="AQ403" s="139">
        <v>17162290.379999999</v>
      </c>
      <c r="AR403" s="139">
        <v>17162290.379999999</v>
      </c>
      <c r="AS403" s="139">
        <v>17162290.379999999</v>
      </c>
      <c r="AT403" s="139">
        <v>17162290.379999999</v>
      </c>
      <c r="AU403" s="139">
        <v>17162290.379999999</v>
      </c>
      <c r="AV403" s="139">
        <v>17162290.379999999</v>
      </c>
      <c r="AW403" s="139">
        <v>17162290.379999999</v>
      </c>
      <c r="AX403" s="139">
        <v>17162290.379999999</v>
      </c>
      <c r="AY403" s="139">
        <v>17162290.379999999</v>
      </c>
      <c r="AZ403" s="139">
        <v>17162290.379999999</v>
      </c>
      <c r="BA403" s="139">
        <v>17162290.379999999</v>
      </c>
      <c r="BB403" s="139">
        <v>17162290.379999999</v>
      </c>
    </row>
    <row r="404" spans="1:54">
      <c r="A404" s="140" t="s">
        <v>500</v>
      </c>
      <c r="B404" s="139">
        <v>0</v>
      </c>
      <c r="C404" s="139">
        <v>0</v>
      </c>
      <c r="D404" s="139">
        <v>0</v>
      </c>
      <c r="E404" s="139">
        <v>0</v>
      </c>
      <c r="F404" s="139">
        <v>0</v>
      </c>
      <c r="G404" s="139">
        <v>0</v>
      </c>
      <c r="H404" s="139">
        <v>0</v>
      </c>
      <c r="I404" s="139">
        <v>0</v>
      </c>
      <c r="J404" s="139">
        <v>0</v>
      </c>
      <c r="K404" s="139">
        <v>0</v>
      </c>
      <c r="L404" s="139">
        <v>0</v>
      </c>
      <c r="M404" s="139">
        <v>0</v>
      </c>
      <c r="N404" s="139">
        <v>0</v>
      </c>
      <c r="O404" s="139">
        <v>0</v>
      </c>
      <c r="P404" s="139">
        <v>0</v>
      </c>
      <c r="Q404" s="139">
        <v>0</v>
      </c>
      <c r="R404" s="139">
        <v>0</v>
      </c>
      <c r="S404" s="139">
        <v>0</v>
      </c>
      <c r="T404" s="139">
        <v>0</v>
      </c>
      <c r="U404" s="139">
        <v>0</v>
      </c>
      <c r="V404" s="139">
        <v>0</v>
      </c>
      <c r="W404" s="139">
        <v>0</v>
      </c>
      <c r="X404" s="139">
        <v>0</v>
      </c>
      <c r="Y404" s="139">
        <v>0</v>
      </c>
      <c r="Z404" s="139">
        <v>0</v>
      </c>
      <c r="AA404" s="139">
        <v>0</v>
      </c>
      <c r="AB404" s="139">
        <v>0</v>
      </c>
      <c r="AC404" s="139">
        <v>0</v>
      </c>
      <c r="AD404" s="139">
        <v>0</v>
      </c>
      <c r="AE404" s="139">
        <v>0</v>
      </c>
      <c r="AF404" s="139">
        <v>0</v>
      </c>
      <c r="AG404" s="139">
        <v>0</v>
      </c>
      <c r="AH404" s="139">
        <v>0</v>
      </c>
      <c r="AI404" s="139">
        <v>0</v>
      </c>
      <c r="AJ404" s="139">
        <v>0</v>
      </c>
      <c r="AK404" s="139">
        <v>0</v>
      </c>
      <c r="AL404" s="139">
        <v>0</v>
      </c>
      <c r="AM404" s="139">
        <v>0</v>
      </c>
      <c r="AN404" s="139">
        <v>0</v>
      </c>
      <c r="AO404" s="139">
        <v>0</v>
      </c>
      <c r="AP404" s="139">
        <v>0</v>
      </c>
      <c r="AQ404" s="139">
        <v>0</v>
      </c>
      <c r="AR404" s="139">
        <v>0</v>
      </c>
      <c r="AS404" s="139">
        <v>0</v>
      </c>
      <c r="AT404" s="139">
        <v>0</v>
      </c>
      <c r="AU404" s="139">
        <v>0</v>
      </c>
      <c r="AV404" s="139">
        <v>0</v>
      </c>
      <c r="AW404" s="139">
        <v>0</v>
      </c>
      <c r="AX404" s="139">
        <v>0</v>
      </c>
      <c r="AY404" s="139">
        <v>0</v>
      </c>
      <c r="AZ404" s="139">
        <v>0</v>
      </c>
      <c r="BA404" s="139">
        <v>0</v>
      </c>
      <c r="BB404" s="139">
        <v>0</v>
      </c>
    </row>
    <row r="405" spans="1:54">
      <c r="A405" s="140" t="s">
        <v>501</v>
      </c>
    </row>
    <row r="406" spans="1:54">
      <c r="A406" s="138" t="s">
        <v>502</v>
      </c>
    </row>
    <row r="407" spans="1:54">
      <c r="A407" s="140" t="s">
        <v>503</v>
      </c>
      <c r="B407" s="139">
        <v>0</v>
      </c>
      <c r="C407" s="139">
        <v>0</v>
      </c>
      <c r="D407" s="139">
        <v>0</v>
      </c>
      <c r="E407" s="139">
        <v>0</v>
      </c>
      <c r="F407" s="139">
        <v>0</v>
      </c>
      <c r="G407" s="139">
        <v>0</v>
      </c>
      <c r="H407" s="139">
        <v>0</v>
      </c>
      <c r="I407" s="139">
        <v>0</v>
      </c>
      <c r="J407" s="139">
        <v>0</v>
      </c>
      <c r="K407" s="139">
        <v>0</v>
      </c>
      <c r="L407" s="139">
        <v>0</v>
      </c>
      <c r="M407" s="139">
        <v>0</v>
      </c>
      <c r="N407" s="139">
        <v>0</v>
      </c>
      <c r="O407" s="139">
        <v>0</v>
      </c>
      <c r="P407" s="139">
        <v>0</v>
      </c>
      <c r="Q407" s="139">
        <v>0</v>
      </c>
      <c r="R407" s="139">
        <v>0</v>
      </c>
      <c r="S407" s="139">
        <v>0</v>
      </c>
      <c r="T407" s="139">
        <v>0</v>
      </c>
      <c r="U407" s="139">
        <v>0</v>
      </c>
      <c r="V407" s="139">
        <v>0</v>
      </c>
      <c r="W407" s="139">
        <v>0</v>
      </c>
      <c r="X407" s="139">
        <v>0</v>
      </c>
      <c r="Y407" s="139">
        <v>0</v>
      </c>
      <c r="Z407" s="139">
        <v>0</v>
      </c>
      <c r="AA407" s="139">
        <v>0</v>
      </c>
      <c r="AB407" s="139">
        <v>0</v>
      </c>
      <c r="AC407" s="139">
        <v>0</v>
      </c>
      <c r="AD407" s="139">
        <v>0</v>
      </c>
      <c r="AE407" s="139">
        <v>0</v>
      </c>
      <c r="AF407" s="139">
        <v>0</v>
      </c>
      <c r="AG407" s="139">
        <v>0</v>
      </c>
      <c r="AH407" s="139">
        <v>0</v>
      </c>
      <c r="AI407" s="139">
        <v>0</v>
      </c>
      <c r="AJ407" s="139">
        <v>0</v>
      </c>
      <c r="AK407" s="139">
        <v>0</v>
      </c>
      <c r="AL407" s="139">
        <v>0</v>
      </c>
      <c r="AM407" s="139">
        <v>0</v>
      </c>
      <c r="AN407" s="139">
        <v>0</v>
      </c>
      <c r="AO407" s="139">
        <v>0</v>
      </c>
      <c r="AP407" s="139">
        <v>0</v>
      </c>
      <c r="AQ407" s="139">
        <v>0</v>
      </c>
      <c r="AR407" s="139">
        <v>0</v>
      </c>
      <c r="AS407" s="139">
        <v>0</v>
      </c>
      <c r="AT407" s="139">
        <v>0</v>
      </c>
      <c r="AU407" s="139">
        <v>0</v>
      </c>
      <c r="AV407" s="139">
        <v>0</v>
      </c>
      <c r="AW407" s="139">
        <v>0</v>
      </c>
      <c r="AX407" s="139">
        <v>0</v>
      </c>
      <c r="AY407" s="139">
        <v>0</v>
      </c>
      <c r="AZ407" s="139">
        <v>0</v>
      </c>
      <c r="BA407" s="139">
        <v>0</v>
      </c>
      <c r="BB407" s="139">
        <v>0</v>
      </c>
    </row>
    <row r="408" spans="1:54">
      <c r="A408" s="140" t="s">
        <v>504</v>
      </c>
      <c r="B408" s="139">
        <v>0</v>
      </c>
      <c r="C408" s="139">
        <v>0</v>
      </c>
      <c r="D408" s="139">
        <v>0</v>
      </c>
      <c r="E408" s="139">
        <v>0</v>
      </c>
      <c r="F408" s="139">
        <v>0</v>
      </c>
      <c r="G408" s="139">
        <v>0</v>
      </c>
      <c r="H408" s="139">
        <v>0</v>
      </c>
      <c r="I408" s="139">
        <v>0</v>
      </c>
      <c r="J408" s="139">
        <v>0</v>
      </c>
      <c r="K408" s="139">
        <v>0</v>
      </c>
      <c r="L408" s="139">
        <v>0</v>
      </c>
      <c r="M408" s="139">
        <v>0</v>
      </c>
      <c r="N408" s="139">
        <v>0</v>
      </c>
      <c r="O408" s="139">
        <v>0</v>
      </c>
      <c r="P408" s="139">
        <v>0</v>
      </c>
      <c r="Q408" s="139">
        <v>0</v>
      </c>
      <c r="R408" s="139">
        <v>0</v>
      </c>
      <c r="S408" s="139">
        <v>0</v>
      </c>
      <c r="T408" s="139">
        <v>0</v>
      </c>
      <c r="U408" s="139">
        <v>0</v>
      </c>
      <c r="V408" s="139">
        <v>0</v>
      </c>
      <c r="W408" s="139">
        <v>0</v>
      </c>
      <c r="X408" s="139">
        <v>0</v>
      </c>
      <c r="Y408" s="139">
        <v>0</v>
      </c>
      <c r="Z408" s="139">
        <v>0</v>
      </c>
      <c r="AA408" s="139">
        <v>0</v>
      </c>
      <c r="AB408" s="139">
        <v>0</v>
      </c>
      <c r="AC408" s="139">
        <v>0</v>
      </c>
      <c r="AD408" s="139">
        <v>0</v>
      </c>
      <c r="AE408" s="139">
        <v>0</v>
      </c>
      <c r="AF408" s="139">
        <v>0</v>
      </c>
      <c r="AG408" s="139">
        <v>0</v>
      </c>
      <c r="AH408" s="139">
        <v>0</v>
      </c>
      <c r="AI408" s="139">
        <v>0</v>
      </c>
      <c r="AJ408" s="139">
        <v>0</v>
      </c>
      <c r="AK408" s="139">
        <v>0</v>
      </c>
      <c r="AL408" s="139">
        <v>0</v>
      </c>
      <c r="AM408" s="139">
        <v>0</v>
      </c>
      <c r="AN408" s="139">
        <v>0</v>
      </c>
      <c r="AO408" s="139">
        <v>0</v>
      </c>
      <c r="AP408" s="139">
        <v>0</v>
      </c>
      <c r="AQ408" s="139">
        <v>0</v>
      </c>
      <c r="AR408" s="139">
        <v>0</v>
      </c>
      <c r="AS408" s="139">
        <v>0</v>
      </c>
      <c r="AT408" s="139">
        <v>0</v>
      </c>
      <c r="AU408" s="139">
        <v>0</v>
      </c>
      <c r="AV408" s="139">
        <v>0</v>
      </c>
      <c r="AW408" s="139">
        <v>0</v>
      </c>
      <c r="AX408" s="139">
        <v>0</v>
      </c>
      <c r="AY408" s="139">
        <v>0</v>
      </c>
      <c r="AZ408" s="139">
        <v>0</v>
      </c>
      <c r="BA408" s="139">
        <v>0</v>
      </c>
      <c r="BB408" s="139">
        <v>0</v>
      </c>
    </row>
    <row r="409" spans="1:54">
      <c r="A409" s="140" t="s">
        <v>505</v>
      </c>
      <c r="B409" s="139">
        <v>0</v>
      </c>
      <c r="C409" s="139">
        <v>0</v>
      </c>
      <c r="D409" s="139">
        <v>0</v>
      </c>
      <c r="E409" s="139">
        <v>0</v>
      </c>
      <c r="F409" s="139">
        <v>0</v>
      </c>
      <c r="G409" s="139">
        <v>0</v>
      </c>
      <c r="H409" s="139">
        <v>0</v>
      </c>
      <c r="I409" s="139">
        <v>0</v>
      </c>
      <c r="J409" s="139">
        <v>0</v>
      </c>
      <c r="K409" s="139">
        <v>0</v>
      </c>
      <c r="L409" s="139">
        <v>0</v>
      </c>
      <c r="M409" s="139">
        <v>0</v>
      </c>
      <c r="N409" s="139">
        <v>0</v>
      </c>
      <c r="O409" s="139">
        <v>0</v>
      </c>
      <c r="P409" s="139">
        <v>0</v>
      </c>
      <c r="Q409" s="139">
        <v>0</v>
      </c>
      <c r="R409" s="139">
        <v>0</v>
      </c>
      <c r="S409" s="139">
        <v>0</v>
      </c>
      <c r="T409" s="139">
        <v>0</v>
      </c>
      <c r="U409" s="139">
        <v>0</v>
      </c>
      <c r="V409" s="139">
        <v>0</v>
      </c>
      <c r="W409" s="139">
        <v>0</v>
      </c>
      <c r="X409" s="139">
        <v>0</v>
      </c>
      <c r="Y409" s="139">
        <v>0</v>
      </c>
      <c r="Z409" s="139">
        <v>0</v>
      </c>
      <c r="AA409" s="139">
        <v>0</v>
      </c>
      <c r="AB409" s="139">
        <v>0</v>
      </c>
      <c r="AC409" s="139">
        <v>0</v>
      </c>
      <c r="AD409" s="139">
        <v>0</v>
      </c>
      <c r="AE409" s="139">
        <v>0</v>
      </c>
      <c r="AF409" s="139">
        <v>0</v>
      </c>
      <c r="AG409" s="139">
        <v>0</v>
      </c>
      <c r="AH409" s="139">
        <v>0</v>
      </c>
      <c r="AI409" s="139">
        <v>0</v>
      </c>
      <c r="AJ409" s="139">
        <v>0</v>
      </c>
      <c r="AK409" s="139">
        <v>0</v>
      </c>
      <c r="AL409" s="139">
        <v>0</v>
      </c>
      <c r="AM409" s="139">
        <v>0</v>
      </c>
      <c r="AN409" s="139">
        <v>0</v>
      </c>
      <c r="AO409" s="139">
        <v>0</v>
      </c>
      <c r="AP409" s="139">
        <v>0</v>
      </c>
      <c r="AQ409" s="139">
        <v>0</v>
      </c>
      <c r="AR409" s="139">
        <v>0</v>
      </c>
      <c r="AS409" s="139">
        <v>0</v>
      </c>
      <c r="AT409" s="139">
        <v>0</v>
      </c>
      <c r="AU409" s="139">
        <v>0</v>
      </c>
      <c r="AV409" s="139">
        <v>0</v>
      </c>
      <c r="AW409" s="139">
        <v>0</v>
      </c>
      <c r="AX409" s="139">
        <v>0</v>
      </c>
      <c r="AY409" s="139">
        <v>0</v>
      </c>
      <c r="AZ409" s="139">
        <v>0</v>
      </c>
      <c r="BA409" s="139">
        <v>0</v>
      </c>
      <c r="BB409" s="139">
        <v>0</v>
      </c>
    </row>
    <row r="410" spans="1:54">
      <c r="A410" s="141" t="s">
        <v>506</v>
      </c>
      <c r="B410" s="142">
        <v>0</v>
      </c>
      <c r="C410" s="142">
        <v>0</v>
      </c>
      <c r="D410" s="142">
        <v>0</v>
      </c>
      <c r="E410" s="142">
        <v>0</v>
      </c>
      <c r="F410" s="142">
        <v>0</v>
      </c>
      <c r="G410" s="142">
        <v>0</v>
      </c>
      <c r="H410" s="142">
        <v>0</v>
      </c>
      <c r="I410" s="142">
        <v>0</v>
      </c>
      <c r="J410" s="142">
        <v>0</v>
      </c>
      <c r="K410" s="142">
        <v>0</v>
      </c>
      <c r="L410" s="142">
        <v>0</v>
      </c>
      <c r="M410" s="142">
        <v>0</v>
      </c>
      <c r="N410" s="142">
        <v>0</v>
      </c>
      <c r="O410" s="142">
        <v>0</v>
      </c>
      <c r="P410" s="142">
        <v>0</v>
      </c>
      <c r="Q410" s="142">
        <v>0</v>
      </c>
      <c r="R410" s="142">
        <v>0</v>
      </c>
      <c r="S410" s="142">
        <v>0</v>
      </c>
      <c r="T410" s="142">
        <v>0</v>
      </c>
      <c r="U410" s="142">
        <v>0</v>
      </c>
      <c r="V410" s="142">
        <v>0</v>
      </c>
      <c r="W410" s="142">
        <v>0</v>
      </c>
      <c r="X410" s="142">
        <v>0</v>
      </c>
      <c r="Y410" s="142">
        <v>0</v>
      </c>
      <c r="Z410" s="142">
        <v>0</v>
      </c>
      <c r="AA410" s="142">
        <v>0</v>
      </c>
      <c r="AB410" s="142">
        <v>0</v>
      </c>
      <c r="AC410" s="142">
        <v>0</v>
      </c>
      <c r="AD410" s="142">
        <v>0</v>
      </c>
      <c r="AE410" s="142">
        <v>0</v>
      </c>
      <c r="AF410" s="142">
        <v>0</v>
      </c>
      <c r="AG410" s="142">
        <v>0</v>
      </c>
      <c r="AH410" s="142">
        <v>0</v>
      </c>
      <c r="AI410" s="142">
        <v>0</v>
      </c>
      <c r="AJ410" s="142">
        <v>0</v>
      </c>
      <c r="AK410" s="142">
        <v>0</v>
      </c>
      <c r="AL410" s="142">
        <v>0</v>
      </c>
      <c r="AM410" s="142">
        <v>0</v>
      </c>
      <c r="AN410" s="142">
        <v>0</v>
      </c>
      <c r="AO410" s="142">
        <v>0</v>
      </c>
      <c r="AP410" s="142">
        <v>0</v>
      </c>
      <c r="AQ410" s="142">
        <v>0</v>
      </c>
      <c r="AR410" s="142">
        <v>0</v>
      </c>
      <c r="AS410" s="142">
        <v>0</v>
      </c>
      <c r="AT410" s="142">
        <v>0</v>
      </c>
      <c r="AU410" s="142">
        <v>0</v>
      </c>
      <c r="AV410" s="142">
        <v>0</v>
      </c>
      <c r="AW410" s="142">
        <v>0</v>
      </c>
      <c r="AX410" s="142">
        <v>0</v>
      </c>
      <c r="AY410" s="142">
        <v>0</v>
      </c>
      <c r="AZ410" s="142">
        <v>0</v>
      </c>
      <c r="BA410" s="142">
        <v>0</v>
      </c>
      <c r="BB410" s="142">
        <v>0</v>
      </c>
    </row>
    <row r="411" spans="1:54">
      <c r="A411" s="140" t="s">
        <v>507</v>
      </c>
    </row>
    <row r="412" spans="1:54">
      <c r="A412" s="138" t="s">
        <v>508</v>
      </c>
    </row>
    <row r="413" spans="1:54">
      <c r="A413" s="140" t="s">
        <v>509</v>
      </c>
      <c r="B413" s="139">
        <v>5247257</v>
      </c>
      <c r="C413" s="139">
        <v>5247257</v>
      </c>
      <c r="D413" s="139">
        <v>5247257</v>
      </c>
      <c r="E413" s="139">
        <v>5247257</v>
      </c>
      <c r="F413" s="139">
        <v>5247257</v>
      </c>
      <c r="G413" s="139">
        <v>5247257</v>
      </c>
      <c r="H413" s="139">
        <v>5247257</v>
      </c>
      <c r="I413" s="139">
        <v>5247257</v>
      </c>
      <c r="J413" s="139">
        <v>5247257</v>
      </c>
      <c r="K413" s="139">
        <v>5247257</v>
      </c>
      <c r="L413" s="139">
        <v>5247257</v>
      </c>
      <c r="M413" s="139">
        <v>5247257</v>
      </c>
      <c r="N413" s="139">
        <v>5247257</v>
      </c>
      <c r="O413" s="139">
        <v>5247257</v>
      </c>
      <c r="P413" s="139">
        <v>5247257</v>
      </c>
      <c r="Q413" s="139">
        <v>5247257</v>
      </c>
      <c r="R413" s="139">
        <v>5247257</v>
      </c>
      <c r="S413" s="139">
        <v>5247257</v>
      </c>
      <c r="T413" s="139">
        <v>5247257</v>
      </c>
      <c r="U413" s="139">
        <v>5247257</v>
      </c>
      <c r="V413" s="139">
        <v>5247257</v>
      </c>
      <c r="W413" s="139">
        <v>5247257</v>
      </c>
      <c r="X413" s="139">
        <v>5247257</v>
      </c>
      <c r="Y413" s="139">
        <v>5247257</v>
      </c>
      <c r="Z413" s="139">
        <v>5247257</v>
      </c>
      <c r="AA413" s="139">
        <v>5247257</v>
      </c>
      <c r="AB413" s="139">
        <v>5247257</v>
      </c>
      <c r="AC413" s="139">
        <v>5247257</v>
      </c>
      <c r="AD413" s="139">
        <v>5247257</v>
      </c>
      <c r="AE413" s="139">
        <v>5247257</v>
      </c>
      <c r="AF413" s="139">
        <v>5247257</v>
      </c>
      <c r="AG413" s="139">
        <v>5247257</v>
      </c>
      <c r="AH413" s="139">
        <v>5247257</v>
      </c>
      <c r="AI413" s="139">
        <v>5247257</v>
      </c>
      <c r="AJ413" s="139">
        <v>5247257</v>
      </c>
      <c r="AK413" s="139">
        <v>5247257</v>
      </c>
      <c r="AL413" s="139">
        <v>5247257</v>
      </c>
      <c r="AM413" s="139">
        <v>5247257</v>
      </c>
      <c r="AN413" s="139">
        <v>5247257</v>
      </c>
      <c r="AO413" s="139">
        <v>5247257</v>
      </c>
      <c r="AP413" s="139">
        <v>5247257</v>
      </c>
      <c r="AQ413" s="139">
        <v>5247257</v>
      </c>
      <c r="AR413" s="139">
        <v>5247257</v>
      </c>
      <c r="AS413" s="139">
        <v>5247257</v>
      </c>
      <c r="AT413" s="139">
        <v>5247257</v>
      </c>
      <c r="AU413" s="139">
        <v>5247257</v>
      </c>
      <c r="AV413" s="139">
        <v>5247257</v>
      </c>
      <c r="AW413" s="139">
        <v>5247257</v>
      </c>
      <c r="AX413" s="139">
        <v>5247257</v>
      </c>
      <c r="AY413" s="139">
        <v>5247257</v>
      </c>
      <c r="AZ413" s="139">
        <v>5247257</v>
      </c>
      <c r="BA413" s="139">
        <v>5247257</v>
      </c>
      <c r="BB413" s="139">
        <v>5247257</v>
      </c>
    </row>
    <row r="414" spans="1:54">
      <c r="A414" s="140" t="s">
        <v>510</v>
      </c>
      <c r="B414" s="139">
        <v>5787196.2000000002</v>
      </c>
      <c r="C414" s="139">
        <v>5787196.2000000002</v>
      </c>
      <c r="D414" s="139">
        <v>5787196.2000000002</v>
      </c>
      <c r="E414" s="139">
        <v>5787196.2000000002</v>
      </c>
      <c r="F414" s="139">
        <v>5787196.2000000002</v>
      </c>
      <c r="G414" s="139">
        <v>5787196.2000000002</v>
      </c>
      <c r="H414" s="139">
        <v>5787196.2000000002</v>
      </c>
      <c r="I414" s="139">
        <v>5787196.2000000002</v>
      </c>
      <c r="J414" s="139">
        <v>5787196.2000000002</v>
      </c>
      <c r="K414" s="139">
        <v>5787196.2000000002</v>
      </c>
      <c r="L414" s="139">
        <v>5787196.2000000002</v>
      </c>
      <c r="M414" s="139">
        <v>5787196.2000000002</v>
      </c>
      <c r="N414" s="139">
        <v>5787196.2000000002</v>
      </c>
      <c r="O414" s="139">
        <v>5787196.2000000002</v>
      </c>
      <c r="P414" s="139">
        <v>5787196.2000000002</v>
      </c>
      <c r="Q414" s="139">
        <v>5787196.2000000002</v>
      </c>
      <c r="R414" s="139">
        <v>5787196.2000000002</v>
      </c>
      <c r="S414" s="139">
        <v>5787196.2000000002</v>
      </c>
      <c r="T414" s="139">
        <v>5787196.2000000002</v>
      </c>
      <c r="U414" s="139">
        <v>5787196.2000000002</v>
      </c>
      <c r="V414" s="139">
        <v>5787196.2000000002</v>
      </c>
      <c r="W414" s="139">
        <v>5787196.2000000002</v>
      </c>
      <c r="X414" s="139">
        <v>5787196.2000000002</v>
      </c>
      <c r="Y414" s="139">
        <v>5787196.2000000002</v>
      </c>
      <c r="Z414" s="139">
        <v>5787196.2000000002</v>
      </c>
      <c r="AA414" s="139">
        <v>5787196.2000000002</v>
      </c>
      <c r="AB414" s="139">
        <v>5787196.2000000002</v>
      </c>
      <c r="AC414" s="139">
        <v>5787196.2000000002</v>
      </c>
      <c r="AD414" s="139">
        <v>5787196.2000000002</v>
      </c>
      <c r="AE414" s="139">
        <v>5787196.2000000002</v>
      </c>
      <c r="AF414" s="139">
        <v>5787196.2000000002</v>
      </c>
      <c r="AG414" s="139">
        <v>5787196.2000000002</v>
      </c>
      <c r="AH414" s="139">
        <v>5787196.2000000002</v>
      </c>
      <c r="AI414" s="139">
        <v>5787196.2000000002</v>
      </c>
      <c r="AJ414" s="139">
        <v>5787196.2000000002</v>
      </c>
      <c r="AK414" s="139">
        <v>5787196.2000000002</v>
      </c>
      <c r="AL414" s="139">
        <v>5787196.2000000002</v>
      </c>
      <c r="AM414" s="139">
        <v>5787196.2000000002</v>
      </c>
      <c r="AN414" s="139">
        <v>5787196.2000000002</v>
      </c>
      <c r="AO414" s="139">
        <v>5787196.2000000002</v>
      </c>
      <c r="AP414" s="139">
        <v>5787196.2000000002</v>
      </c>
      <c r="AQ414" s="139">
        <v>5787196.2000000002</v>
      </c>
      <c r="AR414" s="139">
        <v>5787196.2000000002</v>
      </c>
      <c r="AS414" s="139">
        <v>5787196.2000000002</v>
      </c>
      <c r="AT414" s="139">
        <v>5787196.2000000002</v>
      </c>
      <c r="AU414" s="139">
        <v>5787196.2000000002</v>
      </c>
      <c r="AV414" s="139">
        <v>5787196.2000000002</v>
      </c>
      <c r="AW414" s="139">
        <v>5787196.2000000002</v>
      </c>
      <c r="AX414" s="139">
        <v>5787196.2000000002</v>
      </c>
      <c r="AY414" s="139">
        <v>5787196.2000000002</v>
      </c>
      <c r="AZ414" s="139">
        <v>5787196.2000000002</v>
      </c>
      <c r="BA414" s="139">
        <v>5787196.2000000002</v>
      </c>
      <c r="BB414" s="139">
        <v>5787196.2000000002</v>
      </c>
    </row>
    <row r="415" spans="1:54">
      <c r="A415" s="140" t="s">
        <v>511</v>
      </c>
      <c r="B415" s="139">
        <v>61098.38</v>
      </c>
      <c r="C415" s="139">
        <v>61098.38</v>
      </c>
      <c r="D415" s="139">
        <v>61098.38</v>
      </c>
      <c r="E415" s="139">
        <v>61098.38</v>
      </c>
      <c r="F415" s="139">
        <v>61098.38</v>
      </c>
      <c r="G415" s="139">
        <v>61098.38</v>
      </c>
      <c r="H415" s="139">
        <v>61098.38</v>
      </c>
      <c r="I415" s="139">
        <v>61098.38</v>
      </c>
      <c r="J415" s="139">
        <v>61098.38</v>
      </c>
      <c r="K415" s="139">
        <v>61098.38</v>
      </c>
      <c r="L415" s="139">
        <v>61098.38</v>
      </c>
      <c r="M415" s="139">
        <v>61098.38</v>
      </c>
      <c r="N415" s="139">
        <v>61098.38</v>
      </c>
      <c r="O415" s="139">
        <v>61098.38</v>
      </c>
      <c r="P415" s="139">
        <v>61098.38</v>
      </c>
      <c r="Q415" s="139">
        <v>61098.38</v>
      </c>
      <c r="R415" s="139">
        <v>61098.38</v>
      </c>
      <c r="S415" s="139">
        <v>61098.38</v>
      </c>
      <c r="T415" s="139">
        <v>61098.38</v>
      </c>
      <c r="U415" s="139">
        <v>61098.38</v>
      </c>
      <c r="V415" s="139">
        <v>61098.38</v>
      </c>
      <c r="W415" s="139">
        <v>61098.38</v>
      </c>
      <c r="X415" s="139">
        <v>61098.38</v>
      </c>
      <c r="Y415" s="139">
        <v>61098.38</v>
      </c>
      <c r="Z415" s="139">
        <v>61098.38</v>
      </c>
      <c r="AA415" s="139">
        <v>61098.38</v>
      </c>
      <c r="AB415" s="139">
        <v>61098.38</v>
      </c>
      <c r="AC415" s="139">
        <v>61098.38</v>
      </c>
      <c r="AD415" s="139">
        <v>61098.38</v>
      </c>
      <c r="AE415" s="139">
        <v>61098.38</v>
      </c>
      <c r="AF415" s="139">
        <v>61098.38</v>
      </c>
      <c r="AG415" s="139">
        <v>61098.38</v>
      </c>
      <c r="AH415" s="139">
        <v>61098.38</v>
      </c>
      <c r="AI415" s="139">
        <v>61098.38</v>
      </c>
      <c r="AJ415" s="139">
        <v>61098.38</v>
      </c>
      <c r="AK415" s="139">
        <v>61098.38</v>
      </c>
      <c r="AL415" s="139">
        <v>61098.38</v>
      </c>
      <c r="AM415" s="139">
        <v>61098.38</v>
      </c>
      <c r="AN415" s="139">
        <v>61098.38</v>
      </c>
      <c r="AO415" s="139">
        <v>61098.38</v>
      </c>
      <c r="AP415" s="139">
        <v>61098.38</v>
      </c>
      <c r="AQ415" s="139">
        <v>61098.38</v>
      </c>
      <c r="AR415" s="139">
        <v>61098.38</v>
      </c>
      <c r="AS415" s="139">
        <v>61098.38</v>
      </c>
      <c r="AT415" s="139">
        <v>61098.38</v>
      </c>
      <c r="AU415" s="139">
        <v>61098.38</v>
      </c>
      <c r="AV415" s="139">
        <v>61098.38</v>
      </c>
      <c r="AW415" s="139">
        <v>61098.38</v>
      </c>
      <c r="AX415" s="139">
        <v>61098.38</v>
      </c>
      <c r="AY415" s="139">
        <v>61098.38</v>
      </c>
      <c r="AZ415" s="139">
        <v>61098.38</v>
      </c>
      <c r="BA415" s="139">
        <v>61098.38</v>
      </c>
      <c r="BB415" s="139">
        <v>61098.38</v>
      </c>
    </row>
    <row r="416" spans="1:54">
      <c r="A416" s="140" t="s">
        <v>512</v>
      </c>
      <c r="B416" s="139">
        <v>248518.389999999</v>
      </c>
      <c r="C416" s="139">
        <v>237322.389999999</v>
      </c>
      <c r="D416" s="139">
        <v>226126.389999999</v>
      </c>
      <c r="E416" s="139">
        <v>214930.389999999</v>
      </c>
      <c r="F416" s="139">
        <v>203734.389999999</v>
      </c>
      <c r="G416" s="139">
        <v>192538.389999999</v>
      </c>
      <c r="H416" s="139">
        <v>181342.389999999</v>
      </c>
      <c r="I416" s="139">
        <v>170146.389999999</v>
      </c>
      <c r="J416" s="139">
        <v>158950.389999999</v>
      </c>
      <c r="K416" s="139">
        <v>147754.389999999</v>
      </c>
      <c r="L416" s="139">
        <v>136558.389999999</v>
      </c>
      <c r="M416" s="139">
        <v>125362.389999999</v>
      </c>
      <c r="N416" s="139">
        <v>114166.389999999</v>
      </c>
      <c r="O416" s="139">
        <v>114166.389999999</v>
      </c>
      <c r="P416" s="139">
        <v>102970.389999999</v>
      </c>
      <c r="Q416" s="139">
        <v>91774.389999999796</v>
      </c>
      <c r="R416" s="139">
        <v>80578.389999999796</v>
      </c>
      <c r="S416" s="139">
        <v>69382.389999999796</v>
      </c>
      <c r="T416" s="139">
        <v>58186.389999999803</v>
      </c>
      <c r="U416" s="139">
        <v>46990.389999999803</v>
      </c>
      <c r="V416" s="139">
        <v>35794.389999999803</v>
      </c>
      <c r="W416" s="139">
        <v>24598.389999999799</v>
      </c>
      <c r="X416" s="139">
        <v>13402.389999999799</v>
      </c>
      <c r="Y416" s="139">
        <v>2206.3899999998498</v>
      </c>
      <c r="Z416" s="139">
        <v>-8989.6100000001406</v>
      </c>
      <c r="AA416" s="139">
        <v>-20185.610000000099</v>
      </c>
      <c r="AB416" s="139">
        <v>-20185.610000000099</v>
      </c>
      <c r="AC416" s="139">
        <v>-31381.610000000099</v>
      </c>
      <c r="AD416" s="139">
        <v>-42577.610000000102</v>
      </c>
      <c r="AE416" s="139">
        <v>-53773.610000000102</v>
      </c>
      <c r="AF416" s="139">
        <v>272530.38999999902</v>
      </c>
      <c r="AG416" s="139">
        <v>261334.389999999</v>
      </c>
      <c r="AH416" s="139">
        <v>250138.389999999</v>
      </c>
      <c r="AI416" s="139">
        <v>238942.389999999</v>
      </c>
      <c r="AJ416" s="139">
        <v>227746.389999999</v>
      </c>
      <c r="AK416" s="139">
        <v>216550.389999999</v>
      </c>
      <c r="AL416" s="139">
        <v>205354.389999999</v>
      </c>
      <c r="AM416" s="139">
        <v>194158.389999999</v>
      </c>
      <c r="AN416" s="139">
        <v>182962.389999999</v>
      </c>
      <c r="AO416" s="139">
        <v>182962.389999999</v>
      </c>
      <c r="AP416" s="139">
        <v>171766.389999999</v>
      </c>
      <c r="AQ416" s="139">
        <v>160570.389999999</v>
      </c>
      <c r="AR416" s="139">
        <v>149374.389999999</v>
      </c>
      <c r="AS416" s="139">
        <v>138178.389999999</v>
      </c>
      <c r="AT416" s="139">
        <v>126982.389999999</v>
      </c>
      <c r="AU416" s="139">
        <v>115786.389999999</v>
      </c>
      <c r="AV416" s="139">
        <v>104590.389999999</v>
      </c>
      <c r="AW416" s="139">
        <v>93394.389999999796</v>
      </c>
      <c r="AX416" s="139">
        <v>82198.389999999796</v>
      </c>
      <c r="AY416" s="139">
        <v>71002.389999999796</v>
      </c>
      <c r="AZ416" s="139">
        <v>59806.389999999803</v>
      </c>
      <c r="BA416" s="139">
        <v>48610.389999999803</v>
      </c>
      <c r="BB416" s="139">
        <v>48610.389999999803</v>
      </c>
    </row>
    <row r="417" spans="1:54">
      <c r="A417" s="140" t="s">
        <v>513</v>
      </c>
      <c r="B417" s="139">
        <v>2991561.23</v>
      </c>
      <c r="C417" s="139">
        <v>2991561.23</v>
      </c>
      <c r="D417" s="139">
        <v>2991561.23</v>
      </c>
      <c r="E417" s="139">
        <v>2991561.23</v>
      </c>
      <c r="F417" s="139">
        <v>2991561.23</v>
      </c>
      <c r="G417" s="139">
        <v>2991561.23</v>
      </c>
      <c r="H417" s="139">
        <v>2991561.23</v>
      </c>
      <c r="I417" s="139">
        <v>2991561.23</v>
      </c>
      <c r="J417" s="139">
        <v>2991561.23</v>
      </c>
      <c r="K417" s="139">
        <v>2991561.23</v>
      </c>
      <c r="L417" s="139">
        <v>2991561.23</v>
      </c>
      <c r="M417" s="139">
        <v>2991561.23</v>
      </c>
      <c r="N417" s="139">
        <v>2991561.23</v>
      </c>
      <c r="O417" s="139">
        <v>2991561.23</v>
      </c>
      <c r="P417" s="139">
        <v>2991561.23</v>
      </c>
      <c r="Q417" s="139">
        <v>2991561.23</v>
      </c>
      <c r="R417" s="139">
        <v>2991561.23</v>
      </c>
      <c r="S417" s="139">
        <v>2991561.23</v>
      </c>
      <c r="T417" s="139">
        <v>2991561.23</v>
      </c>
      <c r="U417" s="139">
        <v>2991561.23</v>
      </c>
      <c r="V417" s="139">
        <v>2991561.23</v>
      </c>
      <c r="W417" s="139">
        <v>2991561.23</v>
      </c>
      <c r="X417" s="139">
        <v>2991561.23</v>
      </c>
      <c r="Y417" s="139">
        <v>2991561.23</v>
      </c>
      <c r="Z417" s="139">
        <v>2991561.23</v>
      </c>
      <c r="AA417" s="139">
        <v>2991561.23</v>
      </c>
      <c r="AB417" s="139">
        <v>2991561.23</v>
      </c>
      <c r="AC417" s="139">
        <v>2991561.23</v>
      </c>
      <c r="AD417" s="139">
        <v>2991561.23</v>
      </c>
      <c r="AE417" s="139">
        <v>2991561.23</v>
      </c>
      <c r="AF417" s="139">
        <v>2991561.23</v>
      </c>
      <c r="AG417" s="139">
        <v>2991561.23</v>
      </c>
      <c r="AH417" s="139">
        <v>2991561.23</v>
      </c>
      <c r="AI417" s="139">
        <v>2991561.23</v>
      </c>
      <c r="AJ417" s="139">
        <v>2991561.23</v>
      </c>
      <c r="AK417" s="139">
        <v>2991561.23</v>
      </c>
      <c r="AL417" s="139">
        <v>2991561.23</v>
      </c>
      <c r="AM417" s="139">
        <v>2991561.23</v>
      </c>
      <c r="AN417" s="139">
        <v>2991561.23</v>
      </c>
      <c r="AO417" s="139">
        <v>2991561.23</v>
      </c>
      <c r="AP417" s="139">
        <v>2991561.23</v>
      </c>
      <c r="AQ417" s="139">
        <v>2991561.23</v>
      </c>
      <c r="AR417" s="139">
        <v>2991561.23</v>
      </c>
      <c r="AS417" s="139">
        <v>2991561.23</v>
      </c>
      <c r="AT417" s="139">
        <v>2991561.23</v>
      </c>
      <c r="AU417" s="139">
        <v>2991561.23</v>
      </c>
      <c r="AV417" s="139">
        <v>2991561.23</v>
      </c>
      <c r="AW417" s="139">
        <v>2991561.23</v>
      </c>
      <c r="AX417" s="139">
        <v>2991561.23</v>
      </c>
      <c r="AY417" s="139">
        <v>2991561.23</v>
      </c>
      <c r="AZ417" s="139">
        <v>2991561.23</v>
      </c>
      <c r="BA417" s="139">
        <v>2991561.23</v>
      </c>
      <c r="BB417" s="139">
        <v>2991561.23</v>
      </c>
    </row>
    <row r="418" spans="1:54">
      <c r="A418" s="140" t="s">
        <v>514</v>
      </c>
      <c r="B418" s="139">
        <v>4098125.27</v>
      </c>
      <c r="C418" s="139">
        <v>4098125.27</v>
      </c>
      <c r="D418" s="139">
        <v>4098125.27</v>
      </c>
      <c r="E418" s="139">
        <v>4098125.27</v>
      </c>
      <c r="F418" s="139">
        <v>4098125.27</v>
      </c>
      <c r="G418" s="139">
        <v>4098125.27</v>
      </c>
      <c r="H418" s="139">
        <v>4098125.27</v>
      </c>
      <c r="I418" s="139">
        <v>4098125.27</v>
      </c>
      <c r="J418" s="139">
        <v>4098125.27</v>
      </c>
      <c r="K418" s="139">
        <v>4098125.27</v>
      </c>
      <c r="L418" s="139">
        <v>4098125.27</v>
      </c>
      <c r="M418" s="139">
        <v>4098125.27</v>
      </c>
      <c r="N418" s="139">
        <v>4098125.27</v>
      </c>
      <c r="O418" s="139">
        <v>4098125.27</v>
      </c>
      <c r="P418" s="139">
        <v>4098125.27</v>
      </c>
      <c r="Q418" s="139">
        <v>4098125.27</v>
      </c>
      <c r="R418" s="139">
        <v>4098125.27</v>
      </c>
      <c r="S418" s="139">
        <v>4098125.27</v>
      </c>
      <c r="T418" s="139">
        <v>4098125.27</v>
      </c>
      <c r="U418" s="139">
        <v>4098125.27</v>
      </c>
      <c r="V418" s="139">
        <v>4098125.27</v>
      </c>
      <c r="W418" s="139">
        <v>4098125.27</v>
      </c>
      <c r="X418" s="139">
        <v>4098125.27</v>
      </c>
      <c r="Y418" s="139">
        <v>4098125.27</v>
      </c>
      <c r="Z418" s="139">
        <v>4098125.27</v>
      </c>
      <c r="AA418" s="139">
        <v>4098125.27</v>
      </c>
      <c r="AB418" s="139">
        <v>4098125.27</v>
      </c>
      <c r="AC418" s="139">
        <v>4098125.27</v>
      </c>
      <c r="AD418" s="139">
        <v>4098125.27</v>
      </c>
      <c r="AE418" s="139">
        <v>4098125.27</v>
      </c>
      <c r="AF418" s="139">
        <v>4098125.27</v>
      </c>
      <c r="AG418" s="139">
        <v>4098125.27</v>
      </c>
      <c r="AH418" s="139">
        <v>4098125.27</v>
      </c>
      <c r="AI418" s="139">
        <v>4098125.27</v>
      </c>
      <c r="AJ418" s="139">
        <v>4098125.27</v>
      </c>
      <c r="AK418" s="139">
        <v>4098125.27</v>
      </c>
      <c r="AL418" s="139">
        <v>4098125.27</v>
      </c>
      <c r="AM418" s="139">
        <v>4098125.27</v>
      </c>
      <c r="AN418" s="139">
        <v>4098125.27</v>
      </c>
      <c r="AO418" s="139">
        <v>4098125.27</v>
      </c>
      <c r="AP418" s="139">
        <v>4098125.27</v>
      </c>
      <c r="AQ418" s="139">
        <v>4098125.27</v>
      </c>
      <c r="AR418" s="139">
        <v>4098125.27</v>
      </c>
      <c r="AS418" s="139">
        <v>4098125.27</v>
      </c>
      <c r="AT418" s="139">
        <v>4098125.27</v>
      </c>
      <c r="AU418" s="139">
        <v>4098125.27</v>
      </c>
      <c r="AV418" s="139">
        <v>4098125.27</v>
      </c>
      <c r="AW418" s="139">
        <v>4098125.27</v>
      </c>
      <c r="AX418" s="139">
        <v>4098125.27</v>
      </c>
      <c r="AY418" s="139">
        <v>4098125.27</v>
      </c>
      <c r="AZ418" s="139">
        <v>4098125.27</v>
      </c>
      <c r="BA418" s="139">
        <v>4098125.27</v>
      </c>
      <c r="BB418" s="139">
        <v>4098125.27</v>
      </c>
    </row>
    <row r="419" spans="1:54">
      <c r="A419" s="140" t="s">
        <v>515</v>
      </c>
      <c r="B419" s="139">
        <v>0</v>
      </c>
      <c r="C419" s="139">
        <v>0</v>
      </c>
      <c r="D419" s="139">
        <v>0</v>
      </c>
      <c r="E419" s="139">
        <v>0</v>
      </c>
      <c r="F419" s="139">
        <v>0</v>
      </c>
      <c r="G419" s="139">
        <v>0</v>
      </c>
      <c r="H419" s="139">
        <v>0</v>
      </c>
      <c r="I419" s="139">
        <v>0</v>
      </c>
      <c r="J419" s="139">
        <v>0</v>
      </c>
      <c r="K419" s="139">
        <v>0</v>
      </c>
      <c r="L419" s="139">
        <v>0</v>
      </c>
      <c r="M419" s="139">
        <v>0</v>
      </c>
      <c r="N419" s="139">
        <v>0</v>
      </c>
      <c r="O419" s="139">
        <v>0</v>
      </c>
      <c r="P419" s="139">
        <v>0</v>
      </c>
      <c r="Q419" s="139">
        <v>0</v>
      </c>
      <c r="R419" s="139">
        <v>0</v>
      </c>
      <c r="S419" s="139">
        <v>0</v>
      </c>
      <c r="T419" s="139">
        <v>0</v>
      </c>
      <c r="U419" s="139">
        <v>0</v>
      </c>
      <c r="V419" s="139">
        <v>0</v>
      </c>
      <c r="W419" s="139">
        <v>0</v>
      </c>
      <c r="X419" s="139">
        <v>0</v>
      </c>
      <c r="Y419" s="139">
        <v>0</v>
      </c>
      <c r="Z419" s="139">
        <v>0</v>
      </c>
      <c r="AA419" s="139">
        <v>0</v>
      </c>
      <c r="AB419" s="139">
        <v>0</v>
      </c>
      <c r="AC419" s="139">
        <v>0</v>
      </c>
      <c r="AD419" s="139">
        <v>0</v>
      </c>
      <c r="AE419" s="139">
        <v>0</v>
      </c>
      <c r="AF419" s="139">
        <v>0</v>
      </c>
      <c r="AG419" s="139">
        <v>0</v>
      </c>
      <c r="AH419" s="139">
        <v>0</v>
      </c>
      <c r="AI419" s="139">
        <v>0</v>
      </c>
      <c r="AJ419" s="139">
        <v>0</v>
      </c>
      <c r="AK419" s="139">
        <v>0</v>
      </c>
      <c r="AL419" s="139">
        <v>0</v>
      </c>
      <c r="AM419" s="139">
        <v>0</v>
      </c>
      <c r="AN419" s="139">
        <v>0</v>
      </c>
      <c r="AO419" s="139">
        <v>0</v>
      </c>
      <c r="AP419" s="139">
        <v>0</v>
      </c>
      <c r="AQ419" s="139">
        <v>0</v>
      </c>
      <c r="AR419" s="139">
        <v>0</v>
      </c>
      <c r="AS419" s="139">
        <v>0</v>
      </c>
      <c r="AT419" s="139">
        <v>0</v>
      </c>
      <c r="AU419" s="139">
        <v>0</v>
      </c>
      <c r="AV419" s="139">
        <v>0</v>
      </c>
      <c r="AW419" s="139">
        <v>0</v>
      </c>
      <c r="AX419" s="139">
        <v>0</v>
      </c>
      <c r="AY419" s="139">
        <v>0</v>
      </c>
      <c r="AZ419" s="139">
        <v>0</v>
      </c>
      <c r="BA419" s="139">
        <v>0</v>
      </c>
      <c r="BB419" s="139">
        <v>0</v>
      </c>
    </row>
    <row r="420" spans="1:54">
      <c r="A420" s="140" t="s">
        <v>516</v>
      </c>
      <c r="B420" s="139">
        <v>6020686.2999999998</v>
      </c>
      <c r="C420" s="139">
        <v>6020686.2999999998</v>
      </c>
      <c r="D420" s="139">
        <v>6020686.2999999998</v>
      </c>
      <c r="E420" s="139">
        <v>6020686.2999999998</v>
      </c>
      <c r="F420" s="139">
        <v>6020686.2999999998</v>
      </c>
      <c r="G420" s="139">
        <v>6020686.2999999998</v>
      </c>
      <c r="H420" s="139">
        <v>6020686.2999999998</v>
      </c>
      <c r="I420" s="139">
        <v>6020686.2999999998</v>
      </c>
      <c r="J420" s="139">
        <v>6020686.2999999998</v>
      </c>
      <c r="K420" s="139">
        <v>6020686.2999999998</v>
      </c>
      <c r="L420" s="139">
        <v>6020686.2999999998</v>
      </c>
      <c r="M420" s="139">
        <v>6020686.2999999998</v>
      </c>
      <c r="N420" s="139">
        <v>6020686.2999999998</v>
      </c>
      <c r="O420" s="139">
        <v>6020686.2999999998</v>
      </c>
      <c r="P420" s="139">
        <v>6020686.2999999998</v>
      </c>
      <c r="Q420" s="139">
        <v>6020686.2999999998</v>
      </c>
      <c r="R420" s="139">
        <v>6020686.2999999998</v>
      </c>
      <c r="S420" s="139">
        <v>6020686.2999999998</v>
      </c>
      <c r="T420" s="139">
        <v>6020686.2999999998</v>
      </c>
      <c r="U420" s="139">
        <v>6020686.2999999998</v>
      </c>
      <c r="V420" s="139">
        <v>6020686.2999999998</v>
      </c>
      <c r="W420" s="139">
        <v>6020686.2999999998</v>
      </c>
      <c r="X420" s="139">
        <v>6020686.2999999998</v>
      </c>
      <c r="Y420" s="139">
        <v>6020686.2999999998</v>
      </c>
      <c r="Z420" s="139">
        <v>6020686.2999999998</v>
      </c>
      <c r="AA420" s="139">
        <v>6020686.2999999998</v>
      </c>
      <c r="AB420" s="139">
        <v>6020686.2999999998</v>
      </c>
      <c r="AC420" s="139">
        <v>6020686.2999999998</v>
      </c>
      <c r="AD420" s="139">
        <v>6020686.2999999998</v>
      </c>
      <c r="AE420" s="139">
        <v>6020686.2999999998</v>
      </c>
      <c r="AF420" s="139">
        <v>6020686.2999999998</v>
      </c>
      <c r="AG420" s="139">
        <v>6020686.2999999998</v>
      </c>
      <c r="AH420" s="139">
        <v>6020686.2999999998</v>
      </c>
      <c r="AI420" s="139">
        <v>6020686.2999999998</v>
      </c>
      <c r="AJ420" s="139">
        <v>6020686.2999999998</v>
      </c>
      <c r="AK420" s="139">
        <v>6020686.2999999998</v>
      </c>
      <c r="AL420" s="139">
        <v>6020686.2999999998</v>
      </c>
      <c r="AM420" s="139">
        <v>6020686.2999999998</v>
      </c>
      <c r="AN420" s="139">
        <v>6020686.2999999998</v>
      </c>
      <c r="AO420" s="139">
        <v>6020686.2999999998</v>
      </c>
      <c r="AP420" s="139">
        <v>6020686.2999999998</v>
      </c>
      <c r="AQ420" s="139">
        <v>6020686.2999999998</v>
      </c>
      <c r="AR420" s="139">
        <v>6020686.2999999998</v>
      </c>
      <c r="AS420" s="139">
        <v>6020686.2999999998</v>
      </c>
      <c r="AT420" s="139">
        <v>6020686.2999999998</v>
      </c>
      <c r="AU420" s="139">
        <v>6020686.2999999998</v>
      </c>
      <c r="AV420" s="139">
        <v>6020686.2999999998</v>
      </c>
      <c r="AW420" s="139">
        <v>6020686.2999999998</v>
      </c>
      <c r="AX420" s="139">
        <v>6020686.2999999998</v>
      </c>
      <c r="AY420" s="139">
        <v>6020686.2999999998</v>
      </c>
      <c r="AZ420" s="139">
        <v>6020686.2999999998</v>
      </c>
      <c r="BA420" s="139">
        <v>6020686.2999999998</v>
      </c>
      <c r="BB420" s="139">
        <v>6020686.2999999998</v>
      </c>
    </row>
    <row r="421" spans="1:54">
      <c r="A421" s="140" t="s">
        <v>517</v>
      </c>
      <c r="B421" s="139">
        <v>3489871.74</v>
      </c>
      <c r="C421" s="139">
        <v>3489871.74</v>
      </c>
      <c r="D421" s="139">
        <v>3489871.74</v>
      </c>
      <c r="E421" s="139">
        <v>3489871.74</v>
      </c>
      <c r="F421" s="139">
        <v>3489871.74</v>
      </c>
      <c r="G421" s="139">
        <v>3489871.74</v>
      </c>
      <c r="H421" s="139">
        <v>3489871.74</v>
      </c>
      <c r="I421" s="139">
        <v>3489871.74</v>
      </c>
      <c r="J421" s="139">
        <v>3489871.74</v>
      </c>
      <c r="K421" s="139">
        <v>3489871.74</v>
      </c>
      <c r="L421" s="139">
        <v>3489871.74</v>
      </c>
      <c r="M421" s="139">
        <v>3489871.74</v>
      </c>
      <c r="N421" s="139">
        <v>3489871.74</v>
      </c>
      <c r="O421" s="139">
        <v>3489871.74</v>
      </c>
      <c r="P421" s="139">
        <v>3489871.74</v>
      </c>
      <c r="Q421" s="139">
        <v>3489871.74</v>
      </c>
      <c r="R421" s="139">
        <v>3489871.74</v>
      </c>
      <c r="S421" s="139">
        <v>3489871.74</v>
      </c>
      <c r="T421" s="139">
        <v>3489871.74</v>
      </c>
      <c r="U421" s="139">
        <v>3489871.74</v>
      </c>
      <c r="V421" s="139">
        <v>3489871.74</v>
      </c>
      <c r="W421" s="139">
        <v>3489871.74</v>
      </c>
      <c r="X421" s="139">
        <v>3489871.74</v>
      </c>
      <c r="Y421" s="139">
        <v>3489871.74</v>
      </c>
      <c r="Z421" s="139">
        <v>3489871.74</v>
      </c>
      <c r="AA421" s="139">
        <v>3489871.74</v>
      </c>
      <c r="AB421" s="139">
        <v>3489871.74</v>
      </c>
      <c r="AC421" s="139">
        <v>3489871.74</v>
      </c>
      <c r="AD421" s="139">
        <v>3489871.74</v>
      </c>
      <c r="AE421" s="139">
        <v>3489871.74</v>
      </c>
      <c r="AF421" s="139">
        <v>3489871.74</v>
      </c>
      <c r="AG421" s="139">
        <v>3489871.74</v>
      </c>
      <c r="AH421" s="139">
        <v>3489871.74</v>
      </c>
      <c r="AI421" s="139">
        <v>3489871.74</v>
      </c>
      <c r="AJ421" s="139">
        <v>3489871.74</v>
      </c>
      <c r="AK421" s="139">
        <v>3489871.74</v>
      </c>
      <c r="AL421" s="139">
        <v>3489871.74</v>
      </c>
      <c r="AM421" s="139">
        <v>3489871.74</v>
      </c>
      <c r="AN421" s="139">
        <v>3489871.74</v>
      </c>
      <c r="AO421" s="139">
        <v>3489871.74</v>
      </c>
      <c r="AP421" s="139">
        <v>3489871.74</v>
      </c>
      <c r="AQ421" s="139">
        <v>3489871.74</v>
      </c>
      <c r="AR421" s="139">
        <v>3489871.74</v>
      </c>
      <c r="AS421" s="139">
        <v>3489871.74</v>
      </c>
      <c r="AT421" s="139">
        <v>3489871.74</v>
      </c>
      <c r="AU421" s="139">
        <v>3489871.74</v>
      </c>
      <c r="AV421" s="139">
        <v>3489871.74</v>
      </c>
      <c r="AW421" s="139">
        <v>3489871.74</v>
      </c>
      <c r="AX421" s="139">
        <v>3489871.74</v>
      </c>
      <c r="AY421" s="139">
        <v>3489871.74</v>
      </c>
      <c r="AZ421" s="139">
        <v>3489871.74</v>
      </c>
      <c r="BA421" s="139">
        <v>3489871.74</v>
      </c>
      <c r="BB421" s="139">
        <v>3489871.74</v>
      </c>
    </row>
    <row r="422" spans="1:54">
      <c r="A422" s="140" t="s">
        <v>518</v>
      </c>
      <c r="B422" s="139">
        <v>5742459.6900000004</v>
      </c>
      <c r="C422" s="139">
        <v>5742459.6900000004</v>
      </c>
      <c r="D422" s="139">
        <v>5742459.6900000004</v>
      </c>
      <c r="E422" s="139">
        <v>5742459.6900000004</v>
      </c>
      <c r="F422" s="139">
        <v>5742459.6900000004</v>
      </c>
      <c r="G422" s="139">
        <v>5742459.6900000004</v>
      </c>
      <c r="H422" s="139">
        <v>5742459.6900000004</v>
      </c>
      <c r="I422" s="139">
        <v>5742459.6900000004</v>
      </c>
      <c r="J422" s="139">
        <v>5742459.6900000004</v>
      </c>
      <c r="K422" s="139">
        <v>5742459.6900000004</v>
      </c>
      <c r="L422" s="139">
        <v>5742459.6900000004</v>
      </c>
      <c r="M422" s="139">
        <v>5742459.6900000004</v>
      </c>
      <c r="N422" s="139">
        <v>5742459.6900000004</v>
      </c>
      <c r="O422" s="139">
        <v>5742459.6900000004</v>
      </c>
      <c r="P422" s="139">
        <v>5742459.6900000004</v>
      </c>
      <c r="Q422" s="139">
        <v>5742459.6900000004</v>
      </c>
      <c r="R422" s="139">
        <v>5742459.6900000004</v>
      </c>
      <c r="S422" s="139">
        <v>5742459.6900000004</v>
      </c>
      <c r="T422" s="139">
        <v>5742459.6900000004</v>
      </c>
      <c r="U422" s="139">
        <v>5742459.6900000004</v>
      </c>
      <c r="V422" s="139">
        <v>5742459.6900000004</v>
      </c>
      <c r="W422" s="139">
        <v>5742459.6900000004</v>
      </c>
      <c r="X422" s="139">
        <v>5742459.6900000004</v>
      </c>
      <c r="Y422" s="139">
        <v>5742459.6900000004</v>
      </c>
      <c r="Z422" s="139">
        <v>5742459.6900000004</v>
      </c>
      <c r="AA422" s="139">
        <v>5742459.6900000004</v>
      </c>
      <c r="AB422" s="139">
        <v>5742459.6900000004</v>
      </c>
      <c r="AC422" s="139">
        <v>5742459.6900000004</v>
      </c>
      <c r="AD422" s="139">
        <v>5742459.6900000004</v>
      </c>
      <c r="AE422" s="139">
        <v>5742459.6900000004</v>
      </c>
      <c r="AF422" s="139">
        <v>5742459.6900000004</v>
      </c>
      <c r="AG422" s="139">
        <v>5742459.6900000004</v>
      </c>
      <c r="AH422" s="139">
        <v>5742459.6900000004</v>
      </c>
      <c r="AI422" s="139">
        <v>5742459.6900000004</v>
      </c>
      <c r="AJ422" s="139">
        <v>5742459.6900000004</v>
      </c>
      <c r="AK422" s="139">
        <v>5742459.6900000004</v>
      </c>
      <c r="AL422" s="139">
        <v>5742459.6900000004</v>
      </c>
      <c r="AM422" s="139">
        <v>5742459.6900000004</v>
      </c>
      <c r="AN422" s="139">
        <v>5742459.6900000004</v>
      </c>
      <c r="AO422" s="139">
        <v>5742459.6900000004</v>
      </c>
      <c r="AP422" s="139">
        <v>5742459.6900000004</v>
      </c>
      <c r="AQ422" s="139">
        <v>5742459.6900000004</v>
      </c>
      <c r="AR422" s="139">
        <v>5742459.6900000004</v>
      </c>
      <c r="AS422" s="139">
        <v>5742459.6900000004</v>
      </c>
      <c r="AT422" s="139">
        <v>5742459.6900000004</v>
      </c>
      <c r="AU422" s="139">
        <v>5742459.6900000004</v>
      </c>
      <c r="AV422" s="139">
        <v>5742459.6900000004</v>
      </c>
      <c r="AW422" s="139">
        <v>5742459.6900000004</v>
      </c>
      <c r="AX422" s="139">
        <v>5742459.6900000004</v>
      </c>
      <c r="AY422" s="139">
        <v>5742459.6900000004</v>
      </c>
      <c r="AZ422" s="139">
        <v>5742459.6900000004</v>
      </c>
      <c r="BA422" s="139">
        <v>5742459.6900000004</v>
      </c>
      <c r="BB422" s="139">
        <v>5742459.6900000004</v>
      </c>
    </row>
    <row r="423" spans="1:54">
      <c r="A423" s="140" t="s">
        <v>519</v>
      </c>
      <c r="B423" s="139">
        <v>0</v>
      </c>
      <c r="C423" s="139">
        <v>0</v>
      </c>
      <c r="D423" s="139">
        <v>0</v>
      </c>
      <c r="E423" s="139">
        <v>0</v>
      </c>
      <c r="F423" s="139">
        <v>0</v>
      </c>
      <c r="G423" s="139">
        <v>0</v>
      </c>
      <c r="H423" s="139">
        <v>0</v>
      </c>
      <c r="I423" s="139">
        <v>0</v>
      </c>
      <c r="J423" s="139">
        <v>0</v>
      </c>
      <c r="K423" s="139">
        <v>0</v>
      </c>
      <c r="L423" s="139">
        <v>0</v>
      </c>
      <c r="M423" s="139">
        <v>0</v>
      </c>
      <c r="N423" s="139">
        <v>0</v>
      </c>
      <c r="O423" s="139">
        <v>0</v>
      </c>
      <c r="P423" s="139">
        <v>0</v>
      </c>
      <c r="Q423" s="139">
        <v>0</v>
      </c>
      <c r="R423" s="139">
        <v>0</v>
      </c>
      <c r="S423" s="139">
        <v>0</v>
      </c>
      <c r="T423" s="139">
        <v>0</v>
      </c>
      <c r="U423" s="139">
        <v>0</v>
      </c>
      <c r="V423" s="139">
        <v>0</v>
      </c>
      <c r="W423" s="139">
        <v>0</v>
      </c>
      <c r="X423" s="139">
        <v>0</v>
      </c>
      <c r="Y423" s="139">
        <v>0</v>
      </c>
      <c r="Z423" s="139">
        <v>0</v>
      </c>
      <c r="AA423" s="139">
        <v>0</v>
      </c>
      <c r="AB423" s="139">
        <v>0</v>
      </c>
      <c r="AC423" s="139">
        <v>0</v>
      </c>
      <c r="AD423" s="139">
        <v>0</v>
      </c>
      <c r="AE423" s="139">
        <v>0</v>
      </c>
      <c r="AF423" s="139">
        <v>0</v>
      </c>
      <c r="AG423" s="139">
        <v>0</v>
      </c>
      <c r="AH423" s="139">
        <v>0</v>
      </c>
      <c r="AI423" s="139">
        <v>0</v>
      </c>
      <c r="AJ423" s="139">
        <v>0</v>
      </c>
      <c r="AK423" s="139">
        <v>0</v>
      </c>
      <c r="AL423" s="139">
        <v>0</v>
      </c>
      <c r="AM423" s="139">
        <v>0</v>
      </c>
      <c r="AN423" s="139">
        <v>0</v>
      </c>
      <c r="AO423" s="139">
        <v>0</v>
      </c>
      <c r="AP423" s="139">
        <v>0</v>
      </c>
      <c r="AQ423" s="139">
        <v>0</v>
      </c>
      <c r="AR423" s="139">
        <v>0</v>
      </c>
      <c r="AS423" s="139">
        <v>0</v>
      </c>
      <c r="AT423" s="139">
        <v>0</v>
      </c>
      <c r="AU423" s="139">
        <v>0</v>
      </c>
      <c r="AV423" s="139">
        <v>0</v>
      </c>
      <c r="AW423" s="139">
        <v>0</v>
      </c>
      <c r="AX423" s="139">
        <v>0</v>
      </c>
      <c r="AY423" s="139">
        <v>0</v>
      </c>
      <c r="AZ423" s="139">
        <v>0</v>
      </c>
      <c r="BA423" s="139">
        <v>0</v>
      </c>
      <c r="BB423" s="139">
        <v>0</v>
      </c>
    </row>
    <row r="424" spans="1:54">
      <c r="A424" s="140" t="s">
        <v>520</v>
      </c>
      <c r="B424" s="139">
        <v>2395323.8199999998</v>
      </c>
      <c r="C424" s="139">
        <v>2395323.8199999998</v>
      </c>
      <c r="D424" s="139">
        <v>2395323.8199999998</v>
      </c>
      <c r="E424" s="139">
        <v>2395323.8199999998</v>
      </c>
      <c r="F424" s="139">
        <v>2395323.8199999998</v>
      </c>
      <c r="G424" s="139">
        <v>2395323.8199999998</v>
      </c>
      <c r="H424" s="139">
        <v>2395323.8199999998</v>
      </c>
      <c r="I424" s="139">
        <v>2395323.8199999998</v>
      </c>
      <c r="J424" s="139">
        <v>2395323.8199999998</v>
      </c>
      <c r="K424" s="139">
        <v>2395323.8199999998</v>
      </c>
      <c r="L424" s="139">
        <v>2395323.8199999998</v>
      </c>
      <c r="M424" s="139">
        <v>2395323.8199999998</v>
      </c>
      <c r="N424" s="139">
        <v>2395323.8199999998</v>
      </c>
      <c r="O424" s="139">
        <v>2395323.8199999998</v>
      </c>
      <c r="P424" s="139">
        <v>2395323.8199999998</v>
      </c>
      <c r="Q424" s="139">
        <v>2395323.8199999998</v>
      </c>
      <c r="R424" s="139">
        <v>2395323.8199999998</v>
      </c>
      <c r="S424" s="139">
        <v>2395323.8199999998</v>
      </c>
      <c r="T424" s="139">
        <v>2395323.8199999998</v>
      </c>
      <c r="U424" s="139">
        <v>2395323.8199999998</v>
      </c>
      <c r="V424" s="139">
        <v>2395323.8199999998</v>
      </c>
      <c r="W424" s="139">
        <v>2395323.8199999998</v>
      </c>
      <c r="X424" s="139">
        <v>2395323.8199999998</v>
      </c>
      <c r="Y424" s="139">
        <v>2395323.8199999998</v>
      </c>
      <c r="Z424" s="139">
        <v>2395323.8199999998</v>
      </c>
      <c r="AA424" s="139">
        <v>2395323.8199999998</v>
      </c>
      <c r="AB424" s="139">
        <v>2395323.8199999998</v>
      </c>
      <c r="AC424" s="139">
        <v>2395323.8199999998</v>
      </c>
      <c r="AD424" s="139">
        <v>2395323.8199999998</v>
      </c>
      <c r="AE424" s="139">
        <v>2395323.8199999998</v>
      </c>
      <c r="AF424" s="139">
        <v>2395323.8199999998</v>
      </c>
      <c r="AG424" s="139">
        <v>2395323.8199999998</v>
      </c>
      <c r="AH424" s="139">
        <v>2395323.8199999998</v>
      </c>
      <c r="AI424" s="139">
        <v>2395323.8199999998</v>
      </c>
      <c r="AJ424" s="139">
        <v>2395323.8199999998</v>
      </c>
      <c r="AK424" s="139">
        <v>2395323.8199999998</v>
      </c>
      <c r="AL424" s="139">
        <v>2395323.8199999998</v>
      </c>
      <c r="AM424" s="139">
        <v>2395323.8199999998</v>
      </c>
      <c r="AN424" s="139">
        <v>2395323.8199999998</v>
      </c>
      <c r="AO424" s="139">
        <v>2395323.8199999998</v>
      </c>
      <c r="AP424" s="139">
        <v>2395323.8199999998</v>
      </c>
      <c r="AQ424" s="139">
        <v>2395323.8199999998</v>
      </c>
      <c r="AR424" s="139">
        <v>2395323.8199999998</v>
      </c>
      <c r="AS424" s="139">
        <v>2395323.8199999998</v>
      </c>
      <c r="AT424" s="139">
        <v>2395323.8199999998</v>
      </c>
      <c r="AU424" s="139">
        <v>2395323.8199999998</v>
      </c>
      <c r="AV424" s="139">
        <v>2395323.8199999998</v>
      </c>
      <c r="AW424" s="139">
        <v>2395323.8199999998</v>
      </c>
      <c r="AX424" s="139">
        <v>2395323.8199999998</v>
      </c>
      <c r="AY424" s="139">
        <v>2395323.8199999998</v>
      </c>
      <c r="AZ424" s="139">
        <v>2395323.8199999998</v>
      </c>
      <c r="BA424" s="139">
        <v>2395323.8199999998</v>
      </c>
      <c r="BB424" s="139">
        <v>2395323.8199999998</v>
      </c>
    </row>
    <row r="425" spans="1:54">
      <c r="A425" s="140" t="s">
        <v>521</v>
      </c>
      <c r="B425" s="139">
        <v>0</v>
      </c>
      <c r="C425" s="139">
        <v>0</v>
      </c>
      <c r="D425" s="139">
        <v>0</v>
      </c>
      <c r="E425" s="139">
        <v>0</v>
      </c>
      <c r="F425" s="139">
        <v>0</v>
      </c>
      <c r="G425" s="139">
        <v>0</v>
      </c>
      <c r="H425" s="139">
        <v>0</v>
      </c>
      <c r="I425" s="139">
        <v>0</v>
      </c>
      <c r="J425" s="139">
        <v>0</v>
      </c>
      <c r="K425" s="139">
        <v>0</v>
      </c>
      <c r="L425" s="139">
        <v>0</v>
      </c>
      <c r="M425" s="139">
        <v>0</v>
      </c>
      <c r="N425" s="139">
        <v>0</v>
      </c>
      <c r="O425" s="139">
        <v>0</v>
      </c>
      <c r="P425" s="139">
        <v>0</v>
      </c>
      <c r="Q425" s="139">
        <v>0</v>
      </c>
      <c r="R425" s="139">
        <v>0</v>
      </c>
      <c r="S425" s="139">
        <v>0</v>
      </c>
      <c r="T425" s="139">
        <v>0</v>
      </c>
      <c r="U425" s="139">
        <v>0</v>
      </c>
      <c r="V425" s="139">
        <v>0</v>
      </c>
      <c r="W425" s="139">
        <v>0</v>
      </c>
      <c r="X425" s="139">
        <v>0</v>
      </c>
      <c r="Y425" s="139">
        <v>0</v>
      </c>
      <c r="Z425" s="139">
        <v>0</v>
      </c>
      <c r="AA425" s="139">
        <v>0</v>
      </c>
      <c r="AB425" s="139">
        <v>0</v>
      </c>
      <c r="AC425" s="139">
        <v>0</v>
      </c>
      <c r="AD425" s="139">
        <v>0</v>
      </c>
      <c r="AE425" s="139">
        <v>0</v>
      </c>
      <c r="AF425" s="139">
        <v>0</v>
      </c>
      <c r="AG425" s="139">
        <v>0</v>
      </c>
      <c r="AH425" s="139">
        <v>0</v>
      </c>
      <c r="AI425" s="139">
        <v>0</v>
      </c>
      <c r="AJ425" s="139">
        <v>0</v>
      </c>
      <c r="AK425" s="139">
        <v>0</v>
      </c>
      <c r="AL425" s="139">
        <v>0</v>
      </c>
      <c r="AM425" s="139">
        <v>0</v>
      </c>
      <c r="AN425" s="139">
        <v>0</v>
      </c>
      <c r="AO425" s="139">
        <v>0</v>
      </c>
      <c r="AP425" s="139">
        <v>0</v>
      </c>
      <c r="AQ425" s="139">
        <v>0</v>
      </c>
      <c r="AR425" s="139">
        <v>0</v>
      </c>
      <c r="AS425" s="139">
        <v>0</v>
      </c>
      <c r="AT425" s="139">
        <v>0</v>
      </c>
      <c r="AU425" s="139">
        <v>0</v>
      </c>
      <c r="AV425" s="139">
        <v>0</v>
      </c>
      <c r="AW425" s="139">
        <v>0</v>
      </c>
      <c r="AX425" s="139">
        <v>0</v>
      </c>
      <c r="AY425" s="139">
        <v>0</v>
      </c>
      <c r="AZ425" s="139">
        <v>0</v>
      </c>
      <c r="BA425" s="139">
        <v>0</v>
      </c>
      <c r="BB425" s="139">
        <v>0</v>
      </c>
    </row>
    <row r="426" spans="1:54">
      <c r="A426" s="140" t="s">
        <v>522</v>
      </c>
      <c r="B426" s="139">
        <v>4329051.1500000004</v>
      </c>
      <c r="C426" s="139">
        <v>4329051.1500000004</v>
      </c>
      <c r="D426" s="139">
        <v>4329051.1500000004</v>
      </c>
      <c r="E426" s="139">
        <v>4329051.1500000004</v>
      </c>
      <c r="F426" s="139">
        <v>4329051.1500000004</v>
      </c>
      <c r="G426" s="139">
        <v>4329051.1500000004</v>
      </c>
      <c r="H426" s="139">
        <v>4329051.1500000004</v>
      </c>
      <c r="I426" s="139">
        <v>4329051.1500000004</v>
      </c>
      <c r="J426" s="139">
        <v>4329051.1500000004</v>
      </c>
      <c r="K426" s="139">
        <v>4329051.1500000004</v>
      </c>
      <c r="L426" s="139">
        <v>4329051.1500000004</v>
      </c>
      <c r="M426" s="139">
        <v>4329051.1500000004</v>
      </c>
      <c r="N426" s="139">
        <v>4329051.1500000004</v>
      </c>
      <c r="O426" s="139">
        <v>4329051.1500000004</v>
      </c>
      <c r="P426" s="139">
        <v>4329051.1500000004</v>
      </c>
      <c r="Q426" s="139">
        <v>4329051.1500000004</v>
      </c>
      <c r="R426" s="139">
        <v>4329051.1500000004</v>
      </c>
      <c r="S426" s="139">
        <v>4329051.1500000004</v>
      </c>
      <c r="T426" s="139">
        <v>4329051.1500000004</v>
      </c>
      <c r="U426" s="139">
        <v>4329051.1500000004</v>
      </c>
      <c r="V426" s="139">
        <v>4329051.1500000004</v>
      </c>
      <c r="W426" s="139">
        <v>4329051.1500000004</v>
      </c>
      <c r="X426" s="139">
        <v>4329051.1500000004</v>
      </c>
      <c r="Y426" s="139">
        <v>4329051.1500000004</v>
      </c>
      <c r="Z426" s="139">
        <v>4329051.1500000004</v>
      </c>
      <c r="AA426" s="139">
        <v>4329051.1500000004</v>
      </c>
      <c r="AB426" s="139">
        <v>4329051.1500000004</v>
      </c>
      <c r="AC426" s="139">
        <v>4329051.1500000004</v>
      </c>
      <c r="AD426" s="139">
        <v>4329051.1500000004</v>
      </c>
      <c r="AE426" s="139">
        <v>4329051.1500000004</v>
      </c>
      <c r="AF426" s="139">
        <v>4329051.1500000004</v>
      </c>
      <c r="AG426" s="139">
        <v>4329051.1500000004</v>
      </c>
      <c r="AH426" s="139">
        <v>4329051.1500000004</v>
      </c>
      <c r="AI426" s="139">
        <v>4329051.1500000004</v>
      </c>
      <c r="AJ426" s="139">
        <v>4329051.1500000004</v>
      </c>
      <c r="AK426" s="139">
        <v>4329051.1500000004</v>
      </c>
      <c r="AL426" s="139">
        <v>4329051.1500000004</v>
      </c>
      <c r="AM426" s="139">
        <v>4329051.1500000004</v>
      </c>
      <c r="AN426" s="139">
        <v>4329051.1500000004</v>
      </c>
      <c r="AO426" s="139">
        <v>4329051.1500000004</v>
      </c>
      <c r="AP426" s="139">
        <v>4329051.1500000004</v>
      </c>
      <c r="AQ426" s="139">
        <v>4329051.1500000004</v>
      </c>
      <c r="AR426" s="139">
        <v>4329051.1500000004</v>
      </c>
      <c r="AS426" s="139">
        <v>4329051.1500000004</v>
      </c>
      <c r="AT426" s="139">
        <v>4329051.1500000004</v>
      </c>
      <c r="AU426" s="139">
        <v>4329051.1500000004</v>
      </c>
      <c r="AV426" s="139">
        <v>4329051.1500000004</v>
      </c>
      <c r="AW426" s="139">
        <v>4329051.1500000004</v>
      </c>
      <c r="AX426" s="139">
        <v>4329051.1500000004</v>
      </c>
      <c r="AY426" s="139">
        <v>4329051.1500000004</v>
      </c>
      <c r="AZ426" s="139">
        <v>4329051.1500000004</v>
      </c>
      <c r="BA426" s="139">
        <v>4329051.1500000004</v>
      </c>
      <c r="BB426" s="139">
        <v>4329051.1500000004</v>
      </c>
    </row>
    <row r="427" spans="1:54">
      <c r="A427" s="140" t="s">
        <v>523</v>
      </c>
      <c r="B427" s="139">
        <v>0</v>
      </c>
      <c r="C427" s="139">
        <v>0</v>
      </c>
      <c r="D427" s="139">
        <v>0</v>
      </c>
      <c r="E427" s="139">
        <v>0</v>
      </c>
      <c r="F427" s="139">
        <v>0</v>
      </c>
      <c r="G427" s="139">
        <v>0</v>
      </c>
      <c r="H427" s="139">
        <v>0</v>
      </c>
      <c r="I427" s="139">
        <v>0</v>
      </c>
      <c r="J427" s="139">
        <v>0</v>
      </c>
      <c r="K427" s="139">
        <v>0</v>
      </c>
      <c r="L427" s="139">
        <v>0</v>
      </c>
      <c r="M427" s="139">
        <v>0</v>
      </c>
      <c r="N427" s="139">
        <v>0</v>
      </c>
      <c r="O427" s="139">
        <v>0</v>
      </c>
      <c r="P427" s="139">
        <v>0</v>
      </c>
      <c r="Q427" s="139">
        <v>0</v>
      </c>
      <c r="R427" s="139">
        <v>0</v>
      </c>
      <c r="S427" s="139">
        <v>0</v>
      </c>
      <c r="T427" s="139">
        <v>0</v>
      </c>
      <c r="U427" s="139">
        <v>0</v>
      </c>
      <c r="V427" s="139">
        <v>0</v>
      </c>
      <c r="W427" s="139">
        <v>0</v>
      </c>
      <c r="X427" s="139">
        <v>0</v>
      </c>
      <c r="Y427" s="139">
        <v>0</v>
      </c>
      <c r="Z427" s="139">
        <v>0</v>
      </c>
      <c r="AA427" s="139">
        <v>0</v>
      </c>
      <c r="AB427" s="139">
        <v>0</v>
      </c>
      <c r="AC427" s="139">
        <v>0</v>
      </c>
      <c r="AD427" s="139">
        <v>0</v>
      </c>
      <c r="AE427" s="139">
        <v>0</v>
      </c>
      <c r="AF427" s="139">
        <v>0</v>
      </c>
      <c r="AG427" s="139">
        <v>0</v>
      </c>
      <c r="AH427" s="139">
        <v>0</v>
      </c>
      <c r="AI427" s="139">
        <v>0</v>
      </c>
      <c r="AJ427" s="139">
        <v>0</v>
      </c>
      <c r="AK427" s="139">
        <v>0</v>
      </c>
      <c r="AL427" s="139">
        <v>0</v>
      </c>
      <c r="AM427" s="139">
        <v>0</v>
      </c>
      <c r="AN427" s="139">
        <v>0</v>
      </c>
      <c r="AO427" s="139">
        <v>0</v>
      </c>
      <c r="AP427" s="139">
        <v>0</v>
      </c>
      <c r="AQ427" s="139">
        <v>0</v>
      </c>
      <c r="AR427" s="139">
        <v>0</v>
      </c>
      <c r="AS427" s="139">
        <v>0</v>
      </c>
      <c r="AT427" s="139">
        <v>0</v>
      </c>
      <c r="AU427" s="139">
        <v>0</v>
      </c>
      <c r="AV427" s="139">
        <v>0</v>
      </c>
      <c r="AW427" s="139">
        <v>0</v>
      </c>
      <c r="AX427" s="139">
        <v>0</v>
      </c>
      <c r="AY427" s="139">
        <v>0</v>
      </c>
      <c r="AZ427" s="139">
        <v>0</v>
      </c>
      <c r="BA427" s="139">
        <v>0</v>
      </c>
      <c r="BB427" s="139">
        <v>0</v>
      </c>
    </row>
    <row r="428" spans="1:54">
      <c r="A428" s="140" t="s">
        <v>524</v>
      </c>
      <c r="B428" s="139">
        <v>68707.3</v>
      </c>
      <c r="C428" s="139">
        <v>68707.3</v>
      </c>
      <c r="D428" s="139">
        <v>68707.3</v>
      </c>
      <c r="E428" s="139">
        <v>68707.3</v>
      </c>
      <c r="F428" s="139">
        <v>68707.3</v>
      </c>
      <c r="G428" s="139">
        <v>68707.3</v>
      </c>
      <c r="H428" s="139">
        <v>68707.3</v>
      </c>
      <c r="I428" s="139">
        <v>68707.3</v>
      </c>
      <c r="J428" s="139">
        <v>68707.3</v>
      </c>
      <c r="K428" s="139">
        <v>68707.3</v>
      </c>
      <c r="L428" s="139">
        <v>68707.3</v>
      </c>
      <c r="M428" s="139">
        <v>68707.3</v>
      </c>
      <c r="N428" s="139">
        <v>68707.3</v>
      </c>
      <c r="O428" s="139">
        <v>68707.3</v>
      </c>
      <c r="P428" s="139">
        <v>68707.3</v>
      </c>
      <c r="Q428" s="139">
        <v>68707.3</v>
      </c>
      <c r="R428" s="139">
        <v>68707.3</v>
      </c>
      <c r="S428" s="139">
        <v>68707.3</v>
      </c>
      <c r="T428" s="139">
        <v>68707.3</v>
      </c>
      <c r="U428" s="139">
        <v>68707.3</v>
      </c>
      <c r="V428" s="139">
        <v>68707.3</v>
      </c>
      <c r="W428" s="139">
        <v>68707.3</v>
      </c>
      <c r="X428" s="139">
        <v>68707.3</v>
      </c>
      <c r="Y428" s="139">
        <v>68707.3</v>
      </c>
      <c r="Z428" s="139">
        <v>68707.3</v>
      </c>
      <c r="AA428" s="139">
        <v>68707.3</v>
      </c>
      <c r="AB428" s="139">
        <v>68707.3</v>
      </c>
      <c r="AC428" s="139">
        <v>68707.3</v>
      </c>
      <c r="AD428" s="139">
        <v>68707.3</v>
      </c>
      <c r="AE428" s="139">
        <v>68707.3</v>
      </c>
      <c r="AF428" s="139">
        <v>68707.3</v>
      </c>
      <c r="AG428" s="139">
        <v>68707.3</v>
      </c>
      <c r="AH428" s="139">
        <v>68707.3</v>
      </c>
      <c r="AI428" s="139">
        <v>68707.3</v>
      </c>
      <c r="AJ428" s="139">
        <v>68707.3</v>
      </c>
      <c r="AK428" s="139">
        <v>68707.3</v>
      </c>
      <c r="AL428" s="139">
        <v>68707.3</v>
      </c>
      <c r="AM428" s="139">
        <v>68707.3</v>
      </c>
      <c r="AN428" s="139">
        <v>68707.3</v>
      </c>
      <c r="AO428" s="139">
        <v>68707.3</v>
      </c>
      <c r="AP428" s="139">
        <v>68707.3</v>
      </c>
      <c r="AQ428" s="139">
        <v>68707.3</v>
      </c>
      <c r="AR428" s="139">
        <v>68707.3</v>
      </c>
      <c r="AS428" s="139">
        <v>68707.3</v>
      </c>
      <c r="AT428" s="139">
        <v>68707.3</v>
      </c>
      <c r="AU428" s="139">
        <v>68707.3</v>
      </c>
      <c r="AV428" s="139">
        <v>68707.3</v>
      </c>
      <c r="AW428" s="139">
        <v>68707.3</v>
      </c>
      <c r="AX428" s="139">
        <v>68707.3</v>
      </c>
      <c r="AY428" s="139">
        <v>68707.3</v>
      </c>
      <c r="AZ428" s="139">
        <v>68707.3</v>
      </c>
      <c r="BA428" s="139">
        <v>68707.3</v>
      </c>
      <c r="BB428" s="139">
        <v>68707.3</v>
      </c>
    </row>
    <row r="429" spans="1:54">
      <c r="A429" s="140" t="s">
        <v>525</v>
      </c>
      <c r="B429" s="139">
        <v>0</v>
      </c>
      <c r="C429" s="139">
        <v>0</v>
      </c>
      <c r="D429" s="139">
        <v>0</v>
      </c>
      <c r="E429" s="139">
        <v>0</v>
      </c>
      <c r="F429" s="139">
        <v>0</v>
      </c>
      <c r="G429" s="139">
        <v>0</v>
      </c>
      <c r="H429" s="139">
        <v>0</v>
      </c>
      <c r="I429" s="139">
        <v>0</v>
      </c>
      <c r="J429" s="139">
        <v>0</v>
      </c>
      <c r="K429" s="139">
        <v>0</v>
      </c>
      <c r="L429" s="139">
        <v>0</v>
      </c>
      <c r="M429" s="139">
        <v>0</v>
      </c>
      <c r="N429" s="139">
        <v>0</v>
      </c>
      <c r="O429" s="139">
        <v>0</v>
      </c>
      <c r="P429" s="139">
        <v>0</v>
      </c>
      <c r="Q429" s="139">
        <v>0</v>
      </c>
      <c r="R429" s="139">
        <v>0</v>
      </c>
      <c r="S429" s="139">
        <v>0</v>
      </c>
      <c r="T429" s="139">
        <v>0</v>
      </c>
      <c r="U429" s="139">
        <v>0</v>
      </c>
      <c r="V429" s="139">
        <v>0</v>
      </c>
      <c r="W429" s="139">
        <v>0</v>
      </c>
      <c r="X429" s="139">
        <v>0</v>
      </c>
      <c r="Y429" s="139">
        <v>0</v>
      </c>
      <c r="Z429" s="139">
        <v>0</v>
      </c>
      <c r="AA429" s="139">
        <v>0</v>
      </c>
      <c r="AB429" s="139">
        <v>0</v>
      </c>
      <c r="AC429" s="139">
        <v>0</v>
      </c>
      <c r="AD429" s="139">
        <v>0</v>
      </c>
      <c r="AE429" s="139">
        <v>0</v>
      </c>
      <c r="AF429" s="139">
        <v>0</v>
      </c>
      <c r="AG429" s="139">
        <v>0</v>
      </c>
      <c r="AH429" s="139">
        <v>0</v>
      </c>
      <c r="AI429" s="139">
        <v>0</v>
      </c>
      <c r="AJ429" s="139">
        <v>0</v>
      </c>
      <c r="AK429" s="139">
        <v>0</v>
      </c>
      <c r="AL429" s="139">
        <v>0</v>
      </c>
      <c r="AM429" s="139">
        <v>0</v>
      </c>
      <c r="AN429" s="139">
        <v>0</v>
      </c>
      <c r="AO429" s="139">
        <v>0</v>
      </c>
      <c r="AP429" s="139">
        <v>0</v>
      </c>
      <c r="AQ429" s="139">
        <v>0</v>
      </c>
      <c r="AR429" s="139">
        <v>0</v>
      </c>
      <c r="AS429" s="139">
        <v>0</v>
      </c>
      <c r="AT429" s="139">
        <v>0</v>
      </c>
      <c r="AU429" s="139">
        <v>0</v>
      </c>
      <c r="AV429" s="139">
        <v>0</v>
      </c>
      <c r="AW429" s="139">
        <v>0</v>
      </c>
      <c r="AX429" s="139">
        <v>0</v>
      </c>
      <c r="AY429" s="139">
        <v>0</v>
      </c>
      <c r="AZ429" s="139">
        <v>0</v>
      </c>
      <c r="BA429" s="139">
        <v>0</v>
      </c>
      <c r="BB429" s="139">
        <v>0</v>
      </c>
    </row>
    <row r="430" spans="1:54">
      <c r="A430" s="140" t="s">
        <v>526</v>
      </c>
      <c r="B430" s="139">
        <v>2371306.4355555498</v>
      </c>
      <c r="C430" s="139">
        <v>2313658.2874074001</v>
      </c>
      <c r="D430" s="139">
        <v>2256010.1392592499</v>
      </c>
      <c r="E430" s="139">
        <v>2837250.8799999901</v>
      </c>
      <c r="F430" s="139">
        <v>2768954.5837037</v>
      </c>
      <c r="G430" s="139">
        <v>2700658.2874074001</v>
      </c>
      <c r="H430" s="139">
        <v>2632361.99111111</v>
      </c>
      <c r="I430" s="139">
        <v>2564065.6948148101</v>
      </c>
      <c r="J430" s="139">
        <v>2495769.3985185102</v>
      </c>
      <c r="K430" s="139">
        <v>2427473.10222222</v>
      </c>
      <c r="L430" s="139">
        <v>2359176.8059259201</v>
      </c>
      <c r="M430" s="139">
        <v>2290880.5096296198</v>
      </c>
      <c r="N430" s="139">
        <v>2222584.2133333301</v>
      </c>
      <c r="O430" s="139">
        <v>2222584.2133333301</v>
      </c>
      <c r="P430" s="139">
        <v>2154287.9170370302</v>
      </c>
      <c r="Q430" s="139">
        <v>2085991.6207407301</v>
      </c>
      <c r="R430" s="139">
        <v>2656584.2133333301</v>
      </c>
      <c r="S430" s="139">
        <v>2577639.76888888</v>
      </c>
      <c r="T430" s="139">
        <v>2498695.3244444402</v>
      </c>
      <c r="U430" s="139">
        <v>2419750.8799999901</v>
      </c>
      <c r="V430" s="139">
        <v>2340806.4355555498</v>
      </c>
      <c r="W430" s="139">
        <v>2261861.9911111002</v>
      </c>
      <c r="X430" s="139">
        <v>2182917.5466666599</v>
      </c>
      <c r="Y430" s="139">
        <v>2103973.10222222</v>
      </c>
      <c r="Z430" s="139">
        <v>2025028.65777777</v>
      </c>
      <c r="AA430" s="139">
        <v>1946084.2133333299</v>
      </c>
      <c r="AB430" s="139">
        <v>1946084.2133333299</v>
      </c>
      <c r="AC430" s="139">
        <v>1867139.76888888</v>
      </c>
      <c r="AD430" s="139">
        <v>1788195.32444444</v>
      </c>
      <c r="AE430" s="139">
        <v>2348139.76888888</v>
      </c>
      <c r="AF430" s="139">
        <v>2258547.17629629</v>
      </c>
      <c r="AG430" s="139">
        <v>2168954.5837037</v>
      </c>
      <c r="AH430" s="139">
        <v>2079361.9911111</v>
      </c>
      <c r="AI430" s="139">
        <v>1989769.3985185099</v>
      </c>
      <c r="AJ430" s="139">
        <v>1900176.8059259199</v>
      </c>
      <c r="AK430" s="139">
        <v>1810584.2133333299</v>
      </c>
      <c r="AL430" s="139">
        <v>1720991.6207407301</v>
      </c>
      <c r="AM430" s="139">
        <v>1631399.0281481401</v>
      </c>
      <c r="AN430" s="139">
        <v>1541806.43555555</v>
      </c>
      <c r="AO430" s="139">
        <v>1541806.43555555</v>
      </c>
      <c r="AP430" s="139">
        <v>1452213.84296296</v>
      </c>
      <c r="AQ430" s="139">
        <v>1362621.25037036</v>
      </c>
      <c r="AR430" s="139">
        <v>1911917.5466666601</v>
      </c>
      <c r="AS430" s="139">
        <v>1811676.8059259199</v>
      </c>
      <c r="AT430" s="139">
        <v>1711436.0651851799</v>
      </c>
      <c r="AU430" s="139">
        <v>1611195.32444444</v>
      </c>
      <c r="AV430" s="139">
        <v>1557954.5837037</v>
      </c>
      <c r="AW430" s="139">
        <v>1504713.84296296</v>
      </c>
      <c r="AX430" s="139">
        <v>1451473.10222222</v>
      </c>
      <c r="AY430" s="139">
        <v>1398232.3614814701</v>
      </c>
      <c r="AZ430" s="139">
        <v>1344991.6207407301</v>
      </c>
      <c r="BA430" s="139">
        <v>1291750.8799999901</v>
      </c>
      <c r="BB430" s="139">
        <v>1291750.8799999901</v>
      </c>
    </row>
    <row r="431" spans="1:54">
      <c r="A431" s="140" t="s">
        <v>527</v>
      </c>
      <c r="B431" s="139">
        <v>936442.5</v>
      </c>
      <c r="C431" s="139">
        <v>936442.5</v>
      </c>
      <c r="D431" s="139">
        <v>936442.5</v>
      </c>
      <c r="E431" s="139">
        <v>936442.5</v>
      </c>
      <c r="F431" s="139">
        <v>936442.5</v>
      </c>
      <c r="G431" s="139">
        <v>936442.5</v>
      </c>
      <c r="H431" s="139">
        <v>936442.5</v>
      </c>
      <c r="I431" s="139">
        <v>936442.5</v>
      </c>
      <c r="J431" s="139">
        <v>936442.5</v>
      </c>
      <c r="K431" s="139">
        <v>936442.5</v>
      </c>
      <c r="L431" s="139">
        <v>936442.5</v>
      </c>
      <c r="M431" s="139">
        <v>936442.5</v>
      </c>
      <c r="N431" s="139">
        <v>936442.5</v>
      </c>
      <c r="O431" s="139">
        <v>936442.5</v>
      </c>
      <c r="P431" s="139">
        <v>936442.5</v>
      </c>
      <c r="Q431" s="139">
        <v>936442.5</v>
      </c>
      <c r="R431" s="139">
        <v>936442.5</v>
      </c>
      <c r="S431" s="139">
        <v>936442.5</v>
      </c>
      <c r="T431" s="139">
        <v>936442.5</v>
      </c>
      <c r="U431" s="139">
        <v>936442.5</v>
      </c>
      <c r="V431" s="139">
        <v>936442.5</v>
      </c>
      <c r="W431" s="139">
        <v>936442.5</v>
      </c>
      <c r="X431" s="139">
        <v>936442.5</v>
      </c>
      <c r="Y431" s="139">
        <v>936442.5</v>
      </c>
      <c r="Z431" s="139">
        <v>936442.5</v>
      </c>
      <c r="AA431" s="139">
        <v>936442.5</v>
      </c>
      <c r="AB431" s="139">
        <v>936442.5</v>
      </c>
      <c r="AC431" s="139">
        <v>936442.5</v>
      </c>
      <c r="AD431" s="139">
        <v>936442.5</v>
      </c>
      <c r="AE431" s="139">
        <v>936442.5</v>
      </c>
      <c r="AF431" s="139">
        <v>936442.5</v>
      </c>
      <c r="AG431" s="139">
        <v>936442.5</v>
      </c>
      <c r="AH431" s="139">
        <v>936442.5</v>
      </c>
      <c r="AI431" s="139">
        <v>936442.5</v>
      </c>
      <c r="AJ431" s="139">
        <v>936442.5</v>
      </c>
      <c r="AK431" s="139">
        <v>936442.5</v>
      </c>
      <c r="AL431" s="139">
        <v>936442.5</v>
      </c>
      <c r="AM431" s="139">
        <v>936442.5</v>
      </c>
      <c r="AN431" s="139">
        <v>936442.5</v>
      </c>
      <c r="AO431" s="139">
        <v>936442.5</v>
      </c>
      <c r="AP431" s="139">
        <v>936442.5</v>
      </c>
      <c r="AQ431" s="139">
        <v>936442.5</v>
      </c>
      <c r="AR431" s="139">
        <v>936442.5</v>
      </c>
      <c r="AS431" s="139">
        <v>936442.5</v>
      </c>
      <c r="AT431" s="139">
        <v>936442.5</v>
      </c>
      <c r="AU431" s="139">
        <v>936442.5</v>
      </c>
      <c r="AV431" s="139">
        <v>936442.5</v>
      </c>
      <c r="AW431" s="139">
        <v>936442.5</v>
      </c>
      <c r="AX431" s="139">
        <v>936442.5</v>
      </c>
      <c r="AY431" s="139">
        <v>936442.5</v>
      </c>
      <c r="AZ431" s="139">
        <v>936442.5</v>
      </c>
      <c r="BA431" s="139">
        <v>936442.5</v>
      </c>
      <c r="BB431" s="139">
        <v>936442.5</v>
      </c>
    </row>
    <row r="432" spans="1:54">
      <c r="A432" s="140" t="s">
        <v>528</v>
      </c>
      <c r="B432" s="139">
        <v>1013832.78</v>
      </c>
      <c r="C432" s="139">
        <v>1013832.78</v>
      </c>
      <c r="D432" s="139">
        <v>1013832.78</v>
      </c>
      <c r="E432" s="139">
        <v>1013832.78</v>
      </c>
      <c r="F432" s="139">
        <v>1013832.78</v>
      </c>
      <c r="G432" s="139">
        <v>1013832.78</v>
      </c>
      <c r="H432" s="139">
        <v>1013832.78</v>
      </c>
      <c r="I432" s="139">
        <v>1013832.78</v>
      </c>
      <c r="J432" s="139">
        <v>1013832.78</v>
      </c>
      <c r="K432" s="139">
        <v>1013832.78</v>
      </c>
      <c r="L432" s="139">
        <v>1013832.78</v>
      </c>
      <c r="M432" s="139">
        <v>1013832.78</v>
      </c>
      <c r="N432" s="139">
        <v>1013832.78</v>
      </c>
      <c r="O432" s="139">
        <v>1013832.78</v>
      </c>
      <c r="P432" s="139">
        <v>1013832.78</v>
      </c>
      <c r="Q432" s="139">
        <v>1013832.78</v>
      </c>
      <c r="R432" s="139">
        <v>1013832.78</v>
      </c>
      <c r="S432" s="139">
        <v>1013832.78</v>
      </c>
      <c r="T432" s="139">
        <v>1013832.78</v>
      </c>
      <c r="U432" s="139">
        <v>1013832.78</v>
      </c>
      <c r="V432" s="139">
        <v>1013832.78</v>
      </c>
      <c r="W432" s="139">
        <v>1013832.78</v>
      </c>
      <c r="X432" s="139">
        <v>1013832.78</v>
      </c>
      <c r="Y432" s="139">
        <v>1013832.78</v>
      </c>
      <c r="Z432" s="139">
        <v>1013832.78</v>
      </c>
      <c r="AA432" s="139">
        <v>1013832.78</v>
      </c>
      <c r="AB432" s="139">
        <v>1013832.78</v>
      </c>
      <c r="AC432" s="139">
        <v>1013832.78</v>
      </c>
      <c r="AD432" s="139">
        <v>1013832.78</v>
      </c>
      <c r="AE432" s="139">
        <v>1013832.78</v>
      </c>
      <c r="AF432" s="139">
        <v>1013832.78</v>
      </c>
      <c r="AG432" s="139">
        <v>1013832.78</v>
      </c>
      <c r="AH432" s="139">
        <v>1013832.78</v>
      </c>
      <c r="AI432" s="139">
        <v>1013832.78</v>
      </c>
      <c r="AJ432" s="139">
        <v>1013832.78</v>
      </c>
      <c r="AK432" s="139">
        <v>1013832.78</v>
      </c>
      <c r="AL432" s="139">
        <v>1013832.78</v>
      </c>
      <c r="AM432" s="139">
        <v>1013832.78</v>
      </c>
      <c r="AN432" s="139">
        <v>1013832.78</v>
      </c>
      <c r="AO432" s="139">
        <v>1013832.78</v>
      </c>
      <c r="AP432" s="139">
        <v>1013832.78</v>
      </c>
      <c r="AQ432" s="139">
        <v>1013832.78</v>
      </c>
      <c r="AR432" s="139">
        <v>1013832.78</v>
      </c>
      <c r="AS432" s="139">
        <v>1013832.78</v>
      </c>
      <c r="AT432" s="139">
        <v>1013832.78</v>
      </c>
      <c r="AU432" s="139">
        <v>1013832.78</v>
      </c>
      <c r="AV432" s="139">
        <v>1013832.78</v>
      </c>
      <c r="AW432" s="139">
        <v>1013832.78</v>
      </c>
      <c r="AX432" s="139">
        <v>1013832.78</v>
      </c>
      <c r="AY432" s="139">
        <v>1013832.78</v>
      </c>
      <c r="AZ432" s="139">
        <v>1013832.78</v>
      </c>
      <c r="BA432" s="139">
        <v>1013832.78</v>
      </c>
      <c r="BB432" s="139">
        <v>1013832.78</v>
      </c>
    </row>
    <row r="433" spans="1:54">
      <c r="A433" s="140" t="s">
        <v>529</v>
      </c>
      <c r="B433" s="139">
        <v>0</v>
      </c>
      <c r="C433" s="139">
        <v>0</v>
      </c>
      <c r="D433" s="139">
        <v>0</v>
      </c>
      <c r="E433" s="139">
        <v>0</v>
      </c>
      <c r="F433" s="139">
        <v>0</v>
      </c>
      <c r="G433" s="139">
        <v>0</v>
      </c>
      <c r="H433" s="139">
        <v>0</v>
      </c>
      <c r="I433" s="139">
        <v>0</v>
      </c>
      <c r="J433" s="139">
        <v>0</v>
      </c>
      <c r="K433" s="139">
        <v>0</v>
      </c>
      <c r="L433" s="139">
        <v>0</v>
      </c>
      <c r="M433" s="139">
        <v>0</v>
      </c>
      <c r="N433" s="139">
        <v>0</v>
      </c>
      <c r="O433" s="139">
        <v>0</v>
      </c>
      <c r="P433" s="139">
        <v>0</v>
      </c>
      <c r="Q433" s="139">
        <v>0</v>
      </c>
      <c r="R433" s="139">
        <v>0</v>
      </c>
      <c r="S433" s="139">
        <v>0</v>
      </c>
      <c r="T433" s="139">
        <v>0</v>
      </c>
      <c r="U433" s="139">
        <v>0</v>
      </c>
      <c r="V433" s="139">
        <v>0</v>
      </c>
      <c r="W433" s="139">
        <v>0</v>
      </c>
      <c r="X433" s="139">
        <v>0</v>
      </c>
      <c r="Y433" s="139">
        <v>0</v>
      </c>
      <c r="Z433" s="139">
        <v>0</v>
      </c>
      <c r="AA433" s="139">
        <v>0</v>
      </c>
      <c r="AB433" s="139">
        <v>0</v>
      </c>
      <c r="AC433" s="139">
        <v>0</v>
      </c>
      <c r="AD433" s="139">
        <v>0</v>
      </c>
      <c r="AE433" s="139">
        <v>0</v>
      </c>
      <c r="AF433" s="139">
        <v>0</v>
      </c>
      <c r="AG433" s="139">
        <v>0</v>
      </c>
      <c r="AH433" s="139">
        <v>0</v>
      </c>
      <c r="AI433" s="139">
        <v>0</v>
      </c>
      <c r="AJ433" s="139">
        <v>0</v>
      </c>
      <c r="AK433" s="139">
        <v>0</v>
      </c>
      <c r="AL433" s="139">
        <v>0</v>
      </c>
      <c r="AM433" s="139">
        <v>0</v>
      </c>
      <c r="AN433" s="139">
        <v>0</v>
      </c>
      <c r="AO433" s="139">
        <v>0</v>
      </c>
      <c r="AP433" s="139">
        <v>0</v>
      </c>
      <c r="AQ433" s="139">
        <v>0</v>
      </c>
      <c r="AR433" s="139">
        <v>0</v>
      </c>
      <c r="AS433" s="139">
        <v>0</v>
      </c>
      <c r="AT433" s="139">
        <v>0</v>
      </c>
      <c r="AU433" s="139">
        <v>0</v>
      </c>
      <c r="AV433" s="139">
        <v>0</v>
      </c>
      <c r="AW433" s="139">
        <v>0</v>
      </c>
      <c r="AX433" s="139">
        <v>0</v>
      </c>
      <c r="AY433" s="139">
        <v>0</v>
      </c>
      <c r="AZ433" s="139">
        <v>0</v>
      </c>
      <c r="BA433" s="139">
        <v>0</v>
      </c>
      <c r="BB433" s="139">
        <v>0</v>
      </c>
    </row>
    <row r="434" spans="1:54">
      <c r="A434" s="140" t="s">
        <v>530</v>
      </c>
      <c r="B434" s="139">
        <v>3288599.25</v>
      </c>
      <c r="C434" s="139">
        <v>3288599.25</v>
      </c>
      <c r="D434" s="139">
        <v>3288599.25</v>
      </c>
      <c r="E434" s="139">
        <v>3288599.25</v>
      </c>
      <c r="F434" s="139">
        <v>3288599.25</v>
      </c>
      <c r="G434" s="139">
        <v>3288599.25</v>
      </c>
      <c r="H434" s="139">
        <v>3288599.25</v>
      </c>
      <c r="I434" s="139">
        <v>3288599.25</v>
      </c>
      <c r="J434" s="139">
        <v>3288599.25</v>
      </c>
      <c r="K434" s="139">
        <v>3288599.25</v>
      </c>
      <c r="L434" s="139">
        <v>3288599.25</v>
      </c>
      <c r="M434" s="139">
        <v>3288599.25</v>
      </c>
      <c r="N434" s="139">
        <v>3288599.25</v>
      </c>
      <c r="O434" s="139">
        <v>3288599.25</v>
      </c>
      <c r="P434" s="139">
        <v>3288599.25</v>
      </c>
      <c r="Q434" s="139">
        <v>3288599.25</v>
      </c>
      <c r="R434" s="139">
        <v>3288599.25</v>
      </c>
      <c r="S434" s="139">
        <v>3288599.25</v>
      </c>
      <c r="T434" s="139">
        <v>3288599.25</v>
      </c>
      <c r="U434" s="139">
        <v>3288599.25</v>
      </c>
      <c r="V434" s="139">
        <v>3288599.25</v>
      </c>
      <c r="W434" s="139">
        <v>3288599.25</v>
      </c>
      <c r="X434" s="139">
        <v>3288599.25</v>
      </c>
      <c r="Y434" s="139">
        <v>3288599.25</v>
      </c>
      <c r="Z434" s="139">
        <v>3288599.25</v>
      </c>
      <c r="AA434" s="139">
        <v>3288599.25</v>
      </c>
      <c r="AB434" s="139">
        <v>3288599.25</v>
      </c>
      <c r="AC434" s="139">
        <v>3288599.25</v>
      </c>
      <c r="AD434" s="139">
        <v>3288599.25</v>
      </c>
      <c r="AE434" s="139">
        <v>3288599.25</v>
      </c>
      <c r="AF434" s="139">
        <v>3288599.25</v>
      </c>
      <c r="AG434" s="139">
        <v>3288599.25</v>
      </c>
      <c r="AH434" s="139">
        <v>3288599.25</v>
      </c>
      <c r="AI434" s="139">
        <v>3288599.25</v>
      </c>
      <c r="AJ434" s="139">
        <v>3288599.25</v>
      </c>
      <c r="AK434" s="139">
        <v>3288599.25</v>
      </c>
      <c r="AL434" s="139">
        <v>3288599.25</v>
      </c>
      <c r="AM434" s="139">
        <v>3288599.25</v>
      </c>
      <c r="AN434" s="139">
        <v>3288599.25</v>
      </c>
      <c r="AO434" s="139">
        <v>3288599.25</v>
      </c>
      <c r="AP434" s="139">
        <v>3288599.25</v>
      </c>
      <c r="AQ434" s="139">
        <v>3288599.25</v>
      </c>
      <c r="AR434" s="139">
        <v>3288599.25</v>
      </c>
      <c r="AS434" s="139">
        <v>3288599.25</v>
      </c>
      <c r="AT434" s="139">
        <v>3288599.25</v>
      </c>
      <c r="AU434" s="139">
        <v>3288599.25</v>
      </c>
      <c r="AV434" s="139">
        <v>3288599.25</v>
      </c>
      <c r="AW434" s="139">
        <v>3288599.25</v>
      </c>
      <c r="AX434" s="139">
        <v>3288599.25</v>
      </c>
      <c r="AY434" s="139">
        <v>3288599.25</v>
      </c>
      <c r="AZ434" s="139">
        <v>3288599.25</v>
      </c>
      <c r="BA434" s="139">
        <v>3288599.25</v>
      </c>
      <c r="BB434" s="139">
        <v>3288599.25</v>
      </c>
    </row>
    <row r="435" spans="1:54">
      <c r="A435" s="140" t="s">
        <v>531</v>
      </c>
      <c r="B435" s="139">
        <v>0</v>
      </c>
      <c r="C435" s="139">
        <v>0</v>
      </c>
      <c r="D435" s="139">
        <v>0</v>
      </c>
      <c r="E435" s="139">
        <v>0</v>
      </c>
      <c r="F435" s="139">
        <v>0</v>
      </c>
      <c r="G435" s="139">
        <v>0</v>
      </c>
      <c r="H435" s="139">
        <v>0</v>
      </c>
      <c r="I435" s="139">
        <v>0</v>
      </c>
      <c r="J435" s="139">
        <v>0</v>
      </c>
      <c r="K435" s="139">
        <v>0</v>
      </c>
      <c r="L435" s="139">
        <v>0</v>
      </c>
      <c r="M435" s="139">
        <v>0</v>
      </c>
      <c r="N435" s="139">
        <v>0</v>
      </c>
      <c r="O435" s="139">
        <v>0</v>
      </c>
      <c r="P435" s="139">
        <v>0</v>
      </c>
      <c r="Q435" s="139">
        <v>0</v>
      </c>
      <c r="R435" s="139">
        <v>0</v>
      </c>
      <c r="S435" s="139">
        <v>0</v>
      </c>
      <c r="T435" s="139">
        <v>0</v>
      </c>
      <c r="U435" s="139">
        <v>0</v>
      </c>
      <c r="V435" s="139">
        <v>0</v>
      </c>
      <c r="W435" s="139">
        <v>0</v>
      </c>
      <c r="X435" s="139">
        <v>0</v>
      </c>
      <c r="Y435" s="139">
        <v>0</v>
      </c>
      <c r="Z435" s="139">
        <v>0</v>
      </c>
      <c r="AA435" s="139">
        <v>0</v>
      </c>
      <c r="AB435" s="139">
        <v>0</v>
      </c>
      <c r="AC435" s="139">
        <v>0</v>
      </c>
      <c r="AD435" s="139">
        <v>0</v>
      </c>
      <c r="AE435" s="139">
        <v>0</v>
      </c>
      <c r="AF435" s="139">
        <v>0</v>
      </c>
      <c r="AG435" s="139">
        <v>0</v>
      </c>
      <c r="AH435" s="139">
        <v>0</v>
      </c>
      <c r="AI435" s="139">
        <v>0</v>
      </c>
      <c r="AJ435" s="139">
        <v>0</v>
      </c>
      <c r="AK435" s="139">
        <v>0</v>
      </c>
      <c r="AL435" s="139">
        <v>0</v>
      </c>
      <c r="AM435" s="139">
        <v>0</v>
      </c>
      <c r="AN435" s="139">
        <v>0</v>
      </c>
      <c r="AO435" s="139">
        <v>0</v>
      </c>
      <c r="AP435" s="139">
        <v>0</v>
      </c>
      <c r="AQ435" s="139">
        <v>0</v>
      </c>
      <c r="AR435" s="139">
        <v>0</v>
      </c>
      <c r="AS435" s="139">
        <v>0</v>
      </c>
      <c r="AT435" s="139">
        <v>0</v>
      </c>
      <c r="AU435" s="139">
        <v>0</v>
      </c>
      <c r="AV435" s="139">
        <v>0</v>
      </c>
      <c r="AW435" s="139">
        <v>0</v>
      </c>
      <c r="AX435" s="139">
        <v>0</v>
      </c>
      <c r="AY435" s="139">
        <v>0</v>
      </c>
      <c r="AZ435" s="139">
        <v>0</v>
      </c>
      <c r="BA435" s="139">
        <v>0</v>
      </c>
      <c r="BB435" s="139">
        <v>0</v>
      </c>
    </row>
    <row r="436" spans="1:54">
      <c r="A436" s="140" t="s">
        <v>532</v>
      </c>
      <c r="B436" s="139">
        <v>2694963.09</v>
      </c>
      <c r="C436" s="139">
        <v>2694963.09</v>
      </c>
      <c r="D436" s="139">
        <v>2694963.09</v>
      </c>
      <c r="E436" s="139">
        <v>2694963.09</v>
      </c>
      <c r="F436" s="139">
        <v>2694963.09</v>
      </c>
      <c r="G436" s="139">
        <v>2694963.09</v>
      </c>
      <c r="H436" s="139">
        <v>2694963.09</v>
      </c>
      <c r="I436" s="139">
        <v>2694963.09</v>
      </c>
      <c r="J436" s="139">
        <v>2694963.09</v>
      </c>
      <c r="K436" s="139">
        <v>2694963.09</v>
      </c>
      <c r="L436" s="139">
        <v>2694963.09</v>
      </c>
      <c r="M436" s="139">
        <v>2694963.09</v>
      </c>
      <c r="N436" s="139">
        <v>2694963.09</v>
      </c>
      <c r="O436" s="139">
        <v>2694963.09</v>
      </c>
      <c r="P436" s="139">
        <v>2694963.09</v>
      </c>
      <c r="Q436" s="139">
        <v>2694963.09</v>
      </c>
      <c r="R436" s="139">
        <v>2694963.09</v>
      </c>
      <c r="S436" s="139">
        <v>2694963.09</v>
      </c>
      <c r="T436" s="139">
        <v>2694963.09</v>
      </c>
      <c r="U436" s="139">
        <v>2694963.09</v>
      </c>
      <c r="V436" s="139">
        <v>2694963.09</v>
      </c>
      <c r="W436" s="139">
        <v>2694963.09</v>
      </c>
      <c r="X436" s="139">
        <v>2694963.09</v>
      </c>
      <c r="Y436" s="139">
        <v>2694963.09</v>
      </c>
      <c r="Z436" s="139">
        <v>2694963.09</v>
      </c>
      <c r="AA436" s="139">
        <v>2694963.09</v>
      </c>
      <c r="AB436" s="139">
        <v>2694963.09</v>
      </c>
      <c r="AC436" s="139">
        <v>2694963.09</v>
      </c>
      <c r="AD436" s="139">
        <v>2694963.09</v>
      </c>
      <c r="AE436" s="139">
        <v>2694963.09</v>
      </c>
      <c r="AF436" s="139">
        <v>2694963.09</v>
      </c>
      <c r="AG436" s="139">
        <v>2694963.09</v>
      </c>
      <c r="AH436" s="139">
        <v>2694963.09</v>
      </c>
      <c r="AI436" s="139">
        <v>2694963.09</v>
      </c>
      <c r="AJ436" s="139">
        <v>2694963.09</v>
      </c>
      <c r="AK436" s="139">
        <v>2694963.09</v>
      </c>
      <c r="AL436" s="139">
        <v>2694963.09</v>
      </c>
      <c r="AM436" s="139">
        <v>2694963.09</v>
      </c>
      <c r="AN436" s="139">
        <v>2694963.09</v>
      </c>
      <c r="AO436" s="139">
        <v>2694963.09</v>
      </c>
      <c r="AP436" s="139">
        <v>2694963.09</v>
      </c>
      <c r="AQ436" s="139">
        <v>2694963.09</v>
      </c>
      <c r="AR436" s="139">
        <v>2694963.09</v>
      </c>
      <c r="AS436" s="139">
        <v>2694963.09</v>
      </c>
      <c r="AT436" s="139">
        <v>2694963.09</v>
      </c>
      <c r="AU436" s="139">
        <v>2694963.09</v>
      </c>
      <c r="AV436" s="139">
        <v>2694963.09</v>
      </c>
      <c r="AW436" s="139">
        <v>2694963.09</v>
      </c>
      <c r="AX436" s="139">
        <v>2694963.09</v>
      </c>
      <c r="AY436" s="139">
        <v>2694963.09</v>
      </c>
      <c r="AZ436" s="139">
        <v>2694963.09</v>
      </c>
      <c r="BA436" s="139">
        <v>2694963.09</v>
      </c>
      <c r="BB436" s="139">
        <v>2694963.09</v>
      </c>
    </row>
    <row r="437" spans="1:54">
      <c r="A437" s="140" t="s">
        <v>533</v>
      </c>
      <c r="B437" s="139">
        <v>6768446.3200000003</v>
      </c>
      <c r="C437" s="139">
        <v>6768446.3200000003</v>
      </c>
      <c r="D437" s="139">
        <v>6768446.3200000003</v>
      </c>
      <c r="E437" s="139">
        <v>6768446.3200000003</v>
      </c>
      <c r="F437" s="139">
        <v>6768446.3200000003</v>
      </c>
      <c r="G437" s="139">
        <v>6768446.3200000003</v>
      </c>
      <c r="H437" s="139">
        <v>6768446.3200000003</v>
      </c>
      <c r="I437" s="139">
        <v>6768446.3200000003</v>
      </c>
      <c r="J437" s="139">
        <v>6768446.3200000003</v>
      </c>
      <c r="K437" s="139">
        <v>6768446.3200000003</v>
      </c>
      <c r="L437" s="139">
        <v>6768446.3200000003</v>
      </c>
      <c r="M437" s="139">
        <v>6768446.3200000003</v>
      </c>
      <c r="N437" s="139">
        <v>6768446.3200000003</v>
      </c>
      <c r="O437" s="139">
        <v>6768446.3200000003</v>
      </c>
      <c r="P437" s="139">
        <v>6768446.3200000003</v>
      </c>
      <c r="Q437" s="139">
        <v>6768446.3200000003</v>
      </c>
      <c r="R437" s="139">
        <v>6768446.3200000003</v>
      </c>
      <c r="S437" s="139">
        <v>6768446.3200000003</v>
      </c>
      <c r="T437" s="139">
        <v>6768446.3200000003</v>
      </c>
      <c r="U437" s="139">
        <v>6768446.3200000003</v>
      </c>
      <c r="V437" s="139">
        <v>6768446.3200000003</v>
      </c>
      <c r="W437" s="139">
        <v>6768446.3200000003</v>
      </c>
      <c r="X437" s="139">
        <v>6768446.3200000003</v>
      </c>
      <c r="Y437" s="139">
        <v>6768446.3200000003</v>
      </c>
      <c r="Z437" s="139">
        <v>6768446.3200000003</v>
      </c>
      <c r="AA437" s="139">
        <v>6768446.3200000003</v>
      </c>
      <c r="AB437" s="139">
        <v>6768446.3200000003</v>
      </c>
      <c r="AC437" s="139">
        <v>6768446.3200000003</v>
      </c>
      <c r="AD437" s="139">
        <v>6768446.3200000003</v>
      </c>
      <c r="AE437" s="139">
        <v>6768446.3200000003</v>
      </c>
      <c r="AF437" s="139">
        <v>6768446.3200000003</v>
      </c>
      <c r="AG437" s="139">
        <v>6768446.3200000003</v>
      </c>
      <c r="AH437" s="139">
        <v>6768446.3200000003</v>
      </c>
      <c r="AI437" s="139">
        <v>6768446.3200000003</v>
      </c>
      <c r="AJ437" s="139">
        <v>6768446.3200000003</v>
      </c>
      <c r="AK437" s="139">
        <v>6768446.3200000003</v>
      </c>
      <c r="AL437" s="139">
        <v>6768446.3200000003</v>
      </c>
      <c r="AM437" s="139">
        <v>6768446.3200000003</v>
      </c>
      <c r="AN437" s="139">
        <v>6768446.3200000003</v>
      </c>
      <c r="AO437" s="139">
        <v>6768446.3200000003</v>
      </c>
      <c r="AP437" s="139">
        <v>6768446.3200000003</v>
      </c>
      <c r="AQ437" s="139">
        <v>6768446.3200000003</v>
      </c>
      <c r="AR437" s="139">
        <v>6768446.3200000003</v>
      </c>
      <c r="AS437" s="139">
        <v>6768446.3200000003</v>
      </c>
      <c r="AT437" s="139">
        <v>6768446.3200000003</v>
      </c>
      <c r="AU437" s="139">
        <v>6768446.3200000003</v>
      </c>
      <c r="AV437" s="139">
        <v>6768446.3200000003</v>
      </c>
      <c r="AW437" s="139">
        <v>6768446.3200000003</v>
      </c>
      <c r="AX437" s="139">
        <v>6768446.3200000003</v>
      </c>
      <c r="AY437" s="139">
        <v>6768446.3200000003</v>
      </c>
      <c r="AZ437" s="139">
        <v>6768446.3200000003</v>
      </c>
      <c r="BA437" s="139">
        <v>6768446.3200000003</v>
      </c>
      <c r="BB437" s="139">
        <v>6768446.3200000003</v>
      </c>
    </row>
    <row r="438" spans="1:54">
      <c r="A438" s="140" t="s">
        <v>534</v>
      </c>
      <c r="B438" s="139">
        <v>3226311.26</v>
      </c>
      <c r="C438" s="139">
        <v>3226311.26</v>
      </c>
      <c r="D438" s="139">
        <v>3226311.26</v>
      </c>
      <c r="E438" s="139">
        <v>3226311.26</v>
      </c>
      <c r="F438" s="139">
        <v>3226311.26</v>
      </c>
      <c r="G438" s="139">
        <v>3226311.26</v>
      </c>
      <c r="H438" s="139">
        <v>3226311.26</v>
      </c>
      <c r="I438" s="139">
        <v>3226311.26</v>
      </c>
      <c r="J438" s="139">
        <v>3226311.26</v>
      </c>
      <c r="K438" s="139">
        <v>3226311.26</v>
      </c>
      <c r="L438" s="139">
        <v>3226311.26</v>
      </c>
      <c r="M438" s="139">
        <v>3226311.26</v>
      </c>
      <c r="N438" s="139">
        <v>3226311.26</v>
      </c>
      <c r="O438" s="139">
        <v>3226311.26</v>
      </c>
      <c r="P438" s="139">
        <v>3226311.26</v>
      </c>
      <c r="Q438" s="139">
        <v>3226311.26</v>
      </c>
      <c r="R438" s="139">
        <v>3226311.26</v>
      </c>
      <c r="S438" s="139">
        <v>3226311.26</v>
      </c>
      <c r="T438" s="139">
        <v>3226311.26</v>
      </c>
      <c r="U438" s="139">
        <v>3226311.26</v>
      </c>
      <c r="V438" s="139">
        <v>3226311.26</v>
      </c>
      <c r="W438" s="139">
        <v>3226311.26</v>
      </c>
      <c r="X438" s="139">
        <v>3226311.26</v>
      </c>
      <c r="Y438" s="139">
        <v>3226311.26</v>
      </c>
      <c r="Z438" s="139">
        <v>3226311.26</v>
      </c>
      <c r="AA438" s="139">
        <v>3226311.26</v>
      </c>
      <c r="AB438" s="139">
        <v>3226311.26</v>
      </c>
      <c r="AC438" s="139">
        <v>3226311.26</v>
      </c>
      <c r="AD438" s="139">
        <v>3226311.26</v>
      </c>
      <c r="AE438" s="139">
        <v>3226311.26</v>
      </c>
      <c r="AF438" s="139">
        <v>3226311.26</v>
      </c>
      <c r="AG438" s="139">
        <v>3226311.26</v>
      </c>
      <c r="AH438" s="139">
        <v>3226311.26</v>
      </c>
      <c r="AI438" s="139">
        <v>3226311.26</v>
      </c>
      <c r="AJ438" s="139">
        <v>3226311.26</v>
      </c>
      <c r="AK438" s="139">
        <v>3226311.26</v>
      </c>
      <c r="AL438" s="139">
        <v>3226311.26</v>
      </c>
      <c r="AM438" s="139">
        <v>3226311.26</v>
      </c>
      <c r="AN438" s="139">
        <v>3226311.26</v>
      </c>
      <c r="AO438" s="139">
        <v>3226311.26</v>
      </c>
      <c r="AP438" s="139">
        <v>3226311.26</v>
      </c>
      <c r="AQ438" s="139">
        <v>3226311.26</v>
      </c>
      <c r="AR438" s="139">
        <v>3226311.26</v>
      </c>
      <c r="AS438" s="139">
        <v>3226311.26</v>
      </c>
      <c r="AT438" s="139">
        <v>3226311.26</v>
      </c>
      <c r="AU438" s="139">
        <v>3226311.26</v>
      </c>
      <c r="AV438" s="139">
        <v>3226311.26</v>
      </c>
      <c r="AW438" s="139">
        <v>3226311.26</v>
      </c>
      <c r="AX438" s="139">
        <v>3226311.26</v>
      </c>
      <c r="AY438" s="139">
        <v>3226311.26</v>
      </c>
      <c r="AZ438" s="139">
        <v>3226311.26</v>
      </c>
      <c r="BA438" s="139">
        <v>3226311.26</v>
      </c>
      <c r="BB438" s="139">
        <v>3226311.26</v>
      </c>
    </row>
    <row r="439" spans="1:54">
      <c r="A439" s="141" t="s">
        <v>535</v>
      </c>
      <c r="B439" s="142">
        <v>60779758.105555497</v>
      </c>
      <c r="C439" s="142">
        <v>60710913.9574074</v>
      </c>
      <c r="D439" s="142">
        <v>60642069.809259199</v>
      </c>
      <c r="E439" s="142">
        <v>61212114.5499999</v>
      </c>
      <c r="F439" s="142">
        <v>61132622.253703699</v>
      </c>
      <c r="G439" s="142">
        <v>61053129.9574074</v>
      </c>
      <c r="H439" s="142">
        <v>60973637.661111102</v>
      </c>
      <c r="I439" s="142">
        <v>60894145.364814803</v>
      </c>
      <c r="J439" s="142">
        <v>60814653.068518497</v>
      </c>
      <c r="K439" s="142">
        <v>60735160.772222199</v>
      </c>
      <c r="L439" s="142">
        <v>60655668.4759259</v>
      </c>
      <c r="M439" s="142">
        <v>60576176.179629602</v>
      </c>
      <c r="N439" s="142">
        <v>60496683.883333303</v>
      </c>
      <c r="O439" s="142">
        <v>60496683.883333303</v>
      </c>
      <c r="P439" s="142">
        <v>60417191.587036997</v>
      </c>
      <c r="Q439" s="142">
        <v>60337699.290740699</v>
      </c>
      <c r="R439" s="142">
        <v>60897095.883333303</v>
      </c>
      <c r="S439" s="142">
        <v>60806955.438888803</v>
      </c>
      <c r="T439" s="142">
        <v>60716814.9944444</v>
      </c>
      <c r="U439" s="142">
        <v>60626674.5499999</v>
      </c>
      <c r="V439" s="142">
        <v>60536534.105555497</v>
      </c>
      <c r="W439" s="142">
        <v>60446393.661111102</v>
      </c>
      <c r="X439" s="142">
        <v>60356253.216666602</v>
      </c>
      <c r="Y439" s="142">
        <v>60266112.772222199</v>
      </c>
      <c r="Z439" s="142">
        <v>60175972.327777699</v>
      </c>
      <c r="AA439" s="142">
        <v>60085831.883333303</v>
      </c>
      <c r="AB439" s="142">
        <v>60085831.883333303</v>
      </c>
      <c r="AC439" s="142">
        <v>59995691.438888803</v>
      </c>
      <c r="AD439" s="142">
        <v>59905550.9944444</v>
      </c>
      <c r="AE439" s="142">
        <v>60454299.438888803</v>
      </c>
      <c r="AF439" s="142">
        <v>60691010.846296199</v>
      </c>
      <c r="AG439" s="142">
        <v>60590222.253703602</v>
      </c>
      <c r="AH439" s="142">
        <v>60489433.661111102</v>
      </c>
      <c r="AI439" s="142">
        <v>60388645.068518497</v>
      </c>
      <c r="AJ439" s="142">
        <v>60287856.4759259</v>
      </c>
      <c r="AK439" s="142">
        <v>60187067.883333303</v>
      </c>
      <c r="AL439" s="142">
        <v>60086279.290740699</v>
      </c>
      <c r="AM439" s="142">
        <v>59985490.698148102</v>
      </c>
      <c r="AN439" s="142">
        <v>59884702.105555497</v>
      </c>
      <c r="AO439" s="142">
        <v>59884702.105555497</v>
      </c>
      <c r="AP439" s="142">
        <v>59783913.5129629</v>
      </c>
      <c r="AQ439" s="142">
        <v>59683124.920370303</v>
      </c>
      <c r="AR439" s="142">
        <v>60221225.216666602</v>
      </c>
      <c r="AS439" s="142">
        <v>60109788.4759259</v>
      </c>
      <c r="AT439" s="142">
        <v>59998351.735185102</v>
      </c>
      <c r="AU439" s="142">
        <v>59886914.9944444</v>
      </c>
      <c r="AV439" s="142">
        <v>59822478.253703699</v>
      </c>
      <c r="AW439" s="142">
        <v>59758041.5129629</v>
      </c>
      <c r="AX439" s="142">
        <v>59693604.772222199</v>
      </c>
      <c r="AY439" s="142">
        <v>59629168.0314814</v>
      </c>
      <c r="AZ439" s="142">
        <v>59564731.290740699</v>
      </c>
      <c r="BA439" s="142">
        <v>59500294.5499999</v>
      </c>
      <c r="BB439" s="142">
        <v>59500294.5499999</v>
      </c>
    </row>
    <row r="440" spans="1:54">
      <c r="A440" s="140" t="s">
        <v>536</v>
      </c>
    </row>
    <row r="441" spans="1:54">
      <c r="A441" s="138" t="s">
        <v>537</v>
      </c>
    </row>
    <row r="442" spans="1:54">
      <c r="A442" s="140" t="s">
        <v>538</v>
      </c>
      <c r="B442" s="139">
        <v>0</v>
      </c>
      <c r="C442" s="139">
        <v>0</v>
      </c>
      <c r="D442" s="139">
        <v>0</v>
      </c>
      <c r="E442" s="139">
        <v>0</v>
      </c>
      <c r="F442" s="139">
        <v>0</v>
      </c>
      <c r="G442" s="139">
        <v>0</v>
      </c>
      <c r="H442" s="139">
        <v>0</v>
      </c>
      <c r="I442" s="139">
        <v>0</v>
      </c>
      <c r="J442" s="139">
        <v>0</v>
      </c>
      <c r="K442" s="139">
        <v>0</v>
      </c>
      <c r="L442" s="139">
        <v>0</v>
      </c>
      <c r="M442" s="139">
        <v>0</v>
      </c>
      <c r="N442" s="139">
        <v>0</v>
      </c>
      <c r="O442" s="139">
        <v>0</v>
      </c>
      <c r="P442" s="139">
        <v>0</v>
      </c>
      <c r="Q442" s="139">
        <v>0</v>
      </c>
      <c r="R442" s="139">
        <v>0</v>
      </c>
      <c r="S442" s="139">
        <v>0</v>
      </c>
      <c r="T442" s="139">
        <v>0</v>
      </c>
      <c r="U442" s="139">
        <v>0</v>
      </c>
      <c r="V442" s="139">
        <v>0</v>
      </c>
      <c r="W442" s="139">
        <v>0</v>
      </c>
      <c r="X442" s="139">
        <v>0</v>
      </c>
      <c r="Y442" s="139">
        <v>0</v>
      </c>
      <c r="Z442" s="139">
        <v>0</v>
      </c>
      <c r="AA442" s="139">
        <v>0</v>
      </c>
      <c r="AB442" s="139">
        <v>0</v>
      </c>
      <c r="AC442" s="139">
        <v>0</v>
      </c>
      <c r="AD442" s="139">
        <v>0</v>
      </c>
      <c r="AE442" s="139">
        <v>0</v>
      </c>
      <c r="AF442" s="139">
        <v>0</v>
      </c>
      <c r="AG442" s="139">
        <v>0</v>
      </c>
      <c r="AH442" s="139">
        <v>0</v>
      </c>
      <c r="AI442" s="139">
        <v>0</v>
      </c>
      <c r="AJ442" s="139">
        <v>0</v>
      </c>
      <c r="AK442" s="139">
        <v>0</v>
      </c>
      <c r="AL442" s="139">
        <v>0</v>
      </c>
      <c r="AM442" s="139">
        <v>0</v>
      </c>
      <c r="AN442" s="139">
        <v>0</v>
      </c>
      <c r="AO442" s="139">
        <v>0</v>
      </c>
      <c r="AP442" s="139">
        <v>0</v>
      </c>
      <c r="AQ442" s="139">
        <v>0</v>
      </c>
      <c r="AR442" s="139">
        <v>0</v>
      </c>
      <c r="AS442" s="139">
        <v>0</v>
      </c>
      <c r="AT442" s="139">
        <v>0</v>
      </c>
      <c r="AU442" s="139">
        <v>0</v>
      </c>
      <c r="AV442" s="139">
        <v>0</v>
      </c>
      <c r="AW442" s="139">
        <v>0</v>
      </c>
      <c r="AX442" s="139">
        <v>0</v>
      </c>
      <c r="AY442" s="139">
        <v>0</v>
      </c>
      <c r="AZ442" s="139">
        <v>0</v>
      </c>
      <c r="BA442" s="139">
        <v>0</v>
      </c>
      <c r="BB442" s="139">
        <v>0</v>
      </c>
    </row>
    <row r="443" spans="1:54">
      <c r="A443" s="140" t="s">
        <v>539</v>
      </c>
      <c r="B443" s="139">
        <v>0</v>
      </c>
      <c r="C443" s="139">
        <v>0</v>
      </c>
      <c r="D443" s="139">
        <v>0</v>
      </c>
      <c r="E443" s="139">
        <v>0</v>
      </c>
      <c r="F443" s="139">
        <v>0</v>
      </c>
      <c r="G443" s="139">
        <v>0</v>
      </c>
      <c r="H443" s="139">
        <v>0</v>
      </c>
      <c r="I443" s="139">
        <v>0</v>
      </c>
      <c r="J443" s="139">
        <v>0</v>
      </c>
      <c r="K443" s="139">
        <v>0</v>
      </c>
      <c r="L443" s="139">
        <v>0</v>
      </c>
      <c r="M443" s="139">
        <v>0</v>
      </c>
      <c r="N443" s="139">
        <v>0</v>
      </c>
      <c r="O443" s="139">
        <v>0</v>
      </c>
      <c r="P443" s="139">
        <v>0</v>
      </c>
      <c r="Q443" s="139">
        <v>0</v>
      </c>
      <c r="R443" s="139">
        <v>0</v>
      </c>
      <c r="S443" s="139">
        <v>0</v>
      </c>
      <c r="T443" s="139">
        <v>0</v>
      </c>
      <c r="U443" s="139">
        <v>0</v>
      </c>
      <c r="V443" s="139">
        <v>0</v>
      </c>
      <c r="W443" s="139">
        <v>0</v>
      </c>
      <c r="X443" s="139">
        <v>0</v>
      </c>
      <c r="Y443" s="139">
        <v>0</v>
      </c>
      <c r="Z443" s="139">
        <v>0</v>
      </c>
      <c r="AA443" s="139">
        <v>0</v>
      </c>
      <c r="AB443" s="139">
        <v>0</v>
      </c>
      <c r="AC443" s="139">
        <v>0</v>
      </c>
      <c r="AD443" s="139">
        <v>0</v>
      </c>
      <c r="AE443" s="139">
        <v>0</v>
      </c>
      <c r="AF443" s="139">
        <v>0</v>
      </c>
      <c r="AG443" s="139">
        <v>0</v>
      </c>
      <c r="AH443" s="139">
        <v>0</v>
      </c>
      <c r="AI443" s="139">
        <v>0</v>
      </c>
      <c r="AJ443" s="139">
        <v>0</v>
      </c>
      <c r="AK443" s="139">
        <v>0</v>
      </c>
      <c r="AL443" s="139">
        <v>0</v>
      </c>
      <c r="AM443" s="139">
        <v>0</v>
      </c>
      <c r="AN443" s="139">
        <v>0</v>
      </c>
      <c r="AO443" s="139">
        <v>0</v>
      </c>
      <c r="AP443" s="139">
        <v>0</v>
      </c>
      <c r="AQ443" s="139">
        <v>0</v>
      </c>
      <c r="AR443" s="139">
        <v>0</v>
      </c>
      <c r="AS443" s="139">
        <v>0</v>
      </c>
      <c r="AT443" s="139">
        <v>0</v>
      </c>
      <c r="AU443" s="139">
        <v>0</v>
      </c>
      <c r="AV443" s="139">
        <v>0</v>
      </c>
      <c r="AW443" s="139">
        <v>0</v>
      </c>
      <c r="AX443" s="139">
        <v>0</v>
      </c>
      <c r="AY443" s="139">
        <v>0</v>
      </c>
      <c r="AZ443" s="139">
        <v>0</v>
      </c>
      <c r="BA443" s="139">
        <v>0</v>
      </c>
      <c r="BB443" s="139">
        <v>0</v>
      </c>
    </row>
    <row r="444" spans="1:54">
      <c r="A444" s="140" t="s">
        <v>540</v>
      </c>
      <c r="B444" s="139">
        <v>0</v>
      </c>
      <c r="C444" s="139">
        <v>0</v>
      </c>
      <c r="D444" s="139">
        <v>0</v>
      </c>
      <c r="E444" s="139">
        <v>0</v>
      </c>
      <c r="F444" s="139">
        <v>0</v>
      </c>
      <c r="G444" s="139">
        <v>0</v>
      </c>
      <c r="H444" s="139">
        <v>0</v>
      </c>
      <c r="I444" s="139">
        <v>0</v>
      </c>
      <c r="J444" s="139">
        <v>0</v>
      </c>
      <c r="K444" s="139">
        <v>0</v>
      </c>
      <c r="L444" s="139">
        <v>0</v>
      </c>
      <c r="M444" s="139">
        <v>0</v>
      </c>
      <c r="N444" s="139">
        <v>0</v>
      </c>
      <c r="O444" s="139">
        <v>0</v>
      </c>
      <c r="P444" s="139">
        <v>0</v>
      </c>
      <c r="Q444" s="139">
        <v>0</v>
      </c>
      <c r="R444" s="139">
        <v>0</v>
      </c>
      <c r="S444" s="139">
        <v>0</v>
      </c>
      <c r="T444" s="139">
        <v>0</v>
      </c>
      <c r="U444" s="139">
        <v>0</v>
      </c>
      <c r="V444" s="139">
        <v>0</v>
      </c>
      <c r="W444" s="139">
        <v>0</v>
      </c>
      <c r="X444" s="139">
        <v>0</v>
      </c>
      <c r="Y444" s="139">
        <v>0</v>
      </c>
      <c r="Z444" s="139">
        <v>0</v>
      </c>
      <c r="AA444" s="139">
        <v>0</v>
      </c>
      <c r="AB444" s="139">
        <v>0</v>
      </c>
      <c r="AC444" s="139">
        <v>0</v>
      </c>
      <c r="AD444" s="139">
        <v>0</v>
      </c>
      <c r="AE444" s="139">
        <v>0</v>
      </c>
      <c r="AF444" s="139">
        <v>0</v>
      </c>
      <c r="AG444" s="139">
        <v>0</v>
      </c>
      <c r="AH444" s="139">
        <v>0</v>
      </c>
      <c r="AI444" s="139">
        <v>0</v>
      </c>
      <c r="AJ444" s="139">
        <v>0</v>
      </c>
      <c r="AK444" s="139">
        <v>0</v>
      </c>
      <c r="AL444" s="139">
        <v>0</v>
      </c>
      <c r="AM444" s="139">
        <v>0</v>
      </c>
      <c r="AN444" s="139">
        <v>0</v>
      </c>
      <c r="AO444" s="139">
        <v>0</v>
      </c>
      <c r="AP444" s="139">
        <v>0</v>
      </c>
      <c r="AQ444" s="139">
        <v>0</v>
      </c>
      <c r="AR444" s="139">
        <v>0</v>
      </c>
      <c r="AS444" s="139">
        <v>0</v>
      </c>
      <c r="AT444" s="139">
        <v>0</v>
      </c>
      <c r="AU444" s="139">
        <v>0</v>
      </c>
      <c r="AV444" s="139">
        <v>0</v>
      </c>
      <c r="AW444" s="139">
        <v>0</v>
      </c>
      <c r="AX444" s="139">
        <v>0</v>
      </c>
      <c r="AY444" s="139">
        <v>0</v>
      </c>
      <c r="AZ444" s="139">
        <v>0</v>
      </c>
      <c r="BA444" s="139">
        <v>0</v>
      </c>
      <c r="BB444" s="139">
        <v>0</v>
      </c>
    </row>
    <row r="445" spans="1:54">
      <c r="A445" s="140" t="s">
        <v>541</v>
      </c>
      <c r="B445" s="139">
        <v>0</v>
      </c>
      <c r="C445" s="139">
        <v>0</v>
      </c>
      <c r="D445" s="139">
        <v>0</v>
      </c>
      <c r="E445" s="139">
        <v>0</v>
      </c>
      <c r="F445" s="139">
        <v>0</v>
      </c>
      <c r="G445" s="139">
        <v>0</v>
      </c>
      <c r="H445" s="139">
        <v>0</v>
      </c>
      <c r="I445" s="139">
        <v>0</v>
      </c>
      <c r="J445" s="139">
        <v>0</v>
      </c>
      <c r="K445" s="139">
        <v>0</v>
      </c>
      <c r="L445" s="139">
        <v>0</v>
      </c>
      <c r="M445" s="139">
        <v>0</v>
      </c>
      <c r="N445" s="139">
        <v>0</v>
      </c>
      <c r="O445" s="139">
        <v>0</v>
      </c>
      <c r="P445" s="139">
        <v>0</v>
      </c>
      <c r="Q445" s="139">
        <v>0</v>
      </c>
      <c r="R445" s="139">
        <v>0</v>
      </c>
      <c r="S445" s="139">
        <v>0</v>
      </c>
      <c r="T445" s="139">
        <v>0</v>
      </c>
      <c r="U445" s="139">
        <v>0</v>
      </c>
      <c r="V445" s="139">
        <v>0</v>
      </c>
      <c r="W445" s="139">
        <v>0</v>
      </c>
      <c r="X445" s="139">
        <v>0</v>
      </c>
      <c r="Y445" s="139">
        <v>0</v>
      </c>
      <c r="Z445" s="139">
        <v>0</v>
      </c>
      <c r="AA445" s="139">
        <v>0</v>
      </c>
      <c r="AB445" s="139">
        <v>0</v>
      </c>
      <c r="AC445" s="139">
        <v>0</v>
      </c>
      <c r="AD445" s="139">
        <v>0</v>
      </c>
      <c r="AE445" s="139">
        <v>0</v>
      </c>
      <c r="AF445" s="139">
        <v>0</v>
      </c>
      <c r="AG445" s="139">
        <v>0</v>
      </c>
      <c r="AH445" s="139">
        <v>0</v>
      </c>
      <c r="AI445" s="139">
        <v>0</v>
      </c>
      <c r="AJ445" s="139">
        <v>0</v>
      </c>
      <c r="AK445" s="139">
        <v>0</v>
      </c>
      <c r="AL445" s="139">
        <v>0</v>
      </c>
      <c r="AM445" s="139">
        <v>0</v>
      </c>
      <c r="AN445" s="139">
        <v>0</v>
      </c>
      <c r="AO445" s="139">
        <v>0</v>
      </c>
      <c r="AP445" s="139">
        <v>0</v>
      </c>
      <c r="AQ445" s="139">
        <v>0</v>
      </c>
      <c r="AR445" s="139">
        <v>0</v>
      </c>
      <c r="AS445" s="139">
        <v>0</v>
      </c>
      <c r="AT445" s="139">
        <v>0</v>
      </c>
      <c r="AU445" s="139">
        <v>0</v>
      </c>
      <c r="AV445" s="139">
        <v>0</v>
      </c>
      <c r="AW445" s="139">
        <v>0</v>
      </c>
      <c r="AX445" s="139">
        <v>0</v>
      </c>
      <c r="AY445" s="139">
        <v>0</v>
      </c>
      <c r="AZ445" s="139">
        <v>0</v>
      </c>
      <c r="BA445" s="139">
        <v>0</v>
      </c>
      <c r="BB445" s="139">
        <v>0</v>
      </c>
    </row>
    <row r="446" spans="1:54">
      <c r="A446" s="140" t="s">
        <v>542</v>
      </c>
      <c r="B446" s="139">
        <v>0</v>
      </c>
      <c r="C446" s="139">
        <v>0</v>
      </c>
      <c r="D446" s="139">
        <v>0</v>
      </c>
      <c r="E446" s="139">
        <v>0</v>
      </c>
      <c r="F446" s="139">
        <v>0</v>
      </c>
      <c r="G446" s="139">
        <v>0</v>
      </c>
      <c r="H446" s="139">
        <v>0</v>
      </c>
      <c r="I446" s="139">
        <v>0</v>
      </c>
      <c r="J446" s="139">
        <v>0</v>
      </c>
      <c r="K446" s="139">
        <v>0</v>
      </c>
      <c r="L446" s="139">
        <v>0</v>
      </c>
      <c r="M446" s="139">
        <v>0</v>
      </c>
      <c r="N446" s="139">
        <v>0</v>
      </c>
      <c r="O446" s="139">
        <v>0</v>
      </c>
      <c r="P446" s="139">
        <v>0</v>
      </c>
      <c r="Q446" s="139">
        <v>0</v>
      </c>
      <c r="R446" s="139">
        <v>0</v>
      </c>
      <c r="S446" s="139">
        <v>0</v>
      </c>
      <c r="T446" s="139">
        <v>0</v>
      </c>
      <c r="U446" s="139">
        <v>0</v>
      </c>
      <c r="V446" s="139">
        <v>0</v>
      </c>
      <c r="W446" s="139">
        <v>0</v>
      </c>
      <c r="X446" s="139">
        <v>0</v>
      </c>
      <c r="Y446" s="139">
        <v>0</v>
      </c>
      <c r="Z446" s="139">
        <v>0</v>
      </c>
      <c r="AA446" s="139">
        <v>0</v>
      </c>
      <c r="AB446" s="139">
        <v>0</v>
      </c>
      <c r="AC446" s="139">
        <v>0</v>
      </c>
      <c r="AD446" s="139">
        <v>0</v>
      </c>
      <c r="AE446" s="139">
        <v>0</v>
      </c>
      <c r="AF446" s="139">
        <v>0</v>
      </c>
      <c r="AG446" s="139">
        <v>0</v>
      </c>
      <c r="AH446" s="139">
        <v>0</v>
      </c>
      <c r="AI446" s="139">
        <v>0</v>
      </c>
      <c r="AJ446" s="139">
        <v>0</v>
      </c>
      <c r="AK446" s="139">
        <v>0</v>
      </c>
      <c r="AL446" s="139">
        <v>0</v>
      </c>
      <c r="AM446" s="139">
        <v>0</v>
      </c>
      <c r="AN446" s="139">
        <v>0</v>
      </c>
      <c r="AO446" s="139">
        <v>0</v>
      </c>
      <c r="AP446" s="139">
        <v>0</v>
      </c>
      <c r="AQ446" s="139">
        <v>0</v>
      </c>
      <c r="AR446" s="139">
        <v>0</v>
      </c>
      <c r="AS446" s="139">
        <v>0</v>
      </c>
      <c r="AT446" s="139">
        <v>0</v>
      </c>
      <c r="AU446" s="139">
        <v>0</v>
      </c>
      <c r="AV446" s="139">
        <v>0</v>
      </c>
      <c r="AW446" s="139">
        <v>0</v>
      </c>
      <c r="AX446" s="139">
        <v>0</v>
      </c>
      <c r="AY446" s="139">
        <v>0</v>
      </c>
      <c r="AZ446" s="139">
        <v>0</v>
      </c>
      <c r="BA446" s="139">
        <v>0</v>
      </c>
      <c r="BB446" s="139">
        <v>0</v>
      </c>
    </row>
    <row r="447" spans="1:54">
      <c r="A447" s="140" t="s">
        <v>543</v>
      </c>
      <c r="B447" s="139">
        <v>0</v>
      </c>
      <c r="C447" s="139">
        <v>0</v>
      </c>
      <c r="D447" s="139">
        <v>0</v>
      </c>
      <c r="E447" s="139">
        <v>0</v>
      </c>
      <c r="F447" s="139">
        <v>0</v>
      </c>
      <c r="G447" s="139">
        <v>0</v>
      </c>
      <c r="H447" s="139">
        <v>0</v>
      </c>
      <c r="I447" s="139">
        <v>0</v>
      </c>
      <c r="J447" s="139">
        <v>0</v>
      </c>
      <c r="K447" s="139">
        <v>0</v>
      </c>
      <c r="L447" s="139">
        <v>0</v>
      </c>
      <c r="M447" s="139">
        <v>0</v>
      </c>
      <c r="N447" s="139">
        <v>0</v>
      </c>
      <c r="O447" s="139">
        <v>0</v>
      </c>
      <c r="P447" s="139">
        <v>0</v>
      </c>
      <c r="Q447" s="139">
        <v>0</v>
      </c>
      <c r="R447" s="139">
        <v>0</v>
      </c>
      <c r="S447" s="139">
        <v>0</v>
      </c>
      <c r="T447" s="139">
        <v>0</v>
      </c>
      <c r="U447" s="139">
        <v>0</v>
      </c>
      <c r="V447" s="139">
        <v>0</v>
      </c>
      <c r="W447" s="139">
        <v>0</v>
      </c>
      <c r="X447" s="139">
        <v>0</v>
      </c>
      <c r="Y447" s="139">
        <v>0</v>
      </c>
      <c r="Z447" s="139">
        <v>0</v>
      </c>
      <c r="AA447" s="139">
        <v>0</v>
      </c>
      <c r="AB447" s="139">
        <v>0</v>
      </c>
      <c r="AC447" s="139">
        <v>0</v>
      </c>
      <c r="AD447" s="139">
        <v>0</v>
      </c>
      <c r="AE447" s="139">
        <v>0</v>
      </c>
      <c r="AF447" s="139">
        <v>0</v>
      </c>
      <c r="AG447" s="139">
        <v>0</v>
      </c>
      <c r="AH447" s="139">
        <v>0</v>
      </c>
      <c r="AI447" s="139">
        <v>0</v>
      </c>
      <c r="AJ447" s="139">
        <v>0</v>
      </c>
      <c r="AK447" s="139">
        <v>0</v>
      </c>
      <c r="AL447" s="139">
        <v>0</v>
      </c>
      <c r="AM447" s="139">
        <v>0</v>
      </c>
      <c r="AN447" s="139">
        <v>0</v>
      </c>
      <c r="AO447" s="139">
        <v>0</v>
      </c>
      <c r="AP447" s="139">
        <v>0</v>
      </c>
      <c r="AQ447" s="139">
        <v>0</v>
      </c>
      <c r="AR447" s="139">
        <v>0</v>
      </c>
      <c r="AS447" s="139">
        <v>0</v>
      </c>
      <c r="AT447" s="139">
        <v>0</v>
      </c>
      <c r="AU447" s="139">
        <v>0</v>
      </c>
      <c r="AV447" s="139">
        <v>0</v>
      </c>
      <c r="AW447" s="139">
        <v>0</v>
      </c>
      <c r="AX447" s="139">
        <v>0</v>
      </c>
      <c r="AY447" s="139">
        <v>0</v>
      </c>
      <c r="AZ447" s="139">
        <v>0</v>
      </c>
      <c r="BA447" s="139">
        <v>0</v>
      </c>
      <c r="BB447" s="139">
        <v>0</v>
      </c>
    </row>
    <row r="448" spans="1:54">
      <c r="A448" s="140" t="s">
        <v>544</v>
      </c>
      <c r="B448" s="139">
        <v>0</v>
      </c>
      <c r="C448" s="139">
        <v>0</v>
      </c>
      <c r="D448" s="139">
        <v>0</v>
      </c>
      <c r="E448" s="139">
        <v>0</v>
      </c>
      <c r="F448" s="139">
        <v>0</v>
      </c>
      <c r="G448" s="139">
        <v>0</v>
      </c>
      <c r="H448" s="139">
        <v>0</v>
      </c>
      <c r="I448" s="139">
        <v>0</v>
      </c>
      <c r="J448" s="139">
        <v>0</v>
      </c>
      <c r="K448" s="139">
        <v>0</v>
      </c>
      <c r="L448" s="139">
        <v>0</v>
      </c>
      <c r="M448" s="139">
        <v>0</v>
      </c>
      <c r="N448" s="139">
        <v>0</v>
      </c>
      <c r="O448" s="139">
        <v>0</v>
      </c>
      <c r="P448" s="139">
        <v>0</v>
      </c>
      <c r="Q448" s="139">
        <v>0</v>
      </c>
      <c r="R448" s="139">
        <v>0</v>
      </c>
      <c r="S448" s="139">
        <v>0</v>
      </c>
      <c r="T448" s="139">
        <v>0</v>
      </c>
      <c r="U448" s="139">
        <v>0</v>
      </c>
      <c r="V448" s="139">
        <v>0</v>
      </c>
      <c r="W448" s="139">
        <v>0</v>
      </c>
      <c r="X448" s="139">
        <v>0</v>
      </c>
      <c r="Y448" s="139">
        <v>0</v>
      </c>
      <c r="Z448" s="139">
        <v>0</v>
      </c>
      <c r="AA448" s="139">
        <v>0</v>
      </c>
      <c r="AB448" s="139">
        <v>0</v>
      </c>
      <c r="AC448" s="139">
        <v>0</v>
      </c>
      <c r="AD448" s="139">
        <v>0</v>
      </c>
      <c r="AE448" s="139">
        <v>0</v>
      </c>
      <c r="AF448" s="139">
        <v>0</v>
      </c>
      <c r="AG448" s="139">
        <v>0</v>
      </c>
      <c r="AH448" s="139">
        <v>0</v>
      </c>
      <c r="AI448" s="139">
        <v>0</v>
      </c>
      <c r="AJ448" s="139">
        <v>0</v>
      </c>
      <c r="AK448" s="139">
        <v>0</v>
      </c>
      <c r="AL448" s="139">
        <v>0</v>
      </c>
      <c r="AM448" s="139">
        <v>0</v>
      </c>
      <c r="AN448" s="139">
        <v>0</v>
      </c>
      <c r="AO448" s="139">
        <v>0</v>
      </c>
      <c r="AP448" s="139">
        <v>0</v>
      </c>
      <c r="AQ448" s="139">
        <v>0</v>
      </c>
      <c r="AR448" s="139">
        <v>0</v>
      </c>
      <c r="AS448" s="139">
        <v>0</v>
      </c>
      <c r="AT448" s="139">
        <v>0</v>
      </c>
      <c r="AU448" s="139">
        <v>0</v>
      </c>
      <c r="AV448" s="139">
        <v>0</v>
      </c>
      <c r="AW448" s="139">
        <v>0</v>
      </c>
      <c r="AX448" s="139">
        <v>0</v>
      </c>
      <c r="AY448" s="139">
        <v>0</v>
      </c>
      <c r="AZ448" s="139">
        <v>0</v>
      </c>
      <c r="BA448" s="139">
        <v>0</v>
      </c>
      <c r="BB448" s="139">
        <v>0</v>
      </c>
    </row>
    <row r="449" spans="1:54">
      <c r="A449" s="140" t="s">
        <v>545</v>
      </c>
      <c r="B449" s="139">
        <v>30970542.239999902</v>
      </c>
      <c r="C449" s="139">
        <v>32327138.339999899</v>
      </c>
      <c r="D449" s="139">
        <v>33683734.439999901</v>
      </c>
      <c r="E449" s="139">
        <v>35040330.539999902</v>
      </c>
      <c r="F449" s="139">
        <v>36396926.639999896</v>
      </c>
      <c r="G449" s="139">
        <v>37753522.739999898</v>
      </c>
      <c r="H449" s="139">
        <v>39110118.839999899</v>
      </c>
      <c r="I449" s="139">
        <v>40466714.939999998</v>
      </c>
      <c r="J449" s="139">
        <v>41823311.039999999</v>
      </c>
      <c r="K449" s="139">
        <v>43179907.140000001</v>
      </c>
      <c r="L449" s="139">
        <v>44536503.240000002</v>
      </c>
      <c r="M449" s="139">
        <v>45893099.340000004</v>
      </c>
      <c r="N449" s="139">
        <v>47249695.439999998</v>
      </c>
      <c r="O449" s="139">
        <v>47249695.439999998</v>
      </c>
      <c r="P449" s="139">
        <v>17931712.539999999</v>
      </c>
      <c r="Q449" s="139">
        <v>17613729.640000001</v>
      </c>
      <c r="R449" s="139">
        <v>17295746.739999998</v>
      </c>
      <c r="S449" s="139">
        <v>16977763.84</v>
      </c>
      <c r="T449" s="139">
        <v>16659780.939999999</v>
      </c>
      <c r="U449" s="139">
        <v>16341798.039999999</v>
      </c>
      <c r="V449" s="139">
        <v>16023815.140000001</v>
      </c>
      <c r="W449" s="139">
        <v>15705832.24</v>
      </c>
      <c r="X449" s="139">
        <v>15387849.34</v>
      </c>
      <c r="Y449" s="139">
        <v>15069866.439999999</v>
      </c>
      <c r="Z449" s="139">
        <v>14751883.539999999</v>
      </c>
      <c r="AA449" s="139">
        <v>14433900.640000001</v>
      </c>
      <c r="AB449" s="139">
        <v>14433900.640000001</v>
      </c>
      <c r="AC449" s="139">
        <v>14115917.74</v>
      </c>
      <c r="AD449" s="139">
        <v>13797934.84</v>
      </c>
      <c r="AE449" s="139">
        <v>13479951.939999999</v>
      </c>
      <c r="AF449" s="139">
        <v>13161969.039999999</v>
      </c>
      <c r="AG449" s="139">
        <v>12843986.140000001</v>
      </c>
      <c r="AH449" s="139">
        <v>12526003.24</v>
      </c>
      <c r="AI449" s="139">
        <v>12208020.34</v>
      </c>
      <c r="AJ449" s="139">
        <v>11890037.439999999</v>
      </c>
      <c r="AK449" s="139">
        <v>11572054.539999999</v>
      </c>
      <c r="AL449" s="139">
        <v>11254071.640000001</v>
      </c>
      <c r="AM449" s="139">
        <v>10936088.74</v>
      </c>
      <c r="AN449" s="139">
        <v>10618105.84</v>
      </c>
      <c r="AO449" s="139">
        <v>10618105.84</v>
      </c>
      <c r="AP449" s="139">
        <v>10300122.939999999</v>
      </c>
      <c r="AQ449" s="139">
        <v>9982140.0400000308</v>
      </c>
      <c r="AR449" s="139">
        <v>9664157.1400000304</v>
      </c>
      <c r="AS449" s="139">
        <v>9346174.24000003</v>
      </c>
      <c r="AT449" s="139">
        <v>9028191.3400000297</v>
      </c>
      <c r="AU449" s="139">
        <v>8710208.4400000293</v>
      </c>
      <c r="AV449" s="139">
        <v>8392225.5400000401</v>
      </c>
      <c r="AW449" s="139">
        <v>8074242.6400000397</v>
      </c>
      <c r="AX449" s="139">
        <v>7756259.74000003</v>
      </c>
      <c r="AY449" s="139">
        <v>7438276.8400000399</v>
      </c>
      <c r="AZ449" s="139">
        <v>7120293.9400000302</v>
      </c>
      <c r="BA449" s="139">
        <v>6802311.0400000298</v>
      </c>
      <c r="BB449" s="139">
        <v>6802311.0400000298</v>
      </c>
    </row>
    <row r="450" spans="1:54">
      <c r="A450" s="140" t="s">
        <v>546</v>
      </c>
      <c r="B450" s="139">
        <v>0</v>
      </c>
      <c r="C450" s="139">
        <v>0</v>
      </c>
      <c r="D450" s="139">
        <v>0</v>
      </c>
      <c r="E450" s="139">
        <v>0</v>
      </c>
      <c r="F450" s="139">
        <v>0</v>
      </c>
      <c r="G450" s="139">
        <v>0</v>
      </c>
      <c r="H450" s="139">
        <v>0</v>
      </c>
      <c r="I450" s="139">
        <v>0</v>
      </c>
      <c r="J450" s="139">
        <v>0</v>
      </c>
      <c r="K450" s="139">
        <v>0</v>
      </c>
      <c r="L450" s="139">
        <v>0</v>
      </c>
      <c r="M450" s="139">
        <v>0</v>
      </c>
      <c r="N450" s="139">
        <v>0</v>
      </c>
      <c r="O450" s="139">
        <v>0</v>
      </c>
      <c r="P450" s="139">
        <v>0</v>
      </c>
      <c r="Q450" s="139">
        <v>0</v>
      </c>
      <c r="R450" s="139">
        <v>0</v>
      </c>
      <c r="S450" s="139">
        <v>0</v>
      </c>
      <c r="T450" s="139">
        <v>0</v>
      </c>
      <c r="U450" s="139">
        <v>0</v>
      </c>
      <c r="V450" s="139">
        <v>0</v>
      </c>
      <c r="W450" s="139">
        <v>0</v>
      </c>
      <c r="X450" s="139">
        <v>0</v>
      </c>
      <c r="Y450" s="139">
        <v>0</v>
      </c>
      <c r="Z450" s="139">
        <v>0</v>
      </c>
      <c r="AA450" s="139">
        <v>0</v>
      </c>
      <c r="AB450" s="139">
        <v>0</v>
      </c>
      <c r="AC450" s="139">
        <v>0</v>
      </c>
      <c r="AD450" s="139">
        <v>0</v>
      </c>
      <c r="AE450" s="139">
        <v>0</v>
      </c>
      <c r="AF450" s="139">
        <v>0</v>
      </c>
      <c r="AG450" s="139">
        <v>0</v>
      </c>
      <c r="AH450" s="139">
        <v>0</v>
      </c>
      <c r="AI450" s="139">
        <v>0</v>
      </c>
      <c r="AJ450" s="139">
        <v>0</v>
      </c>
      <c r="AK450" s="139">
        <v>0</v>
      </c>
      <c r="AL450" s="139">
        <v>0</v>
      </c>
      <c r="AM450" s="139">
        <v>0</v>
      </c>
      <c r="AN450" s="139">
        <v>0</v>
      </c>
      <c r="AO450" s="139">
        <v>0</v>
      </c>
      <c r="AP450" s="139">
        <v>0</v>
      </c>
      <c r="AQ450" s="139">
        <v>0</v>
      </c>
      <c r="AR450" s="139">
        <v>0</v>
      </c>
      <c r="AS450" s="139">
        <v>0</v>
      </c>
      <c r="AT450" s="139">
        <v>0</v>
      </c>
      <c r="AU450" s="139">
        <v>0</v>
      </c>
      <c r="AV450" s="139">
        <v>0</v>
      </c>
      <c r="AW450" s="139">
        <v>0</v>
      </c>
      <c r="AX450" s="139">
        <v>0</v>
      </c>
      <c r="AY450" s="139">
        <v>0</v>
      </c>
      <c r="AZ450" s="139">
        <v>0</v>
      </c>
      <c r="BA450" s="139">
        <v>0</v>
      </c>
      <c r="BB450" s="139">
        <v>0</v>
      </c>
    </row>
    <row r="451" spans="1:54">
      <c r="A451" s="140" t="s">
        <v>547</v>
      </c>
      <c r="B451" s="139">
        <v>14239841.07</v>
      </c>
      <c r="C451" s="139">
        <v>14082443.653333301</v>
      </c>
      <c r="D451" s="139">
        <v>13925046.236666599</v>
      </c>
      <c r="E451" s="139">
        <v>13767648.82</v>
      </c>
      <c r="F451" s="139">
        <v>13610251.403333301</v>
      </c>
      <c r="G451" s="139">
        <v>13452853.986666599</v>
      </c>
      <c r="H451" s="139">
        <v>13295456.57</v>
      </c>
      <c r="I451" s="139">
        <v>13138059.153333301</v>
      </c>
      <c r="J451" s="139">
        <v>12980661.736666599</v>
      </c>
      <c r="K451" s="139">
        <v>12823264.32</v>
      </c>
      <c r="L451" s="139">
        <v>12665866.903333301</v>
      </c>
      <c r="M451" s="139">
        <v>12508469.486666599</v>
      </c>
      <c r="N451" s="139">
        <v>12351072.07</v>
      </c>
      <c r="O451" s="139">
        <v>12351072.07</v>
      </c>
      <c r="P451" s="139">
        <v>12193674.653333301</v>
      </c>
      <c r="Q451" s="139">
        <v>12036277.236666599</v>
      </c>
      <c r="R451" s="139">
        <v>11878879.82</v>
      </c>
      <c r="S451" s="139">
        <v>11721482.403333301</v>
      </c>
      <c r="T451" s="139">
        <v>11564084.986666599</v>
      </c>
      <c r="U451" s="139">
        <v>11406687.57</v>
      </c>
      <c r="V451" s="139">
        <v>11249290.153333301</v>
      </c>
      <c r="W451" s="139">
        <v>16319703.9366666</v>
      </c>
      <c r="X451" s="139">
        <v>16112622.720000001</v>
      </c>
      <c r="Y451" s="139">
        <v>15905541.5033333</v>
      </c>
      <c r="Z451" s="139">
        <v>15698460.2866666</v>
      </c>
      <c r="AA451" s="139">
        <v>15491379.07</v>
      </c>
      <c r="AB451" s="139">
        <v>15491379.07</v>
      </c>
      <c r="AC451" s="139">
        <v>15284875.986666599</v>
      </c>
      <c r="AD451" s="139">
        <v>15078372.903333301</v>
      </c>
      <c r="AE451" s="139">
        <v>14871869.82</v>
      </c>
      <c r="AF451" s="139">
        <v>14665366.736666599</v>
      </c>
      <c r="AG451" s="139">
        <v>14458863.653333301</v>
      </c>
      <c r="AH451" s="139">
        <v>14252360.57</v>
      </c>
      <c r="AI451" s="139">
        <v>14045857.486666599</v>
      </c>
      <c r="AJ451" s="139">
        <v>18816573.0033333</v>
      </c>
      <c r="AK451" s="139">
        <v>18562396.52</v>
      </c>
      <c r="AL451" s="139">
        <v>18308220.036666598</v>
      </c>
      <c r="AM451" s="139">
        <v>18054043.553333301</v>
      </c>
      <c r="AN451" s="139">
        <v>17799867.07</v>
      </c>
      <c r="AO451" s="139">
        <v>17799867.07</v>
      </c>
      <c r="AP451" s="139">
        <v>17545995.07</v>
      </c>
      <c r="AQ451" s="139">
        <v>17292123.07</v>
      </c>
      <c r="AR451" s="139">
        <v>17038251.07</v>
      </c>
      <c r="AS451" s="139">
        <v>16784379.07</v>
      </c>
      <c r="AT451" s="139">
        <v>16530507.07</v>
      </c>
      <c r="AU451" s="139">
        <v>16276635.07</v>
      </c>
      <c r="AV451" s="139">
        <v>16022763.07</v>
      </c>
      <c r="AW451" s="139">
        <v>20172037.469999999</v>
      </c>
      <c r="AX451" s="139">
        <v>19875609.870000001</v>
      </c>
      <c r="AY451" s="139">
        <v>19579182.27</v>
      </c>
      <c r="AZ451" s="139">
        <v>19282754.670000002</v>
      </c>
      <c r="BA451" s="139">
        <v>18986327.07</v>
      </c>
      <c r="BB451" s="139">
        <v>18986327.07</v>
      </c>
    </row>
    <row r="452" spans="1:54">
      <c r="A452" s="140" t="s">
        <v>548</v>
      </c>
      <c r="B452" s="139">
        <v>26851855.999999899</v>
      </c>
      <c r="C452" s="139">
        <v>26762349.999999899</v>
      </c>
      <c r="D452" s="139">
        <v>26672843.999999899</v>
      </c>
      <c r="E452" s="139">
        <v>26583337.999999899</v>
      </c>
      <c r="F452" s="139">
        <v>26493831.999999899</v>
      </c>
      <c r="G452" s="139">
        <v>26404325.999999899</v>
      </c>
      <c r="H452" s="139">
        <v>26314819.999999899</v>
      </c>
      <c r="I452" s="139">
        <v>26225313.999999899</v>
      </c>
      <c r="J452" s="139">
        <v>26135807.999999899</v>
      </c>
      <c r="K452" s="139">
        <v>26046301.999999899</v>
      </c>
      <c r="L452" s="139">
        <v>25956795.999999899</v>
      </c>
      <c r="M452" s="139">
        <v>25867289.999999899</v>
      </c>
      <c r="N452" s="139">
        <v>25777783.999999899</v>
      </c>
      <c r="O452" s="139">
        <v>25777783.999999899</v>
      </c>
      <c r="P452" s="139">
        <v>25688277.999999899</v>
      </c>
      <c r="Q452" s="139">
        <v>25598771.999999899</v>
      </c>
      <c r="R452" s="139">
        <v>25509265.999999899</v>
      </c>
      <c r="S452" s="139">
        <v>25419759.999999899</v>
      </c>
      <c r="T452" s="139">
        <v>25330253.999999899</v>
      </c>
      <c r="U452" s="139">
        <v>25240747.999999899</v>
      </c>
      <c r="V452" s="139">
        <v>25151241.999999899</v>
      </c>
      <c r="W452" s="139">
        <v>25061735.999999899</v>
      </c>
      <c r="X452" s="139">
        <v>24972229.999999899</v>
      </c>
      <c r="Y452" s="139">
        <v>24882723.999999899</v>
      </c>
      <c r="Z452" s="139">
        <v>24793217.999999899</v>
      </c>
      <c r="AA452" s="139">
        <v>24703711.999999899</v>
      </c>
      <c r="AB452" s="139">
        <v>24703711.999999899</v>
      </c>
      <c r="AC452" s="139">
        <v>24614205.999999899</v>
      </c>
      <c r="AD452" s="139">
        <v>24524699.999999899</v>
      </c>
      <c r="AE452" s="139">
        <v>24435193.999999899</v>
      </c>
      <c r="AF452" s="139">
        <v>24345687.999999899</v>
      </c>
      <c r="AG452" s="139">
        <v>24256181.999999899</v>
      </c>
      <c r="AH452" s="139">
        <v>24166675.999999899</v>
      </c>
      <c r="AI452" s="139">
        <v>24077169.999999899</v>
      </c>
      <c r="AJ452" s="139">
        <v>23987663.999999899</v>
      </c>
      <c r="AK452" s="139">
        <v>23898157.999999899</v>
      </c>
      <c r="AL452" s="139">
        <v>23808651.999999899</v>
      </c>
      <c r="AM452" s="139">
        <v>23719145.999999899</v>
      </c>
      <c r="AN452" s="139">
        <v>23629639.999999899</v>
      </c>
      <c r="AO452" s="139">
        <v>23629639.999999899</v>
      </c>
      <c r="AP452" s="139">
        <v>23540133.999999899</v>
      </c>
      <c r="AQ452" s="139">
        <v>23450627.999999899</v>
      </c>
      <c r="AR452" s="139">
        <v>23361121.999999899</v>
      </c>
      <c r="AS452" s="139">
        <v>23271615.999999899</v>
      </c>
      <c r="AT452" s="139">
        <v>23182109.999999899</v>
      </c>
      <c r="AU452" s="139">
        <v>23092603.999999899</v>
      </c>
      <c r="AV452" s="139">
        <v>23003097.999999899</v>
      </c>
      <c r="AW452" s="139">
        <v>22913591.999999899</v>
      </c>
      <c r="AX452" s="139">
        <v>22824085.999999899</v>
      </c>
      <c r="AY452" s="139">
        <v>22734579.999999899</v>
      </c>
      <c r="AZ452" s="139">
        <v>22645073.999999899</v>
      </c>
      <c r="BA452" s="139">
        <v>22555567.999999899</v>
      </c>
      <c r="BB452" s="139">
        <v>22555567.999999899</v>
      </c>
    </row>
    <row r="453" spans="1:54">
      <c r="A453" s="140" t="s">
        <v>549</v>
      </c>
      <c r="B453" s="139">
        <v>525070.4</v>
      </c>
      <c r="C453" s="139">
        <v>525070.4</v>
      </c>
      <c r="D453" s="139">
        <v>525070.4</v>
      </c>
      <c r="E453" s="139">
        <v>525070.4</v>
      </c>
      <c r="F453" s="139">
        <v>525070.4</v>
      </c>
      <c r="G453" s="139">
        <v>525070.4</v>
      </c>
      <c r="H453" s="139">
        <v>525070.4</v>
      </c>
      <c r="I453" s="139">
        <v>525070.4</v>
      </c>
      <c r="J453" s="139">
        <v>525070.4</v>
      </c>
      <c r="K453" s="139">
        <v>525070.4</v>
      </c>
      <c r="L453" s="139">
        <v>525070.4</v>
      </c>
      <c r="M453" s="139">
        <v>525070.4</v>
      </c>
      <c r="N453" s="139">
        <v>525070.4</v>
      </c>
      <c r="O453" s="139">
        <v>525070.4</v>
      </c>
      <c r="P453" s="139">
        <v>525070.4</v>
      </c>
      <c r="Q453" s="139">
        <v>525070.4</v>
      </c>
      <c r="R453" s="139">
        <v>525070.4</v>
      </c>
      <c r="S453" s="139">
        <v>525070.4</v>
      </c>
      <c r="T453" s="139">
        <v>525070.4</v>
      </c>
      <c r="U453" s="139">
        <v>525070.4</v>
      </c>
      <c r="V453" s="139">
        <v>525070.4</v>
      </c>
      <c r="W453" s="139">
        <v>525070.4</v>
      </c>
      <c r="X453" s="139">
        <v>525070.4</v>
      </c>
      <c r="Y453" s="139">
        <v>525070.4</v>
      </c>
      <c r="Z453" s="139">
        <v>525070.4</v>
      </c>
      <c r="AA453" s="139">
        <v>525070.4</v>
      </c>
      <c r="AB453" s="139">
        <v>525070.4</v>
      </c>
      <c r="AC453" s="139">
        <v>525070.4</v>
      </c>
      <c r="AD453" s="139">
        <v>525070.4</v>
      </c>
      <c r="AE453" s="139">
        <v>525070.4</v>
      </c>
      <c r="AF453" s="139">
        <v>525070.4</v>
      </c>
      <c r="AG453" s="139">
        <v>525070.4</v>
      </c>
      <c r="AH453" s="139">
        <v>525070.4</v>
      </c>
      <c r="AI453" s="139">
        <v>525070.4</v>
      </c>
      <c r="AJ453" s="139">
        <v>525070.4</v>
      </c>
      <c r="AK453" s="139">
        <v>525070.4</v>
      </c>
      <c r="AL453" s="139">
        <v>525070.4</v>
      </c>
      <c r="AM453" s="139">
        <v>525070.4</v>
      </c>
      <c r="AN453" s="139">
        <v>525070.4</v>
      </c>
      <c r="AO453" s="139">
        <v>525070.4</v>
      </c>
      <c r="AP453" s="139">
        <v>525070.4</v>
      </c>
      <c r="AQ453" s="139">
        <v>525070.4</v>
      </c>
      <c r="AR453" s="139">
        <v>525070.4</v>
      </c>
      <c r="AS453" s="139">
        <v>525070.4</v>
      </c>
      <c r="AT453" s="139">
        <v>525070.4</v>
      </c>
      <c r="AU453" s="139">
        <v>525070.4</v>
      </c>
      <c r="AV453" s="139">
        <v>525070.4</v>
      </c>
      <c r="AW453" s="139">
        <v>525070.4</v>
      </c>
      <c r="AX453" s="139">
        <v>525070.4</v>
      </c>
      <c r="AY453" s="139">
        <v>525070.4</v>
      </c>
      <c r="AZ453" s="139">
        <v>525070.4</v>
      </c>
      <c r="BA453" s="139">
        <v>525070.4</v>
      </c>
      <c r="BB453" s="139">
        <v>525070.4</v>
      </c>
    </row>
    <row r="454" spans="1:54">
      <c r="A454" s="140" t="s">
        <v>550</v>
      </c>
      <c r="B454" s="139">
        <v>0</v>
      </c>
      <c r="C454" s="139">
        <v>0</v>
      </c>
      <c r="D454" s="139">
        <v>0</v>
      </c>
      <c r="E454" s="139">
        <v>0</v>
      </c>
      <c r="F454" s="139">
        <v>0</v>
      </c>
      <c r="G454" s="139">
        <v>0</v>
      </c>
      <c r="H454" s="139">
        <v>0</v>
      </c>
      <c r="I454" s="139">
        <v>0</v>
      </c>
      <c r="J454" s="139">
        <v>0</v>
      </c>
      <c r="K454" s="139">
        <v>0</v>
      </c>
      <c r="L454" s="139">
        <v>0</v>
      </c>
      <c r="M454" s="139">
        <v>0</v>
      </c>
      <c r="N454" s="139">
        <v>0</v>
      </c>
      <c r="O454" s="139">
        <v>0</v>
      </c>
      <c r="P454" s="139">
        <v>0</v>
      </c>
      <c r="Q454" s="139">
        <v>0</v>
      </c>
      <c r="R454" s="139">
        <v>0</v>
      </c>
      <c r="S454" s="139">
        <v>0</v>
      </c>
      <c r="T454" s="139">
        <v>0</v>
      </c>
      <c r="U454" s="139">
        <v>0</v>
      </c>
      <c r="V454" s="139">
        <v>0</v>
      </c>
      <c r="W454" s="139">
        <v>0</v>
      </c>
      <c r="X454" s="139">
        <v>0</v>
      </c>
      <c r="Y454" s="139">
        <v>0</v>
      </c>
      <c r="Z454" s="139">
        <v>0</v>
      </c>
      <c r="AA454" s="139">
        <v>0</v>
      </c>
      <c r="AB454" s="139">
        <v>0</v>
      </c>
      <c r="AC454" s="139">
        <v>0</v>
      </c>
      <c r="AD454" s="139">
        <v>0</v>
      </c>
      <c r="AE454" s="139">
        <v>0</v>
      </c>
      <c r="AF454" s="139">
        <v>0</v>
      </c>
      <c r="AG454" s="139">
        <v>0</v>
      </c>
      <c r="AH454" s="139">
        <v>0</v>
      </c>
      <c r="AI454" s="139">
        <v>0</v>
      </c>
      <c r="AJ454" s="139">
        <v>0</v>
      </c>
      <c r="AK454" s="139">
        <v>0</v>
      </c>
      <c r="AL454" s="139">
        <v>0</v>
      </c>
      <c r="AM454" s="139">
        <v>0</v>
      </c>
      <c r="AN454" s="139">
        <v>0</v>
      </c>
      <c r="AO454" s="139">
        <v>0</v>
      </c>
      <c r="AP454" s="139">
        <v>0</v>
      </c>
      <c r="AQ454" s="139">
        <v>0</v>
      </c>
      <c r="AR454" s="139">
        <v>0</v>
      </c>
      <c r="AS454" s="139">
        <v>0</v>
      </c>
      <c r="AT454" s="139">
        <v>0</v>
      </c>
      <c r="AU454" s="139">
        <v>0</v>
      </c>
      <c r="AV454" s="139">
        <v>0</v>
      </c>
      <c r="AW454" s="139">
        <v>0</v>
      </c>
      <c r="AX454" s="139">
        <v>0</v>
      </c>
      <c r="AY454" s="139">
        <v>0</v>
      </c>
      <c r="AZ454" s="139">
        <v>0</v>
      </c>
      <c r="BA454" s="139">
        <v>0</v>
      </c>
      <c r="BB454" s="139">
        <v>0</v>
      </c>
    </row>
    <row r="455" spans="1:54">
      <c r="A455" s="140" t="s">
        <v>551</v>
      </c>
      <c r="B455" s="139">
        <v>0</v>
      </c>
      <c r="C455" s="139">
        <v>0</v>
      </c>
      <c r="D455" s="139">
        <v>0</v>
      </c>
      <c r="E455" s="139">
        <v>0</v>
      </c>
      <c r="F455" s="139">
        <v>0</v>
      </c>
      <c r="G455" s="139">
        <v>0</v>
      </c>
      <c r="H455" s="139">
        <v>0</v>
      </c>
      <c r="I455" s="139">
        <v>0</v>
      </c>
      <c r="J455" s="139">
        <v>0</v>
      </c>
      <c r="K455" s="139">
        <v>0</v>
      </c>
      <c r="L455" s="139">
        <v>0</v>
      </c>
      <c r="M455" s="139">
        <v>0</v>
      </c>
      <c r="N455" s="139">
        <v>0</v>
      </c>
      <c r="O455" s="139">
        <v>0</v>
      </c>
      <c r="P455" s="139">
        <v>0</v>
      </c>
      <c r="Q455" s="139">
        <v>0</v>
      </c>
      <c r="R455" s="139">
        <v>0</v>
      </c>
      <c r="S455" s="139">
        <v>0</v>
      </c>
      <c r="T455" s="139">
        <v>0</v>
      </c>
      <c r="U455" s="139">
        <v>0</v>
      </c>
      <c r="V455" s="139">
        <v>0</v>
      </c>
      <c r="W455" s="139">
        <v>0</v>
      </c>
      <c r="X455" s="139">
        <v>0</v>
      </c>
      <c r="Y455" s="139">
        <v>0</v>
      </c>
      <c r="Z455" s="139">
        <v>0</v>
      </c>
      <c r="AA455" s="139">
        <v>0</v>
      </c>
      <c r="AB455" s="139">
        <v>0</v>
      </c>
      <c r="AC455" s="139">
        <v>0</v>
      </c>
      <c r="AD455" s="139">
        <v>0</v>
      </c>
      <c r="AE455" s="139">
        <v>0</v>
      </c>
      <c r="AF455" s="139">
        <v>0</v>
      </c>
      <c r="AG455" s="139">
        <v>0</v>
      </c>
      <c r="AH455" s="139">
        <v>0</v>
      </c>
      <c r="AI455" s="139">
        <v>0</v>
      </c>
      <c r="AJ455" s="139">
        <v>0</v>
      </c>
      <c r="AK455" s="139">
        <v>0</v>
      </c>
      <c r="AL455" s="139">
        <v>0</v>
      </c>
      <c r="AM455" s="139">
        <v>0</v>
      </c>
      <c r="AN455" s="139">
        <v>0</v>
      </c>
      <c r="AO455" s="139">
        <v>0</v>
      </c>
      <c r="AP455" s="139">
        <v>0</v>
      </c>
      <c r="AQ455" s="139">
        <v>0</v>
      </c>
      <c r="AR455" s="139">
        <v>0</v>
      </c>
      <c r="AS455" s="139">
        <v>0</v>
      </c>
      <c r="AT455" s="139">
        <v>0</v>
      </c>
      <c r="AU455" s="139">
        <v>0</v>
      </c>
      <c r="AV455" s="139">
        <v>0</v>
      </c>
      <c r="AW455" s="139">
        <v>0</v>
      </c>
      <c r="AX455" s="139">
        <v>0</v>
      </c>
      <c r="AY455" s="139">
        <v>0</v>
      </c>
      <c r="AZ455" s="139">
        <v>0</v>
      </c>
      <c r="BA455" s="139">
        <v>0</v>
      </c>
      <c r="BB455" s="139">
        <v>0</v>
      </c>
    </row>
    <row r="456" spans="1:54">
      <c r="A456" s="140" t="s">
        <v>552</v>
      </c>
      <c r="B456" s="139">
        <v>336026.87</v>
      </c>
      <c r="C456" s="139">
        <v>336026.87</v>
      </c>
      <c r="D456" s="139">
        <v>336026.87</v>
      </c>
      <c r="E456" s="139">
        <v>336026.87</v>
      </c>
      <c r="F456" s="139">
        <v>336026.87</v>
      </c>
      <c r="G456" s="139">
        <v>336026.87</v>
      </c>
      <c r="H456" s="139">
        <v>336026.87</v>
      </c>
      <c r="I456" s="139">
        <v>336026.87</v>
      </c>
      <c r="J456" s="139">
        <v>336026.87</v>
      </c>
      <c r="K456" s="139">
        <v>336026.87</v>
      </c>
      <c r="L456" s="139">
        <v>336026.87</v>
      </c>
      <c r="M456" s="139">
        <v>336026.87</v>
      </c>
      <c r="N456" s="139">
        <v>336026.87</v>
      </c>
      <c r="O456" s="139">
        <v>336026.87</v>
      </c>
      <c r="P456" s="139">
        <v>336026.87</v>
      </c>
      <c r="Q456" s="139">
        <v>336026.87</v>
      </c>
      <c r="R456" s="139">
        <v>336026.87</v>
      </c>
      <c r="S456" s="139">
        <v>336026.87</v>
      </c>
      <c r="T456" s="139">
        <v>336026.87</v>
      </c>
      <c r="U456" s="139">
        <v>336026.87</v>
      </c>
      <c r="V456" s="139">
        <v>336026.87</v>
      </c>
      <c r="W456" s="139">
        <v>336026.87</v>
      </c>
      <c r="X456" s="139">
        <v>336026.87</v>
      </c>
      <c r="Y456" s="139">
        <v>336026.87</v>
      </c>
      <c r="Z456" s="139">
        <v>336026.87</v>
      </c>
      <c r="AA456" s="139">
        <v>336026.87</v>
      </c>
      <c r="AB456" s="139">
        <v>336026.87</v>
      </c>
      <c r="AC456" s="139">
        <v>336026.87</v>
      </c>
      <c r="AD456" s="139">
        <v>336026.87</v>
      </c>
      <c r="AE456" s="139">
        <v>336026.87</v>
      </c>
      <c r="AF456" s="139">
        <v>336026.87</v>
      </c>
      <c r="AG456" s="139">
        <v>336026.87</v>
      </c>
      <c r="AH456" s="139">
        <v>336026.87</v>
      </c>
      <c r="AI456" s="139">
        <v>336026.87</v>
      </c>
      <c r="AJ456" s="139">
        <v>336026.87</v>
      </c>
      <c r="AK456" s="139">
        <v>336026.87</v>
      </c>
      <c r="AL456" s="139">
        <v>336026.87</v>
      </c>
      <c r="AM456" s="139">
        <v>336026.87</v>
      </c>
      <c r="AN456" s="139">
        <v>336026.87</v>
      </c>
      <c r="AO456" s="139">
        <v>336026.87</v>
      </c>
      <c r="AP456" s="139">
        <v>336026.87</v>
      </c>
      <c r="AQ456" s="139">
        <v>336026.87</v>
      </c>
      <c r="AR456" s="139">
        <v>336026.87</v>
      </c>
      <c r="AS456" s="139">
        <v>336026.87</v>
      </c>
      <c r="AT456" s="139">
        <v>336026.87</v>
      </c>
      <c r="AU456" s="139">
        <v>336026.87</v>
      </c>
      <c r="AV456" s="139">
        <v>336026.87</v>
      </c>
      <c r="AW456" s="139">
        <v>336026.87</v>
      </c>
      <c r="AX456" s="139">
        <v>336026.87</v>
      </c>
      <c r="AY456" s="139">
        <v>336026.87</v>
      </c>
      <c r="AZ456" s="139">
        <v>336026.87</v>
      </c>
      <c r="BA456" s="139">
        <v>336026.87</v>
      </c>
      <c r="BB456" s="139">
        <v>336026.87</v>
      </c>
    </row>
    <row r="457" spans="1:54">
      <c r="A457" s="140" t="s">
        <v>553</v>
      </c>
      <c r="B457" s="139">
        <v>22846109.809999999</v>
      </c>
      <c r="C457" s="139">
        <v>22846109.809999999</v>
      </c>
      <c r="D457" s="139">
        <v>22846109.809999999</v>
      </c>
      <c r="E457" s="139">
        <v>21275770.989999998</v>
      </c>
      <c r="F457" s="139">
        <v>21275770.989999998</v>
      </c>
      <c r="G457" s="139">
        <v>21275770.989999998</v>
      </c>
      <c r="H457" s="139">
        <v>19705432.169999901</v>
      </c>
      <c r="I457" s="139">
        <v>19705432.169999901</v>
      </c>
      <c r="J457" s="139">
        <v>19705432.169999901</v>
      </c>
      <c r="K457" s="139">
        <v>18135093.349999901</v>
      </c>
      <c r="L457" s="139">
        <v>18135093.349999901</v>
      </c>
      <c r="M457" s="139">
        <v>18135093.349999901</v>
      </c>
      <c r="N457" s="139">
        <v>16564754.529999901</v>
      </c>
      <c r="O457" s="139">
        <v>16564754.529999901</v>
      </c>
      <c r="P457" s="139">
        <v>16564754.529999901</v>
      </c>
      <c r="Q457" s="139">
        <v>16564754.529999901</v>
      </c>
      <c r="R457" s="139">
        <v>14994415.7099999</v>
      </c>
      <c r="S457" s="139">
        <v>14994415.7099999</v>
      </c>
      <c r="T457" s="139">
        <v>14994415.7099999</v>
      </c>
      <c r="U457" s="139">
        <v>13424076.8899999</v>
      </c>
      <c r="V457" s="139">
        <v>13424076.8899999</v>
      </c>
      <c r="W457" s="139">
        <v>13424076.8899999</v>
      </c>
      <c r="X457" s="139">
        <v>11853738.0699999</v>
      </c>
      <c r="Y457" s="139">
        <v>11853738.0699999</v>
      </c>
      <c r="Z457" s="139">
        <v>11853738.0699999</v>
      </c>
      <c r="AA457" s="139">
        <v>10283399.249999899</v>
      </c>
      <c r="AB457" s="139">
        <v>10283399.249999899</v>
      </c>
      <c r="AC457" s="139">
        <v>10283399.249999899</v>
      </c>
      <c r="AD457" s="139">
        <v>10283399.249999899</v>
      </c>
      <c r="AE457" s="139">
        <v>8713060.4299999904</v>
      </c>
      <c r="AF457" s="139">
        <v>8713060.4299999904</v>
      </c>
      <c r="AG457" s="139">
        <v>8713060.4299999904</v>
      </c>
      <c r="AH457" s="139">
        <v>7142721.6099999901</v>
      </c>
      <c r="AI457" s="139">
        <v>7142721.6099999901</v>
      </c>
      <c r="AJ457" s="139">
        <v>7142721.6099999901</v>
      </c>
      <c r="AK457" s="139">
        <v>5572382.7899999898</v>
      </c>
      <c r="AL457" s="139">
        <v>5572382.7899999898</v>
      </c>
      <c r="AM457" s="139">
        <v>5572382.7899999898</v>
      </c>
      <c r="AN457" s="139">
        <v>4002043.96999999</v>
      </c>
      <c r="AO457" s="139">
        <v>4002043.96999999</v>
      </c>
      <c r="AP457" s="139">
        <v>4002043.96999999</v>
      </c>
      <c r="AQ457" s="139">
        <v>4002043.96999999</v>
      </c>
      <c r="AR457" s="139">
        <v>2431705.1499999901</v>
      </c>
      <c r="AS457" s="139">
        <v>2431705.1499999901</v>
      </c>
      <c r="AT457" s="139">
        <v>2431705.1499999901</v>
      </c>
      <c r="AU457" s="139">
        <v>861366.32999998995</v>
      </c>
      <c r="AV457" s="139">
        <v>861366.32999998995</v>
      </c>
      <c r="AW457" s="139">
        <v>861366.32999998995</v>
      </c>
      <c r="AX457" s="139">
        <v>0.32999999075400399</v>
      </c>
      <c r="AY457" s="139">
        <v>0.32999999075400399</v>
      </c>
      <c r="AZ457" s="139">
        <v>0.32999999075400399</v>
      </c>
      <c r="BA457" s="139">
        <v>0.32999999075400399</v>
      </c>
      <c r="BB457" s="139">
        <v>0.32999999075400399</v>
      </c>
    </row>
    <row r="458" spans="1:54">
      <c r="A458" s="140" t="s">
        <v>554</v>
      </c>
      <c r="B458" s="139">
        <v>230.28</v>
      </c>
      <c r="C458" s="139">
        <v>230.28</v>
      </c>
      <c r="D458" s="139">
        <v>230.28</v>
      </c>
      <c r="E458" s="139">
        <v>230.28</v>
      </c>
      <c r="F458" s="139">
        <v>230.28</v>
      </c>
      <c r="G458" s="139">
        <v>230.28</v>
      </c>
      <c r="H458" s="139">
        <v>230.28</v>
      </c>
      <c r="I458" s="139">
        <v>230.28</v>
      </c>
      <c r="J458" s="139">
        <v>230.28</v>
      </c>
      <c r="K458" s="139">
        <v>230.28</v>
      </c>
      <c r="L458" s="139">
        <v>230.28</v>
      </c>
      <c r="M458" s="139">
        <v>230.28</v>
      </c>
      <c r="N458" s="139">
        <v>230.28</v>
      </c>
      <c r="O458" s="139">
        <v>230.28</v>
      </c>
      <c r="P458" s="139">
        <v>230.28</v>
      </c>
      <c r="Q458" s="139">
        <v>230.28</v>
      </c>
      <c r="R458" s="139">
        <v>230.28</v>
      </c>
      <c r="S458" s="139">
        <v>230.28</v>
      </c>
      <c r="T458" s="139">
        <v>230.28</v>
      </c>
      <c r="U458" s="139">
        <v>230.28</v>
      </c>
      <c r="V458" s="139">
        <v>230.28</v>
      </c>
      <c r="W458" s="139">
        <v>230.28</v>
      </c>
      <c r="X458" s="139">
        <v>230.28</v>
      </c>
      <c r="Y458" s="139">
        <v>230.28</v>
      </c>
      <c r="Z458" s="139">
        <v>230.28</v>
      </c>
      <c r="AA458" s="139">
        <v>230.28</v>
      </c>
      <c r="AB458" s="139">
        <v>230.28</v>
      </c>
      <c r="AC458" s="139">
        <v>230.28</v>
      </c>
      <c r="AD458" s="139">
        <v>230.28</v>
      </c>
      <c r="AE458" s="139">
        <v>230.28</v>
      </c>
      <c r="AF458" s="139">
        <v>230.28</v>
      </c>
      <c r="AG458" s="139">
        <v>230.28</v>
      </c>
      <c r="AH458" s="139">
        <v>230.28</v>
      </c>
      <c r="AI458" s="139">
        <v>230.28</v>
      </c>
      <c r="AJ458" s="139">
        <v>230.28</v>
      </c>
      <c r="AK458" s="139">
        <v>230.28</v>
      </c>
      <c r="AL458" s="139">
        <v>230.28</v>
      </c>
      <c r="AM458" s="139">
        <v>230.28</v>
      </c>
      <c r="AN458" s="139">
        <v>230.28</v>
      </c>
      <c r="AO458" s="139">
        <v>230.28</v>
      </c>
      <c r="AP458" s="139">
        <v>230.28</v>
      </c>
      <c r="AQ458" s="139">
        <v>230.28</v>
      </c>
      <c r="AR458" s="139">
        <v>230.28</v>
      </c>
      <c r="AS458" s="139">
        <v>230.28</v>
      </c>
      <c r="AT458" s="139">
        <v>230.28</v>
      </c>
      <c r="AU458" s="139">
        <v>230.28</v>
      </c>
      <c r="AV458" s="139">
        <v>230.28</v>
      </c>
      <c r="AW458" s="139">
        <v>230.28</v>
      </c>
      <c r="AX458" s="139">
        <v>230.28</v>
      </c>
      <c r="AY458" s="139">
        <v>230.28</v>
      </c>
      <c r="AZ458" s="139">
        <v>230.28</v>
      </c>
      <c r="BA458" s="139">
        <v>230.28</v>
      </c>
      <c r="BB458" s="139">
        <v>230.28</v>
      </c>
    </row>
    <row r="459" spans="1:54">
      <c r="A459" s="140" t="s">
        <v>555</v>
      </c>
      <c r="B459" s="139">
        <v>0</v>
      </c>
      <c r="C459" s="139">
        <v>0</v>
      </c>
      <c r="D459" s="139">
        <v>0</v>
      </c>
      <c r="E459" s="139">
        <v>0</v>
      </c>
      <c r="F459" s="139">
        <v>0</v>
      </c>
      <c r="G459" s="139">
        <v>0</v>
      </c>
      <c r="H459" s="139">
        <v>0</v>
      </c>
      <c r="I459" s="139">
        <v>0</v>
      </c>
      <c r="J459" s="139">
        <v>0</v>
      </c>
      <c r="K459" s="139">
        <v>0</v>
      </c>
      <c r="L459" s="139">
        <v>0</v>
      </c>
      <c r="M459" s="139">
        <v>0</v>
      </c>
      <c r="N459" s="139">
        <v>0</v>
      </c>
      <c r="O459" s="139">
        <v>0</v>
      </c>
      <c r="P459" s="139">
        <v>0</v>
      </c>
      <c r="Q459" s="139">
        <v>0</v>
      </c>
      <c r="R459" s="139">
        <v>0</v>
      </c>
      <c r="S459" s="139">
        <v>0</v>
      </c>
      <c r="T459" s="139">
        <v>0</v>
      </c>
      <c r="U459" s="139">
        <v>0</v>
      </c>
      <c r="V459" s="139">
        <v>0</v>
      </c>
      <c r="W459" s="139">
        <v>0</v>
      </c>
      <c r="X459" s="139">
        <v>0</v>
      </c>
      <c r="Y459" s="139">
        <v>0</v>
      </c>
      <c r="Z459" s="139">
        <v>0</v>
      </c>
      <c r="AA459" s="139">
        <v>0</v>
      </c>
      <c r="AB459" s="139">
        <v>0</v>
      </c>
      <c r="AC459" s="139">
        <v>0</v>
      </c>
      <c r="AD459" s="139">
        <v>0</v>
      </c>
      <c r="AE459" s="139">
        <v>0</v>
      </c>
      <c r="AF459" s="139">
        <v>0</v>
      </c>
      <c r="AG459" s="139">
        <v>0</v>
      </c>
      <c r="AH459" s="139">
        <v>0</v>
      </c>
      <c r="AI459" s="139">
        <v>0</v>
      </c>
      <c r="AJ459" s="139">
        <v>0</v>
      </c>
      <c r="AK459" s="139">
        <v>0</v>
      </c>
      <c r="AL459" s="139">
        <v>0</v>
      </c>
      <c r="AM459" s="139">
        <v>0</v>
      </c>
      <c r="AN459" s="139">
        <v>0</v>
      </c>
      <c r="AO459" s="139">
        <v>0</v>
      </c>
      <c r="AP459" s="139">
        <v>0</v>
      </c>
      <c r="AQ459" s="139">
        <v>0</v>
      </c>
      <c r="AR459" s="139">
        <v>0</v>
      </c>
      <c r="AS459" s="139">
        <v>0</v>
      </c>
      <c r="AT459" s="139">
        <v>0</v>
      </c>
      <c r="AU459" s="139">
        <v>0</v>
      </c>
      <c r="AV459" s="139">
        <v>0</v>
      </c>
      <c r="AW459" s="139">
        <v>0</v>
      </c>
      <c r="AX459" s="139">
        <v>0</v>
      </c>
      <c r="AY459" s="139">
        <v>0</v>
      </c>
      <c r="AZ459" s="139">
        <v>0</v>
      </c>
      <c r="BA459" s="139">
        <v>0</v>
      </c>
      <c r="BB459" s="139">
        <v>0</v>
      </c>
    </row>
    <row r="460" spans="1:54">
      <c r="A460" s="140" t="s">
        <v>556</v>
      </c>
      <c r="B460" s="139">
        <v>0</v>
      </c>
      <c r="C460" s="139">
        <v>0</v>
      </c>
      <c r="D460" s="139">
        <v>0</v>
      </c>
      <c r="E460" s="139">
        <v>0</v>
      </c>
      <c r="F460" s="139">
        <v>0</v>
      </c>
      <c r="G460" s="139">
        <v>0</v>
      </c>
      <c r="H460" s="139">
        <v>0</v>
      </c>
      <c r="I460" s="139">
        <v>0</v>
      </c>
      <c r="J460" s="139">
        <v>0</v>
      </c>
      <c r="K460" s="139">
        <v>0</v>
      </c>
      <c r="L460" s="139">
        <v>0</v>
      </c>
      <c r="M460" s="139">
        <v>0</v>
      </c>
      <c r="N460" s="139">
        <v>0</v>
      </c>
      <c r="O460" s="139">
        <v>0</v>
      </c>
      <c r="P460" s="139">
        <v>0</v>
      </c>
      <c r="Q460" s="139">
        <v>0</v>
      </c>
      <c r="R460" s="139">
        <v>0</v>
      </c>
      <c r="S460" s="139">
        <v>0</v>
      </c>
      <c r="T460" s="139">
        <v>0</v>
      </c>
      <c r="U460" s="139">
        <v>0</v>
      </c>
      <c r="V460" s="139">
        <v>0</v>
      </c>
      <c r="W460" s="139">
        <v>0</v>
      </c>
      <c r="X460" s="139">
        <v>0</v>
      </c>
      <c r="Y460" s="139">
        <v>0</v>
      </c>
      <c r="Z460" s="139">
        <v>0</v>
      </c>
      <c r="AA460" s="139">
        <v>0</v>
      </c>
      <c r="AB460" s="139">
        <v>0</v>
      </c>
      <c r="AC460" s="139">
        <v>0</v>
      </c>
      <c r="AD460" s="139">
        <v>0</v>
      </c>
      <c r="AE460" s="139">
        <v>0</v>
      </c>
      <c r="AF460" s="139">
        <v>0</v>
      </c>
      <c r="AG460" s="139">
        <v>0</v>
      </c>
      <c r="AH460" s="139">
        <v>0</v>
      </c>
      <c r="AI460" s="139">
        <v>0</v>
      </c>
      <c r="AJ460" s="139">
        <v>0</v>
      </c>
      <c r="AK460" s="139">
        <v>0</v>
      </c>
      <c r="AL460" s="139">
        <v>0</v>
      </c>
      <c r="AM460" s="139">
        <v>0</v>
      </c>
      <c r="AN460" s="139">
        <v>0</v>
      </c>
      <c r="AO460" s="139">
        <v>0</v>
      </c>
      <c r="AP460" s="139">
        <v>0</v>
      </c>
      <c r="AQ460" s="139">
        <v>0</v>
      </c>
      <c r="AR460" s="139">
        <v>0</v>
      </c>
      <c r="AS460" s="139">
        <v>0</v>
      </c>
      <c r="AT460" s="139">
        <v>0</v>
      </c>
      <c r="AU460" s="139">
        <v>0</v>
      </c>
      <c r="AV460" s="139">
        <v>0</v>
      </c>
      <c r="AW460" s="139">
        <v>0</v>
      </c>
      <c r="AX460" s="139">
        <v>0</v>
      </c>
      <c r="AY460" s="139">
        <v>0</v>
      </c>
      <c r="AZ460" s="139">
        <v>0</v>
      </c>
      <c r="BA460" s="139">
        <v>0</v>
      </c>
      <c r="BB460" s="139">
        <v>0</v>
      </c>
    </row>
    <row r="461" spans="1:54">
      <c r="A461" s="140" t="s">
        <v>557</v>
      </c>
      <c r="B461" s="139">
        <v>0</v>
      </c>
      <c r="C461" s="139">
        <v>0</v>
      </c>
      <c r="D461" s="139">
        <v>0</v>
      </c>
      <c r="E461" s="139">
        <v>0</v>
      </c>
      <c r="F461" s="139">
        <v>0</v>
      </c>
      <c r="G461" s="139">
        <v>0</v>
      </c>
      <c r="H461" s="139">
        <v>0</v>
      </c>
      <c r="I461" s="139">
        <v>0</v>
      </c>
      <c r="J461" s="139">
        <v>0</v>
      </c>
      <c r="K461" s="139">
        <v>0</v>
      </c>
      <c r="L461" s="139">
        <v>0</v>
      </c>
      <c r="M461" s="139">
        <v>0</v>
      </c>
      <c r="N461" s="139">
        <v>0</v>
      </c>
      <c r="O461" s="139">
        <v>0</v>
      </c>
      <c r="P461" s="139">
        <v>0</v>
      </c>
      <c r="Q461" s="139">
        <v>0</v>
      </c>
      <c r="R461" s="139">
        <v>0</v>
      </c>
      <c r="S461" s="139">
        <v>0</v>
      </c>
      <c r="T461" s="139">
        <v>0</v>
      </c>
      <c r="U461" s="139">
        <v>0</v>
      </c>
      <c r="V461" s="139">
        <v>0</v>
      </c>
      <c r="W461" s="139">
        <v>0</v>
      </c>
      <c r="X461" s="139">
        <v>0</v>
      </c>
      <c r="Y461" s="139">
        <v>0</v>
      </c>
      <c r="Z461" s="139">
        <v>0</v>
      </c>
      <c r="AA461" s="139">
        <v>0</v>
      </c>
      <c r="AB461" s="139">
        <v>0</v>
      </c>
      <c r="AC461" s="139">
        <v>0</v>
      </c>
      <c r="AD461" s="139">
        <v>0</v>
      </c>
      <c r="AE461" s="139">
        <v>0</v>
      </c>
      <c r="AF461" s="139">
        <v>0</v>
      </c>
      <c r="AG461" s="139">
        <v>0</v>
      </c>
      <c r="AH461" s="139">
        <v>0</v>
      </c>
      <c r="AI461" s="139">
        <v>0</v>
      </c>
      <c r="AJ461" s="139">
        <v>0</v>
      </c>
      <c r="AK461" s="139">
        <v>0</v>
      </c>
      <c r="AL461" s="139">
        <v>0</v>
      </c>
      <c r="AM461" s="139">
        <v>0</v>
      </c>
      <c r="AN461" s="139">
        <v>0</v>
      </c>
      <c r="AO461" s="139">
        <v>0</v>
      </c>
      <c r="AP461" s="139">
        <v>0</v>
      </c>
      <c r="AQ461" s="139">
        <v>0</v>
      </c>
      <c r="AR461" s="139">
        <v>0</v>
      </c>
      <c r="AS461" s="139">
        <v>0</v>
      </c>
      <c r="AT461" s="139">
        <v>0</v>
      </c>
      <c r="AU461" s="139">
        <v>0</v>
      </c>
      <c r="AV461" s="139">
        <v>0</v>
      </c>
      <c r="AW461" s="139">
        <v>0</v>
      </c>
      <c r="AX461" s="139">
        <v>0</v>
      </c>
      <c r="AY461" s="139">
        <v>0</v>
      </c>
      <c r="AZ461" s="139">
        <v>0</v>
      </c>
      <c r="BA461" s="139">
        <v>0</v>
      </c>
      <c r="BB461" s="139">
        <v>0</v>
      </c>
    </row>
    <row r="462" spans="1:54">
      <c r="A462" s="140" t="s">
        <v>558</v>
      </c>
      <c r="B462" s="139">
        <v>0</v>
      </c>
      <c r="C462" s="139">
        <v>0</v>
      </c>
      <c r="D462" s="139">
        <v>0</v>
      </c>
      <c r="E462" s="139">
        <v>0</v>
      </c>
      <c r="F462" s="139">
        <v>0</v>
      </c>
      <c r="G462" s="139">
        <v>0</v>
      </c>
      <c r="H462" s="139">
        <v>0</v>
      </c>
      <c r="I462" s="139">
        <v>0</v>
      </c>
      <c r="J462" s="139">
        <v>0</v>
      </c>
      <c r="K462" s="139">
        <v>0</v>
      </c>
      <c r="L462" s="139">
        <v>0</v>
      </c>
      <c r="M462" s="139">
        <v>0</v>
      </c>
      <c r="N462" s="139">
        <v>0</v>
      </c>
      <c r="O462" s="139">
        <v>0</v>
      </c>
      <c r="P462" s="139">
        <v>0</v>
      </c>
      <c r="Q462" s="139">
        <v>0</v>
      </c>
      <c r="R462" s="139">
        <v>0</v>
      </c>
      <c r="S462" s="139">
        <v>0</v>
      </c>
      <c r="T462" s="139">
        <v>0</v>
      </c>
      <c r="U462" s="139">
        <v>0</v>
      </c>
      <c r="V462" s="139">
        <v>0</v>
      </c>
      <c r="W462" s="139">
        <v>0</v>
      </c>
      <c r="X462" s="139">
        <v>0</v>
      </c>
      <c r="Y462" s="139">
        <v>0</v>
      </c>
      <c r="Z462" s="139">
        <v>0</v>
      </c>
      <c r="AA462" s="139">
        <v>0</v>
      </c>
      <c r="AB462" s="139">
        <v>0</v>
      </c>
      <c r="AC462" s="139">
        <v>0</v>
      </c>
      <c r="AD462" s="139">
        <v>0</v>
      </c>
      <c r="AE462" s="139">
        <v>0</v>
      </c>
      <c r="AF462" s="139">
        <v>0</v>
      </c>
      <c r="AG462" s="139">
        <v>0</v>
      </c>
      <c r="AH462" s="139">
        <v>0</v>
      </c>
      <c r="AI462" s="139">
        <v>0</v>
      </c>
      <c r="AJ462" s="139">
        <v>0</v>
      </c>
      <c r="AK462" s="139">
        <v>0</v>
      </c>
      <c r="AL462" s="139">
        <v>0</v>
      </c>
      <c r="AM462" s="139">
        <v>0</v>
      </c>
      <c r="AN462" s="139">
        <v>0</v>
      </c>
      <c r="AO462" s="139">
        <v>0</v>
      </c>
      <c r="AP462" s="139">
        <v>0</v>
      </c>
      <c r="AQ462" s="139">
        <v>0</v>
      </c>
      <c r="AR462" s="139">
        <v>0</v>
      </c>
      <c r="AS462" s="139">
        <v>0</v>
      </c>
      <c r="AT462" s="139">
        <v>0</v>
      </c>
      <c r="AU462" s="139">
        <v>0</v>
      </c>
      <c r="AV462" s="139">
        <v>0</v>
      </c>
      <c r="AW462" s="139">
        <v>0</v>
      </c>
      <c r="AX462" s="139">
        <v>0</v>
      </c>
      <c r="AY462" s="139">
        <v>0</v>
      </c>
      <c r="AZ462" s="139">
        <v>0</v>
      </c>
      <c r="BA462" s="139">
        <v>0</v>
      </c>
      <c r="BB462" s="139">
        <v>0</v>
      </c>
    </row>
    <row r="463" spans="1:54">
      <c r="A463" s="140" t="s">
        <v>559</v>
      </c>
      <c r="B463" s="139">
        <v>3731862.3</v>
      </c>
      <c r="C463" s="139">
        <v>3731862.3</v>
      </c>
      <c r="D463" s="139">
        <v>3731862.3</v>
      </c>
      <c r="E463" s="139">
        <v>3731862.3</v>
      </c>
      <c r="F463" s="139">
        <v>3731862.3</v>
      </c>
      <c r="G463" s="139">
        <v>3731862.3</v>
      </c>
      <c r="H463" s="139">
        <v>3731862.3</v>
      </c>
      <c r="I463" s="139">
        <v>3731862.3</v>
      </c>
      <c r="J463" s="139">
        <v>3731862.3</v>
      </c>
      <c r="K463" s="139">
        <v>3731862.3</v>
      </c>
      <c r="L463" s="139">
        <v>3731862.3</v>
      </c>
      <c r="M463" s="139">
        <v>3731862.3</v>
      </c>
      <c r="N463" s="139">
        <v>3731862.3</v>
      </c>
      <c r="O463" s="139">
        <v>3731862.3</v>
      </c>
      <c r="P463" s="139">
        <v>3731862.3</v>
      </c>
      <c r="Q463" s="139">
        <v>3731862.3</v>
      </c>
      <c r="R463" s="139">
        <v>3731862.3</v>
      </c>
      <c r="S463" s="139">
        <v>3731862.3</v>
      </c>
      <c r="T463" s="139">
        <v>3731862.3</v>
      </c>
      <c r="U463" s="139">
        <v>3731862.3</v>
      </c>
      <c r="V463" s="139">
        <v>3731862.3</v>
      </c>
      <c r="W463" s="139">
        <v>3731862.3</v>
      </c>
      <c r="X463" s="139">
        <v>3731862.3</v>
      </c>
      <c r="Y463" s="139">
        <v>3731862.3</v>
      </c>
      <c r="Z463" s="139">
        <v>3731862.3</v>
      </c>
      <c r="AA463" s="139">
        <v>3731862.3</v>
      </c>
      <c r="AB463" s="139">
        <v>3731862.3</v>
      </c>
      <c r="AC463" s="139">
        <v>3731862.3</v>
      </c>
      <c r="AD463" s="139">
        <v>3731862.3</v>
      </c>
      <c r="AE463" s="139">
        <v>3731862.3</v>
      </c>
      <c r="AF463" s="139">
        <v>3731862.3</v>
      </c>
      <c r="AG463" s="139">
        <v>3731862.3</v>
      </c>
      <c r="AH463" s="139">
        <v>3731862.3</v>
      </c>
      <c r="AI463" s="139">
        <v>3731862.3</v>
      </c>
      <c r="AJ463" s="139">
        <v>3731862.3</v>
      </c>
      <c r="AK463" s="139">
        <v>3731862.3</v>
      </c>
      <c r="AL463" s="139">
        <v>3731862.3</v>
      </c>
      <c r="AM463" s="139">
        <v>3731862.3</v>
      </c>
      <c r="AN463" s="139">
        <v>3731862.3</v>
      </c>
      <c r="AO463" s="139">
        <v>3731862.3</v>
      </c>
      <c r="AP463" s="139">
        <v>3731862.3</v>
      </c>
      <c r="AQ463" s="139">
        <v>3731862.3</v>
      </c>
      <c r="AR463" s="139">
        <v>3731862.3</v>
      </c>
      <c r="AS463" s="139">
        <v>3731862.3</v>
      </c>
      <c r="AT463" s="139">
        <v>3731862.3</v>
      </c>
      <c r="AU463" s="139">
        <v>3731862.3</v>
      </c>
      <c r="AV463" s="139">
        <v>3731862.3</v>
      </c>
      <c r="AW463" s="139">
        <v>3731862.3</v>
      </c>
      <c r="AX463" s="139">
        <v>3731862.3</v>
      </c>
      <c r="AY463" s="139">
        <v>3731862.3</v>
      </c>
      <c r="AZ463" s="139">
        <v>3731862.3</v>
      </c>
      <c r="BA463" s="139">
        <v>3731862.3</v>
      </c>
      <c r="BB463" s="139">
        <v>3731862.3</v>
      </c>
    </row>
    <row r="464" spans="1:54">
      <c r="A464" s="140" t="s">
        <v>560</v>
      </c>
      <c r="B464" s="139">
        <v>0</v>
      </c>
      <c r="C464" s="139">
        <v>0</v>
      </c>
      <c r="D464" s="139">
        <v>0</v>
      </c>
      <c r="E464" s="139">
        <v>0</v>
      </c>
      <c r="F464" s="139">
        <v>0</v>
      </c>
      <c r="G464" s="139">
        <v>0</v>
      </c>
      <c r="H464" s="139">
        <v>0</v>
      </c>
      <c r="I464" s="139">
        <v>0</v>
      </c>
      <c r="J464" s="139">
        <v>0</v>
      </c>
      <c r="K464" s="139">
        <v>0</v>
      </c>
      <c r="L464" s="139">
        <v>0</v>
      </c>
      <c r="M464" s="139">
        <v>0</v>
      </c>
      <c r="N464" s="139">
        <v>0</v>
      </c>
      <c r="O464" s="139">
        <v>0</v>
      </c>
      <c r="P464" s="139">
        <v>0</v>
      </c>
      <c r="Q464" s="139">
        <v>0</v>
      </c>
      <c r="R464" s="139">
        <v>0</v>
      </c>
      <c r="S464" s="139">
        <v>0</v>
      </c>
      <c r="T464" s="139">
        <v>0</v>
      </c>
      <c r="U464" s="139">
        <v>0</v>
      </c>
      <c r="V464" s="139">
        <v>0</v>
      </c>
      <c r="W464" s="139">
        <v>0</v>
      </c>
      <c r="X464" s="139">
        <v>0</v>
      </c>
      <c r="Y464" s="139">
        <v>0</v>
      </c>
      <c r="Z464" s="139">
        <v>0</v>
      </c>
      <c r="AA464" s="139">
        <v>0</v>
      </c>
      <c r="AB464" s="139">
        <v>0</v>
      </c>
      <c r="AC464" s="139">
        <v>0</v>
      </c>
      <c r="AD464" s="139">
        <v>0</v>
      </c>
      <c r="AE464" s="139">
        <v>0</v>
      </c>
      <c r="AF464" s="139">
        <v>0</v>
      </c>
      <c r="AG464" s="139">
        <v>0</v>
      </c>
      <c r="AH464" s="139">
        <v>0</v>
      </c>
      <c r="AI464" s="139">
        <v>0</v>
      </c>
      <c r="AJ464" s="139">
        <v>0</v>
      </c>
      <c r="AK464" s="139">
        <v>0</v>
      </c>
      <c r="AL464" s="139">
        <v>0</v>
      </c>
      <c r="AM464" s="139">
        <v>0</v>
      </c>
      <c r="AN464" s="139">
        <v>0</v>
      </c>
      <c r="AO464" s="139">
        <v>0</v>
      </c>
      <c r="AP464" s="139">
        <v>0</v>
      </c>
      <c r="AQ464" s="139">
        <v>0</v>
      </c>
      <c r="AR464" s="139">
        <v>0</v>
      </c>
      <c r="AS464" s="139">
        <v>0</v>
      </c>
      <c r="AT464" s="139">
        <v>0</v>
      </c>
      <c r="AU464" s="139">
        <v>0</v>
      </c>
      <c r="AV464" s="139">
        <v>0</v>
      </c>
      <c r="AW464" s="139">
        <v>0</v>
      </c>
      <c r="AX464" s="139">
        <v>0</v>
      </c>
      <c r="AY464" s="139">
        <v>0</v>
      </c>
      <c r="AZ464" s="139">
        <v>0</v>
      </c>
      <c r="BA464" s="139">
        <v>0</v>
      </c>
      <c r="BB464" s="139">
        <v>0</v>
      </c>
    </row>
    <row r="465" spans="1:54">
      <c r="A465" s="141" t="s">
        <v>561</v>
      </c>
      <c r="B465" s="139">
        <v>99501538.969999894</v>
      </c>
      <c r="C465" s="139">
        <v>100611231.65333299</v>
      </c>
      <c r="D465" s="139">
        <v>101720924.336666</v>
      </c>
      <c r="E465" s="139">
        <v>101260278.199999</v>
      </c>
      <c r="F465" s="139">
        <v>102369970.883333</v>
      </c>
      <c r="G465" s="139">
        <v>103479663.56666601</v>
      </c>
      <c r="H465" s="139">
        <v>103019017.42999899</v>
      </c>
      <c r="I465" s="139">
        <v>104128710.113333</v>
      </c>
      <c r="J465" s="139">
        <v>105238402.796666</v>
      </c>
      <c r="K465" s="139">
        <v>104777756.659999</v>
      </c>
      <c r="L465" s="139">
        <v>105887449.34333301</v>
      </c>
      <c r="M465" s="139">
        <v>106997142.026666</v>
      </c>
      <c r="N465" s="139">
        <v>106536495.889999</v>
      </c>
      <c r="O465" s="139">
        <v>106536495.889999</v>
      </c>
      <c r="P465" s="139">
        <v>76971609.573333293</v>
      </c>
      <c r="Q465" s="139">
        <v>76406723.256666601</v>
      </c>
      <c r="R465" s="139">
        <v>74271498.1199999</v>
      </c>
      <c r="S465" s="139">
        <v>73706611.803333297</v>
      </c>
      <c r="T465" s="139">
        <v>73141725.486666605</v>
      </c>
      <c r="U465" s="139">
        <v>71006500.349999994</v>
      </c>
      <c r="V465" s="139">
        <v>70441614.033333302</v>
      </c>
      <c r="W465" s="139">
        <v>75104538.916666597</v>
      </c>
      <c r="X465" s="139">
        <v>72919629.9799999</v>
      </c>
      <c r="Y465" s="139">
        <v>72305059.8633333</v>
      </c>
      <c r="Z465" s="139">
        <v>71690489.746666595</v>
      </c>
      <c r="AA465" s="139">
        <v>69505580.809999898</v>
      </c>
      <c r="AB465" s="139">
        <v>69505580.809999898</v>
      </c>
      <c r="AC465" s="139">
        <v>68891588.826666594</v>
      </c>
      <c r="AD465" s="139">
        <v>68277596.843333304</v>
      </c>
      <c r="AE465" s="139">
        <v>66093266.039999902</v>
      </c>
      <c r="AF465" s="139">
        <v>65479274.056666598</v>
      </c>
      <c r="AG465" s="139">
        <v>64865282.073333301</v>
      </c>
      <c r="AH465" s="139">
        <v>62680951.269999899</v>
      </c>
      <c r="AI465" s="139">
        <v>62066959.286666602</v>
      </c>
      <c r="AJ465" s="139">
        <v>66430185.903333299</v>
      </c>
      <c r="AK465" s="139">
        <v>64198181.699999899</v>
      </c>
      <c r="AL465" s="139">
        <v>63536516.316666603</v>
      </c>
      <c r="AM465" s="139">
        <v>62874850.9333333</v>
      </c>
      <c r="AN465" s="139">
        <v>60642846.7299999</v>
      </c>
      <c r="AO465" s="139">
        <v>60642846.7299999</v>
      </c>
      <c r="AP465" s="139">
        <v>59981485.829999901</v>
      </c>
      <c r="AQ465" s="139">
        <v>59320124.929999903</v>
      </c>
      <c r="AR465" s="139">
        <v>57088425.209999897</v>
      </c>
      <c r="AS465" s="139">
        <v>56427064.309999898</v>
      </c>
      <c r="AT465" s="139">
        <v>55765703.4099999</v>
      </c>
      <c r="AU465" s="139">
        <v>53534003.689999901</v>
      </c>
      <c r="AV465" s="139">
        <v>52872642.789999902</v>
      </c>
      <c r="AW465" s="139">
        <v>56614428.289999902</v>
      </c>
      <c r="AX465" s="139">
        <v>55049145.789999902</v>
      </c>
      <c r="AY465" s="139">
        <v>54345229.289999902</v>
      </c>
      <c r="AZ465" s="139">
        <v>53641312.789999902</v>
      </c>
      <c r="BA465" s="139">
        <v>52937396.289999902</v>
      </c>
      <c r="BB465" s="139">
        <v>52937396.289999902</v>
      </c>
    </row>
    <row r="466" spans="1:54">
      <c r="A466" s="140" t="s">
        <v>562</v>
      </c>
    </row>
    <row r="467" spans="1:54">
      <c r="A467" s="140" t="s">
        <v>563</v>
      </c>
      <c r="B467" s="139">
        <v>1373470.46</v>
      </c>
      <c r="C467" s="139">
        <v>1373470.46</v>
      </c>
      <c r="D467" s="139">
        <v>1373470.46</v>
      </c>
      <c r="E467" s="139">
        <v>1373470.46</v>
      </c>
      <c r="F467" s="139">
        <v>1373470.46</v>
      </c>
      <c r="G467" s="139">
        <v>1373470.46</v>
      </c>
      <c r="H467" s="139">
        <v>1373470.46</v>
      </c>
      <c r="I467" s="139">
        <v>1373470.46</v>
      </c>
      <c r="J467" s="139">
        <v>1373470.46</v>
      </c>
      <c r="K467" s="139">
        <v>1373470.46</v>
      </c>
      <c r="L467" s="139">
        <v>1373470.46</v>
      </c>
      <c r="M467" s="139">
        <v>1373470.46</v>
      </c>
      <c r="N467" s="139">
        <v>1373470.46</v>
      </c>
      <c r="O467" s="139">
        <v>1373470.46</v>
      </c>
      <c r="P467" s="139">
        <v>1373470.46</v>
      </c>
      <c r="Q467" s="139">
        <v>1373470.46</v>
      </c>
      <c r="R467" s="139">
        <v>1373470.46</v>
      </c>
      <c r="S467" s="139">
        <v>1373470.46</v>
      </c>
      <c r="T467" s="139">
        <v>1373470.46</v>
      </c>
      <c r="U467" s="139">
        <v>1373470.46</v>
      </c>
      <c r="V467" s="139">
        <v>1373470.46</v>
      </c>
      <c r="W467" s="139">
        <v>1373470.46</v>
      </c>
      <c r="X467" s="139">
        <v>1373470.46</v>
      </c>
      <c r="Y467" s="139">
        <v>1373470.46</v>
      </c>
      <c r="Z467" s="139">
        <v>1373470.46</v>
      </c>
      <c r="AA467" s="139">
        <v>1373470.46</v>
      </c>
      <c r="AB467" s="139">
        <v>1373470.46</v>
      </c>
      <c r="AC467" s="139">
        <v>1373470.46</v>
      </c>
      <c r="AD467" s="139">
        <v>1373470.46</v>
      </c>
      <c r="AE467" s="139">
        <v>1373470.46</v>
      </c>
      <c r="AF467" s="139">
        <v>1373470.46</v>
      </c>
      <c r="AG467" s="139">
        <v>1373470.46</v>
      </c>
      <c r="AH467" s="139">
        <v>1373470.46</v>
      </c>
      <c r="AI467" s="139">
        <v>1373470.46</v>
      </c>
      <c r="AJ467" s="139">
        <v>1373470.46</v>
      </c>
      <c r="AK467" s="139">
        <v>1373470.46</v>
      </c>
      <c r="AL467" s="139">
        <v>1373470.46</v>
      </c>
      <c r="AM467" s="139">
        <v>1373470.46</v>
      </c>
      <c r="AN467" s="139">
        <v>1373470.46</v>
      </c>
      <c r="AO467" s="139">
        <v>1373470.46</v>
      </c>
      <c r="AP467" s="139">
        <v>1373470.46</v>
      </c>
      <c r="AQ467" s="139">
        <v>1373470.46</v>
      </c>
      <c r="AR467" s="139">
        <v>1373470.46</v>
      </c>
      <c r="AS467" s="139">
        <v>1373470.46</v>
      </c>
      <c r="AT467" s="139">
        <v>1373470.46</v>
      </c>
      <c r="AU467" s="139">
        <v>1373470.46</v>
      </c>
      <c r="AV467" s="139">
        <v>1373470.46</v>
      </c>
      <c r="AW467" s="139">
        <v>1373470.46</v>
      </c>
      <c r="AX467" s="139">
        <v>1373470.46</v>
      </c>
      <c r="AY467" s="139">
        <v>1373470.46</v>
      </c>
      <c r="AZ467" s="139">
        <v>1373470.46</v>
      </c>
      <c r="BA467" s="139">
        <v>1373470.46</v>
      </c>
      <c r="BB467" s="139">
        <v>1373470.46</v>
      </c>
    </row>
    <row r="468" spans="1:54">
      <c r="A468" s="141" t="s">
        <v>564</v>
      </c>
      <c r="B468" s="139">
        <v>1373470.46</v>
      </c>
      <c r="C468" s="139">
        <v>1373470.46</v>
      </c>
      <c r="D468" s="139">
        <v>1373470.46</v>
      </c>
      <c r="E468" s="139">
        <v>1373470.46</v>
      </c>
      <c r="F468" s="139">
        <v>1373470.46</v>
      </c>
      <c r="G468" s="139">
        <v>1373470.46</v>
      </c>
      <c r="H468" s="139">
        <v>1373470.46</v>
      </c>
      <c r="I468" s="139">
        <v>1373470.46</v>
      </c>
      <c r="J468" s="139">
        <v>1373470.46</v>
      </c>
      <c r="K468" s="139">
        <v>1373470.46</v>
      </c>
      <c r="L468" s="139">
        <v>1373470.46</v>
      </c>
      <c r="M468" s="139">
        <v>1373470.46</v>
      </c>
      <c r="N468" s="139">
        <v>1373470.46</v>
      </c>
      <c r="O468" s="139">
        <v>1373470.46</v>
      </c>
      <c r="P468" s="139">
        <v>1373470.46</v>
      </c>
      <c r="Q468" s="139">
        <v>1373470.46</v>
      </c>
      <c r="R468" s="139">
        <v>1373470.46</v>
      </c>
      <c r="S468" s="139">
        <v>1373470.46</v>
      </c>
      <c r="T468" s="139">
        <v>1373470.46</v>
      </c>
      <c r="U468" s="139">
        <v>1373470.46</v>
      </c>
      <c r="V468" s="139">
        <v>1373470.46</v>
      </c>
      <c r="W468" s="139">
        <v>1373470.46</v>
      </c>
      <c r="X468" s="139">
        <v>1373470.46</v>
      </c>
      <c r="Y468" s="139">
        <v>1373470.46</v>
      </c>
      <c r="Z468" s="139">
        <v>1373470.46</v>
      </c>
      <c r="AA468" s="139">
        <v>1373470.46</v>
      </c>
      <c r="AB468" s="139">
        <v>1373470.46</v>
      </c>
      <c r="AC468" s="139">
        <v>1373470.46</v>
      </c>
      <c r="AD468" s="139">
        <v>1373470.46</v>
      </c>
      <c r="AE468" s="139">
        <v>1373470.46</v>
      </c>
      <c r="AF468" s="139">
        <v>1373470.46</v>
      </c>
      <c r="AG468" s="139">
        <v>1373470.46</v>
      </c>
      <c r="AH468" s="139">
        <v>1373470.46</v>
      </c>
      <c r="AI468" s="139">
        <v>1373470.46</v>
      </c>
      <c r="AJ468" s="139">
        <v>1373470.46</v>
      </c>
      <c r="AK468" s="139">
        <v>1373470.46</v>
      </c>
      <c r="AL468" s="139">
        <v>1373470.46</v>
      </c>
      <c r="AM468" s="139">
        <v>1373470.46</v>
      </c>
      <c r="AN468" s="139">
        <v>1373470.46</v>
      </c>
      <c r="AO468" s="139">
        <v>1373470.46</v>
      </c>
      <c r="AP468" s="139">
        <v>1373470.46</v>
      </c>
      <c r="AQ468" s="139">
        <v>1373470.46</v>
      </c>
      <c r="AR468" s="139">
        <v>1373470.46</v>
      </c>
      <c r="AS468" s="139">
        <v>1373470.46</v>
      </c>
      <c r="AT468" s="139">
        <v>1373470.46</v>
      </c>
      <c r="AU468" s="139">
        <v>1373470.46</v>
      </c>
      <c r="AV468" s="139">
        <v>1373470.46</v>
      </c>
      <c r="AW468" s="139">
        <v>1373470.46</v>
      </c>
      <c r="AX468" s="139">
        <v>1373470.46</v>
      </c>
      <c r="AY468" s="139">
        <v>1373470.46</v>
      </c>
      <c r="AZ468" s="139">
        <v>1373470.46</v>
      </c>
      <c r="BA468" s="139">
        <v>1373470.46</v>
      </c>
      <c r="BB468" s="139">
        <v>1373470.46</v>
      </c>
    </row>
    <row r="469" spans="1:54">
      <c r="A469" s="140" t="s">
        <v>565</v>
      </c>
    </row>
    <row r="470" spans="1:54">
      <c r="A470" s="140" t="s">
        <v>566</v>
      </c>
      <c r="B470" s="139">
        <v>0</v>
      </c>
      <c r="C470" s="139">
        <v>0</v>
      </c>
      <c r="D470" s="139">
        <v>0</v>
      </c>
      <c r="E470" s="139">
        <v>0</v>
      </c>
      <c r="F470" s="139">
        <v>0</v>
      </c>
      <c r="G470" s="139">
        <v>0</v>
      </c>
      <c r="H470" s="139">
        <v>0</v>
      </c>
      <c r="I470" s="139">
        <v>0</v>
      </c>
      <c r="J470" s="139">
        <v>0</v>
      </c>
      <c r="K470" s="139">
        <v>0</v>
      </c>
      <c r="L470" s="139">
        <v>0</v>
      </c>
      <c r="M470" s="139">
        <v>0</v>
      </c>
      <c r="N470" s="139">
        <v>0</v>
      </c>
      <c r="O470" s="139">
        <v>0</v>
      </c>
      <c r="P470" s="139">
        <v>0</v>
      </c>
      <c r="Q470" s="139">
        <v>0</v>
      </c>
      <c r="R470" s="139">
        <v>0</v>
      </c>
      <c r="S470" s="139">
        <v>0</v>
      </c>
      <c r="T470" s="139">
        <v>0</v>
      </c>
      <c r="U470" s="139">
        <v>0</v>
      </c>
      <c r="V470" s="139">
        <v>0</v>
      </c>
      <c r="W470" s="139">
        <v>0</v>
      </c>
      <c r="X470" s="139">
        <v>0</v>
      </c>
      <c r="Y470" s="139">
        <v>0</v>
      </c>
      <c r="Z470" s="139">
        <v>0</v>
      </c>
      <c r="AA470" s="139">
        <v>0</v>
      </c>
      <c r="AB470" s="139">
        <v>0</v>
      </c>
      <c r="AC470" s="139">
        <v>0</v>
      </c>
      <c r="AD470" s="139">
        <v>0</v>
      </c>
      <c r="AE470" s="139">
        <v>0</v>
      </c>
      <c r="AF470" s="139">
        <v>0</v>
      </c>
      <c r="AG470" s="139">
        <v>0</v>
      </c>
      <c r="AH470" s="139">
        <v>0</v>
      </c>
      <c r="AI470" s="139">
        <v>0</v>
      </c>
      <c r="AJ470" s="139">
        <v>0</v>
      </c>
      <c r="AK470" s="139">
        <v>0</v>
      </c>
      <c r="AL470" s="139">
        <v>0</v>
      </c>
      <c r="AM470" s="139">
        <v>0</v>
      </c>
      <c r="AN470" s="139">
        <v>0</v>
      </c>
      <c r="AO470" s="139">
        <v>0</v>
      </c>
      <c r="AP470" s="139">
        <v>0</v>
      </c>
      <c r="AQ470" s="139">
        <v>0</v>
      </c>
      <c r="AR470" s="139">
        <v>0</v>
      </c>
      <c r="AS470" s="139">
        <v>0</v>
      </c>
      <c r="AT470" s="139">
        <v>0</v>
      </c>
      <c r="AU470" s="139">
        <v>0</v>
      </c>
      <c r="AV470" s="139">
        <v>0</v>
      </c>
      <c r="AW470" s="139">
        <v>0</v>
      </c>
      <c r="AX470" s="139">
        <v>0</v>
      </c>
      <c r="AY470" s="139">
        <v>0</v>
      </c>
      <c r="AZ470" s="139">
        <v>0</v>
      </c>
      <c r="BA470" s="139">
        <v>0</v>
      </c>
      <c r="BB470" s="139">
        <v>0</v>
      </c>
    </row>
    <row r="471" spans="1:54">
      <c r="A471" s="140" t="s">
        <v>567</v>
      </c>
      <c r="B471" s="139">
        <v>0</v>
      </c>
      <c r="C471" s="139">
        <v>0</v>
      </c>
      <c r="D471" s="139">
        <v>0</v>
      </c>
      <c r="E471" s="139">
        <v>0</v>
      </c>
      <c r="F471" s="139">
        <v>0</v>
      </c>
      <c r="G471" s="139">
        <v>0</v>
      </c>
      <c r="H471" s="139">
        <v>0</v>
      </c>
      <c r="I471" s="139">
        <v>0</v>
      </c>
      <c r="J471" s="139">
        <v>0</v>
      </c>
      <c r="K471" s="139">
        <v>0</v>
      </c>
      <c r="L471" s="139">
        <v>0</v>
      </c>
      <c r="M471" s="139">
        <v>0</v>
      </c>
      <c r="N471" s="139">
        <v>0</v>
      </c>
      <c r="O471" s="139">
        <v>0</v>
      </c>
      <c r="P471" s="139">
        <v>0</v>
      </c>
      <c r="Q471" s="139">
        <v>0</v>
      </c>
      <c r="R471" s="139">
        <v>0</v>
      </c>
      <c r="S471" s="139">
        <v>0</v>
      </c>
      <c r="T471" s="139">
        <v>0</v>
      </c>
      <c r="U471" s="139">
        <v>0</v>
      </c>
      <c r="V471" s="139">
        <v>0</v>
      </c>
      <c r="W471" s="139">
        <v>0</v>
      </c>
      <c r="X471" s="139">
        <v>0</v>
      </c>
      <c r="Y471" s="139">
        <v>0</v>
      </c>
      <c r="Z471" s="139">
        <v>0</v>
      </c>
      <c r="AA471" s="139">
        <v>0</v>
      </c>
      <c r="AB471" s="139">
        <v>0</v>
      </c>
      <c r="AC471" s="139">
        <v>0</v>
      </c>
      <c r="AD471" s="139">
        <v>0</v>
      </c>
      <c r="AE471" s="139">
        <v>0</v>
      </c>
      <c r="AF471" s="139">
        <v>0</v>
      </c>
      <c r="AG471" s="139">
        <v>0</v>
      </c>
      <c r="AH471" s="139">
        <v>0</v>
      </c>
      <c r="AI471" s="139">
        <v>0</v>
      </c>
      <c r="AJ471" s="139">
        <v>0</v>
      </c>
      <c r="AK471" s="139">
        <v>0</v>
      </c>
      <c r="AL471" s="139">
        <v>0</v>
      </c>
      <c r="AM471" s="139">
        <v>0</v>
      </c>
      <c r="AN471" s="139">
        <v>0</v>
      </c>
      <c r="AO471" s="139">
        <v>0</v>
      </c>
      <c r="AP471" s="139">
        <v>0</v>
      </c>
      <c r="AQ471" s="139">
        <v>0</v>
      </c>
      <c r="AR471" s="139">
        <v>0</v>
      </c>
      <c r="AS471" s="139">
        <v>0</v>
      </c>
      <c r="AT471" s="139">
        <v>0</v>
      </c>
      <c r="AU471" s="139">
        <v>0</v>
      </c>
      <c r="AV471" s="139">
        <v>0</v>
      </c>
      <c r="AW471" s="139">
        <v>0</v>
      </c>
      <c r="AX471" s="139">
        <v>0</v>
      </c>
      <c r="AY471" s="139">
        <v>0</v>
      </c>
      <c r="AZ471" s="139">
        <v>0</v>
      </c>
      <c r="BA471" s="139">
        <v>0</v>
      </c>
      <c r="BB471" s="139">
        <v>0</v>
      </c>
    </row>
    <row r="472" spans="1:54">
      <c r="A472" s="140" t="s">
        <v>568</v>
      </c>
      <c r="B472" s="139">
        <v>-20852906.629999999</v>
      </c>
      <c r="C472" s="139">
        <v>-21232412.629999999</v>
      </c>
      <c r="D472" s="139">
        <v>-21613569.629999999</v>
      </c>
      <c r="E472" s="139">
        <v>-21993491.629999999</v>
      </c>
      <c r="F472" s="139">
        <v>-22370731.629999999</v>
      </c>
      <c r="G472" s="139">
        <v>-22741017.629999999</v>
      </c>
      <c r="H472" s="139">
        <v>-23106674.629999999</v>
      </c>
      <c r="I472" s="139">
        <v>-23468876.629999999</v>
      </c>
      <c r="J472" s="139">
        <v>-23828554.629999999</v>
      </c>
      <c r="K472" s="139">
        <v>-24190485.629999999</v>
      </c>
      <c r="L472" s="139">
        <v>-24548867.629999999</v>
      </c>
      <c r="M472" s="139">
        <v>-24901181.629999999</v>
      </c>
      <c r="N472" s="139">
        <v>-25251352.629999999</v>
      </c>
      <c r="O472" s="139">
        <v>-25251352.629999999</v>
      </c>
      <c r="P472" s="139">
        <v>-25615946.629999999</v>
      </c>
      <c r="Q472" s="139">
        <v>-25980540.629999999</v>
      </c>
      <c r="R472" s="139">
        <v>-26345134.629999999</v>
      </c>
      <c r="S472" s="139">
        <v>-26709728.629999999</v>
      </c>
      <c r="T472" s="139">
        <v>-27074322.629999999</v>
      </c>
      <c r="U472" s="139">
        <v>-27438916.629999999</v>
      </c>
      <c r="V472" s="139">
        <v>-27803510.629999999</v>
      </c>
      <c r="W472" s="139">
        <v>-28168104.629999999</v>
      </c>
      <c r="X472" s="139">
        <v>-28532698.629999999</v>
      </c>
      <c r="Y472" s="139">
        <v>-28897292.629999999</v>
      </c>
      <c r="Z472" s="139">
        <v>-29261886.629999999</v>
      </c>
      <c r="AA472" s="139">
        <v>-29626480.629999999</v>
      </c>
      <c r="AB472" s="139">
        <v>-29626480.629999999</v>
      </c>
      <c r="AC472" s="139">
        <v>-30030371.629999999</v>
      </c>
      <c r="AD472" s="139">
        <v>-30434262.629999999</v>
      </c>
      <c r="AE472" s="139">
        <v>-30838153.629999999</v>
      </c>
      <c r="AF472" s="139">
        <v>-31242044.629999999</v>
      </c>
      <c r="AG472" s="139">
        <v>-31645935.629999999</v>
      </c>
      <c r="AH472" s="139">
        <v>-32049826.629999999</v>
      </c>
      <c r="AI472" s="139">
        <v>-32453717.629999999</v>
      </c>
      <c r="AJ472" s="139">
        <v>-32857608.629999999</v>
      </c>
      <c r="AK472" s="139">
        <v>-33261499.629999999</v>
      </c>
      <c r="AL472" s="139">
        <v>-33665390.630000003</v>
      </c>
      <c r="AM472" s="139">
        <v>-34069281.630000003</v>
      </c>
      <c r="AN472" s="139">
        <v>-34473172.630000003</v>
      </c>
      <c r="AO472" s="139">
        <v>-34473172.630000003</v>
      </c>
      <c r="AP472" s="139">
        <v>-34915582.630000003</v>
      </c>
      <c r="AQ472" s="139">
        <v>-35357992.630000003</v>
      </c>
      <c r="AR472" s="139">
        <v>-35800402.630000003</v>
      </c>
      <c r="AS472" s="139">
        <v>-36242812.630000003</v>
      </c>
      <c r="AT472" s="139">
        <v>-36685222.630000003</v>
      </c>
      <c r="AU472" s="139">
        <v>-37127632.630000003</v>
      </c>
      <c r="AV472" s="139">
        <v>-37570042.630000003</v>
      </c>
      <c r="AW472" s="139">
        <v>-38012452.630000003</v>
      </c>
      <c r="AX472" s="139">
        <v>-38454862.630000003</v>
      </c>
      <c r="AY472" s="139">
        <v>-38897272.630000003</v>
      </c>
      <c r="AZ472" s="139">
        <v>-39339682.630000003</v>
      </c>
      <c r="BA472" s="139">
        <v>-39782092.630000003</v>
      </c>
      <c r="BB472" s="139">
        <v>-39782092.630000003</v>
      </c>
    </row>
    <row r="473" spans="1:54">
      <c r="A473" s="140" t="s">
        <v>569</v>
      </c>
      <c r="B473" s="139">
        <v>-13530.7900000025</v>
      </c>
      <c r="C473" s="139">
        <v>-13530.7900000025</v>
      </c>
      <c r="D473" s="139">
        <v>-13530.7900000025</v>
      </c>
      <c r="E473" s="139">
        <v>-13530.7900000025</v>
      </c>
      <c r="F473" s="139">
        <v>-13530.7900000025</v>
      </c>
      <c r="G473" s="139">
        <v>-13530.7900000025</v>
      </c>
      <c r="H473" s="139">
        <v>-13530.7900000025</v>
      </c>
      <c r="I473" s="139">
        <v>-13530.7900000025</v>
      </c>
      <c r="J473" s="139">
        <v>-13530.7900000025</v>
      </c>
      <c r="K473" s="139">
        <v>-13530.7900000025</v>
      </c>
      <c r="L473" s="139">
        <v>-13530.7900000025</v>
      </c>
      <c r="M473" s="139">
        <v>-13530.7900000025</v>
      </c>
      <c r="N473" s="139">
        <v>-13530.7900000025</v>
      </c>
      <c r="O473" s="139">
        <v>-13530.7900000025</v>
      </c>
      <c r="P473" s="139">
        <v>-13530.7900000025</v>
      </c>
      <c r="Q473" s="139">
        <v>-13530.7900000025</v>
      </c>
      <c r="R473" s="139">
        <v>-13530.7900000025</v>
      </c>
      <c r="S473" s="139">
        <v>-13530.7900000025</v>
      </c>
      <c r="T473" s="139">
        <v>-13530.7900000025</v>
      </c>
      <c r="U473" s="139">
        <v>-13530.7900000025</v>
      </c>
      <c r="V473" s="139">
        <v>-13530.7900000025</v>
      </c>
      <c r="W473" s="139">
        <v>-13530.7900000025</v>
      </c>
      <c r="X473" s="139">
        <v>-13530.7900000025</v>
      </c>
      <c r="Y473" s="139">
        <v>-13530.7900000025</v>
      </c>
      <c r="Z473" s="139">
        <v>-13530.7900000025</v>
      </c>
      <c r="AA473" s="139">
        <v>-13530.7900000025</v>
      </c>
      <c r="AB473" s="139">
        <v>-13530.7900000025</v>
      </c>
      <c r="AC473" s="139">
        <v>-13530.7900000025</v>
      </c>
      <c r="AD473" s="139">
        <v>-13530.7900000025</v>
      </c>
      <c r="AE473" s="139">
        <v>-13530.7900000025</v>
      </c>
      <c r="AF473" s="139">
        <v>-13530.7900000025</v>
      </c>
      <c r="AG473" s="139">
        <v>-13530.7900000025</v>
      </c>
      <c r="AH473" s="139">
        <v>-13530.7900000025</v>
      </c>
      <c r="AI473" s="139">
        <v>-13530.7900000025</v>
      </c>
      <c r="AJ473" s="139">
        <v>-13530.7900000025</v>
      </c>
      <c r="AK473" s="139">
        <v>-13530.7900000025</v>
      </c>
      <c r="AL473" s="139">
        <v>-13530.7900000025</v>
      </c>
      <c r="AM473" s="139">
        <v>-13530.7900000025</v>
      </c>
      <c r="AN473" s="139">
        <v>-13530.7900000025</v>
      </c>
      <c r="AO473" s="139">
        <v>-13530.7900000025</v>
      </c>
      <c r="AP473" s="139">
        <v>-13530.7900000025</v>
      </c>
      <c r="AQ473" s="139">
        <v>-13530.7900000025</v>
      </c>
      <c r="AR473" s="139">
        <v>-13530.7900000025</v>
      </c>
      <c r="AS473" s="139">
        <v>-13530.7900000025</v>
      </c>
      <c r="AT473" s="139">
        <v>-13530.7900000025</v>
      </c>
      <c r="AU473" s="139">
        <v>-13530.7900000025</v>
      </c>
      <c r="AV473" s="139">
        <v>-13530.7900000025</v>
      </c>
      <c r="AW473" s="139">
        <v>-13530.7900000025</v>
      </c>
      <c r="AX473" s="139">
        <v>-13530.7900000025</v>
      </c>
      <c r="AY473" s="139">
        <v>-13530.7900000025</v>
      </c>
      <c r="AZ473" s="139">
        <v>-13530.7900000025</v>
      </c>
      <c r="BA473" s="139">
        <v>-13530.7900000025</v>
      </c>
      <c r="BB473" s="139">
        <v>-13530.7900000025</v>
      </c>
    </row>
    <row r="474" spans="1:54">
      <c r="A474" s="140" t="s">
        <v>570</v>
      </c>
      <c r="B474" s="139">
        <v>11660365.800000001</v>
      </c>
      <c r="C474" s="139">
        <v>11660365.800000001</v>
      </c>
      <c r="D474" s="139">
        <v>11660365.800000001</v>
      </c>
      <c r="E474" s="139">
        <v>11660365.800000001</v>
      </c>
      <c r="F474" s="139">
        <v>11660365.800000001</v>
      </c>
      <c r="G474" s="139">
        <v>11660365.800000001</v>
      </c>
      <c r="H474" s="139">
        <v>11660365.800000001</v>
      </c>
      <c r="I474" s="139">
        <v>11660365.800000001</v>
      </c>
      <c r="J474" s="139">
        <v>11660365.800000001</v>
      </c>
      <c r="K474" s="139">
        <v>11660365.800000001</v>
      </c>
      <c r="L474" s="139">
        <v>11660365.800000001</v>
      </c>
      <c r="M474" s="139">
        <v>11660365.800000001</v>
      </c>
      <c r="N474" s="139">
        <v>11660365.800000001</v>
      </c>
      <c r="O474" s="139">
        <v>11660365.800000001</v>
      </c>
      <c r="P474" s="139">
        <v>11660365.800000001</v>
      </c>
      <c r="Q474" s="139">
        <v>11660365.800000001</v>
      </c>
      <c r="R474" s="139">
        <v>11660365.800000001</v>
      </c>
      <c r="S474" s="139">
        <v>11660365.800000001</v>
      </c>
      <c r="T474" s="139">
        <v>11660365.800000001</v>
      </c>
      <c r="U474" s="139">
        <v>11660365.800000001</v>
      </c>
      <c r="V474" s="139">
        <v>11660365.800000001</v>
      </c>
      <c r="W474" s="139">
        <v>11660365.800000001</v>
      </c>
      <c r="X474" s="139">
        <v>11660365.800000001</v>
      </c>
      <c r="Y474" s="139">
        <v>11660365.800000001</v>
      </c>
      <c r="Z474" s="139">
        <v>11660365.800000001</v>
      </c>
      <c r="AA474" s="139">
        <v>11660365.800000001</v>
      </c>
      <c r="AB474" s="139">
        <v>11660365.800000001</v>
      </c>
      <c r="AC474" s="139">
        <v>11660365.800000001</v>
      </c>
      <c r="AD474" s="139">
        <v>11660365.800000001</v>
      </c>
      <c r="AE474" s="139">
        <v>11660365.800000001</v>
      </c>
      <c r="AF474" s="139">
        <v>11660365.800000001</v>
      </c>
      <c r="AG474" s="139">
        <v>11660365.800000001</v>
      </c>
      <c r="AH474" s="139">
        <v>11660365.800000001</v>
      </c>
      <c r="AI474" s="139">
        <v>11660365.800000001</v>
      </c>
      <c r="AJ474" s="139">
        <v>11660365.800000001</v>
      </c>
      <c r="AK474" s="139">
        <v>11660365.800000001</v>
      </c>
      <c r="AL474" s="139">
        <v>11660365.800000001</v>
      </c>
      <c r="AM474" s="139">
        <v>11660365.800000001</v>
      </c>
      <c r="AN474" s="139">
        <v>11660365.800000001</v>
      </c>
      <c r="AO474" s="139">
        <v>11660365.800000001</v>
      </c>
      <c r="AP474" s="139">
        <v>11660365.800000001</v>
      </c>
      <c r="AQ474" s="139">
        <v>11660365.800000001</v>
      </c>
      <c r="AR474" s="139">
        <v>11660365.800000001</v>
      </c>
      <c r="AS474" s="139">
        <v>11660365.800000001</v>
      </c>
      <c r="AT474" s="139">
        <v>11660365.800000001</v>
      </c>
      <c r="AU474" s="139">
        <v>11660365.800000001</v>
      </c>
      <c r="AV474" s="139">
        <v>11660365.800000001</v>
      </c>
      <c r="AW474" s="139">
        <v>11660365.800000001</v>
      </c>
      <c r="AX474" s="139">
        <v>11660365.800000001</v>
      </c>
      <c r="AY474" s="139">
        <v>11660365.800000001</v>
      </c>
      <c r="AZ474" s="139">
        <v>11660365.800000001</v>
      </c>
      <c r="BA474" s="139">
        <v>11660365.800000001</v>
      </c>
      <c r="BB474" s="139">
        <v>11660365.800000001</v>
      </c>
    </row>
    <row r="475" spans="1:54">
      <c r="A475" s="140" t="s">
        <v>571</v>
      </c>
      <c r="B475" s="139">
        <v>-0.15</v>
      </c>
      <c r="C475" s="139">
        <v>-0.15</v>
      </c>
      <c r="D475" s="139">
        <v>-0.15</v>
      </c>
      <c r="E475" s="139">
        <v>-0.15</v>
      </c>
      <c r="F475" s="139">
        <v>-0.15</v>
      </c>
      <c r="G475" s="139">
        <v>-0.15</v>
      </c>
      <c r="H475" s="139">
        <v>-0.15</v>
      </c>
      <c r="I475" s="139">
        <v>-0.15</v>
      </c>
      <c r="J475" s="139">
        <v>-0.15</v>
      </c>
      <c r="K475" s="139">
        <v>-0.15</v>
      </c>
      <c r="L475" s="139">
        <v>-0.15</v>
      </c>
      <c r="M475" s="139">
        <v>-0.15</v>
      </c>
      <c r="N475" s="139">
        <v>-0.15</v>
      </c>
      <c r="O475" s="139">
        <v>-0.15</v>
      </c>
      <c r="P475" s="139">
        <v>-0.15</v>
      </c>
      <c r="Q475" s="139">
        <v>-0.15</v>
      </c>
      <c r="R475" s="139">
        <v>-0.15</v>
      </c>
      <c r="S475" s="139">
        <v>-0.15</v>
      </c>
      <c r="T475" s="139">
        <v>-0.15</v>
      </c>
      <c r="U475" s="139">
        <v>-0.15</v>
      </c>
      <c r="V475" s="139">
        <v>-0.15</v>
      </c>
      <c r="W475" s="139">
        <v>-0.15</v>
      </c>
      <c r="X475" s="139">
        <v>-0.15</v>
      </c>
      <c r="Y475" s="139">
        <v>-0.15</v>
      </c>
      <c r="Z475" s="139">
        <v>-0.15</v>
      </c>
      <c r="AA475" s="139">
        <v>-0.15</v>
      </c>
      <c r="AB475" s="139">
        <v>-0.15</v>
      </c>
      <c r="AC475" s="139">
        <v>-0.15</v>
      </c>
      <c r="AD475" s="139">
        <v>-0.15</v>
      </c>
      <c r="AE475" s="139">
        <v>-0.15</v>
      </c>
      <c r="AF475" s="139">
        <v>-0.15</v>
      </c>
      <c r="AG475" s="139">
        <v>-0.15</v>
      </c>
      <c r="AH475" s="139">
        <v>-0.15</v>
      </c>
      <c r="AI475" s="139">
        <v>-0.15</v>
      </c>
      <c r="AJ475" s="139">
        <v>-0.15</v>
      </c>
      <c r="AK475" s="139">
        <v>-0.15</v>
      </c>
      <c r="AL475" s="139">
        <v>-0.15</v>
      </c>
      <c r="AM475" s="139">
        <v>-0.15</v>
      </c>
      <c r="AN475" s="139">
        <v>-0.15</v>
      </c>
      <c r="AO475" s="139">
        <v>-0.15</v>
      </c>
      <c r="AP475" s="139">
        <v>-0.15</v>
      </c>
      <c r="AQ475" s="139">
        <v>-0.15</v>
      </c>
      <c r="AR475" s="139">
        <v>-0.15</v>
      </c>
      <c r="AS475" s="139">
        <v>-0.15</v>
      </c>
      <c r="AT475" s="139">
        <v>-0.15</v>
      </c>
      <c r="AU475" s="139">
        <v>-0.15</v>
      </c>
      <c r="AV475" s="139">
        <v>-0.15</v>
      </c>
      <c r="AW475" s="139">
        <v>-0.15</v>
      </c>
      <c r="AX475" s="139">
        <v>-0.15</v>
      </c>
      <c r="AY475" s="139">
        <v>-0.15</v>
      </c>
      <c r="AZ475" s="139">
        <v>-0.15</v>
      </c>
      <c r="BA475" s="139">
        <v>-0.15</v>
      </c>
      <c r="BB475" s="139">
        <v>-0.15</v>
      </c>
    </row>
    <row r="476" spans="1:54">
      <c r="A476" s="140" t="s">
        <v>572</v>
      </c>
      <c r="B476" s="139">
        <v>11075799.24</v>
      </c>
      <c r="C476" s="139">
        <v>11075799.24</v>
      </c>
      <c r="D476" s="139">
        <v>11075799.24</v>
      </c>
      <c r="E476" s="139">
        <v>11075799.24</v>
      </c>
      <c r="F476" s="139">
        <v>11075799.24</v>
      </c>
      <c r="G476" s="139">
        <v>11075799.24</v>
      </c>
      <c r="H476" s="139">
        <v>11075799.24</v>
      </c>
      <c r="I476" s="139">
        <v>11075799.24</v>
      </c>
      <c r="J476" s="139">
        <v>11075799.24</v>
      </c>
      <c r="K476" s="139">
        <v>11075799.24</v>
      </c>
      <c r="L476" s="139">
        <v>11075799.24</v>
      </c>
      <c r="M476" s="139">
        <v>11075799.24</v>
      </c>
      <c r="N476" s="139">
        <v>11075799.24</v>
      </c>
      <c r="O476" s="139">
        <v>11075799.24</v>
      </c>
      <c r="P476" s="139">
        <v>11075799.24</v>
      </c>
      <c r="Q476" s="139">
        <v>11075799.24</v>
      </c>
      <c r="R476" s="139">
        <v>11075799.24</v>
      </c>
      <c r="S476" s="139">
        <v>11075799.24</v>
      </c>
      <c r="T476" s="139">
        <v>11075799.24</v>
      </c>
      <c r="U476" s="139">
        <v>11075799.24</v>
      </c>
      <c r="V476" s="139">
        <v>11075799.24</v>
      </c>
      <c r="W476" s="139">
        <v>11075799.24</v>
      </c>
      <c r="X476" s="139">
        <v>11075799.24</v>
      </c>
      <c r="Y476" s="139">
        <v>11075799.24</v>
      </c>
      <c r="Z476" s="139">
        <v>11075799.24</v>
      </c>
      <c r="AA476" s="139">
        <v>11075799.24</v>
      </c>
      <c r="AB476" s="139">
        <v>11075799.24</v>
      </c>
      <c r="AC476" s="139">
        <v>11075799.24</v>
      </c>
      <c r="AD476" s="139">
        <v>11075799.24</v>
      </c>
      <c r="AE476" s="139">
        <v>11075799.24</v>
      </c>
      <c r="AF476" s="139">
        <v>11075799.24</v>
      </c>
      <c r="AG476" s="139">
        <v>11075799.24</v>
      </c>
      <c r="AH476" s="139">
        <v>11075799.24</v>
      </c>
      <c r="AI476" s="139">
        <v>11075799.24</v>
      </c>
      <c r="AJ476" s="139">
        <v>11075799.24</v>
      </c>
      <c r="AK476" s="139">
        <v>11075799.24</v>
      </c>
      <c r="AL476" s="139">
        <v>11075799.24</v>
      </c>
      <c r="AM476" s="139">
        <v>11075799.24</v>
      </c>
      <c r="AN476" s="139">
        <v>11075799.24</v>
      </c>
      <c r="AO476" s="139">
        <v>11075799.24</v>
      </c>
      <c r="AP476" s="139">
        <v>11075799.24</v>
      </c>
      <c r="AQ476" s="139">
        <v>11075799.24</v>
      </c>
      <c r="AR476" s="139">
        <v>11075799.24</v>
      </c>
      <c r="AS476" s="139">
        <v>11075799.24</v>
      </c>
      <c r="AT476" s="139">
        <v>11075799.24</v>
      </c>
      <c r="AU476" s="139">
        <v>11075799.24</v>
      </c>
      <c r="AV476" s="139">
        <v>11075799.24</v>
      </c>
      <c r="AW476" s="139">
        <v>11075799.24</v>
      </c>
      <c r="AX476" s="139">
        <v>11075799.24</v>
      </c>
      <c r="AY476" s="139">
        <v>11075799.24</v>
      </c>
      <c r="AZ476" s="139">
        <v>11075799.24</v>
      </c>
      <c r="BA476" s="139">
        <v>11075799.24</v>
      </c>
      <c r="BB476" s="139">
        <v>11075799.24</v>
      </c>
    </row>
    <row r="477" spans="1:54">
      <c r="A477" s="140" t="s">
        <v>573</v>
      </c>
      <c r="B477" s="139">
        <v>0</v>
      </c>
      <c r="C477" s="139">
        <v>0</v>
      </c>
      <c r="D477" s="139">
        <v>0</v>
      </c>
      <c r="E477" s="139">
        <v>0</v>
      </c>
      <c r="F477" s="139">
        <v>0</v>
      </c>
      <c r="G477" s="139">
        <v>0</v>
      </c>
      <c r="H477" s="139">
        <v>0</v>
      </c>
      <c r="I477" s="139">
        <v>0</v>
      </c>
      <c r="J477" s="139">
        <v>0</v>
      </c>
      <c r="K477" s="139">
        <v>0</v>
      </c>
      <c r="L477" s="139">
        <v>0</v>
      </c>
      <c r="M477" s="139">
        <v>0</v>
      </c>
      <c r="N477" s="139">
        <v>0</v>
      </c>
      <c r="O477" s="139">
        <v>0</v>
      </c>
      <c r="P477" s="139">
        <v>0</v>
      </c>
      <c r="Q477" s="139">
        <v>0</v>
      </c>
      <c r="R477" s="139">
        <v>0</v>
      </c>
      <c r="S477" s="139">
        <v>0</v>
      </c>
      <c r="T477" s="139">
        <v>0</v>
      </c>
      <c r="U477" s="139">
        <v>0</v>
      </c>
      <c r="V477" s="139">
        <v>0</v>
      </c>
      <c r="W477" s="139">
        <v>0</v>
      </c>
      <c r="X477" s="139">
        <v>0</v>
      </c>
      <c r="Y477" s="139">
        <v>0</v>
      </c>
      <c r="Z477" s="139">
        <v>0</v>
      </c>
      <c r="AA477" s="139">
        <v>0</v>
      </c>
      <c r="AB477" s="139">
        <v>0</v>
      </c>
      <c r="AC477" s="139">
        <v>0</v>
      </c>
      <c r="AD477" s="139">
        <v>0</v>
      </c>
      <c r="AE477" s="139">
        <v>0</v>
      </c>
      <c r="AF477" s="139">
        <v>0</v>
      </c>
      <c r="AG477" s="139">
        <v>0</v>
      </c>
      <c r="AH477" s="139">
        <v>0</v>
      </c>
      <c r="AI477" s="139">
        <v>0</v>
      </c>
      <c r="AJ477" s="139">
        <v>0</v>
      </c>
      <c r="AK477" s="139">
        <v>0</v>
      </c>
      <c r="AL477" s="139">
        <v>0</v>
      </c>
      <c r="AM477" s="139">
        <v>0</v>
      </c>
      <c r="AN477" s="139">
        <v>0</v>
      </c>
      <c r="AO477" s="139">
        <v>0</v>
      </c>
      <c r="AP477" s="139">
        <v>0</v>
      </c>
      <c r="AQ477" s="139">
        <v>0</v>
      </c>
      <c r="AR477" s="139">
        <v>0</v>
      </c>
      <c r="AS477" s="139">
        <v>0</v>
      </c>
      <c r="AT477" s="139">
        <v>0</v>
      </c>
      <c r="AU477" s="139">
        <v>0</v>
      </c>
      <c r="AV477" s="139">
        <v>0</v>
      </c>
      <c r="AW477" s="139">
        <v>0</v>
      </c>
      <c r="AX477" s="139">
        <v>0</v>
      </c>
      <c r="AY477" s="139">
        <v>0</v>
      </c>
      <c r="AZ477" s="139">
        <v>0</v>
      </c>
      <c r="BA477" s="139">
        <v>0</v>
      </c>
      <c r="BB477" s="139">
        <v>0</v>
      </c>
    </row>
    <row r="478" spans="1:54">
      <c r="A478" s="140" t="s">
        <v>574</v>
      </c>
      <c r="B478" s="139">
        <v>17521839</v>
      </c>
      <c r="C478" s="139">
        <v>17521839</v>
      </c>
      <c r="D478" s="139">
        <v>17521839</v>
      </c>
      <c r="E478" s="139">
        <v>17521839</v>
      </c>
      <c r="F478" s="139">
        <v>17521839</v>
      </c>
      <c r="G478" s="139">
        <v>17521839</v>
      </c>
      <c r="H478" s="139">
        <v>17521839</v>
      </c>
      <c r="I478" s="139">
        <v>17521839</v>
      </c>
      <c r="J478" s="139">
        <v>17521839</v>
      </c>
      <c r="K478" s="139">
        <v>17521839</v>
      </c>
      <c r="L478" s="139">
        <v>17521839</v>
      </c>
      <c r="M478" s="139">
        <v>17521839</v>
      </c>
      <c r="N478" s="139">
        <v>17521839</v>
      </c>
      <c r="O478" s="139">
        <v>17521839</v>
      </c>
      <c r="P478" s="139">
        <v>17521839</v>
      </c>
      <c r="Q478" s="139">
        <v>17521839</v>
      </c>
      <c r="R478" s="139">
        <v>17521839</v>
      </c>
      <c r="S478" s="139">
        <v>17521839</v>
      </c>
      <c r="T478" s="139">
        <v>17521839</v>
      </c>
      <c r="U478" s="139">
        <v>17521839</v>
      </c>
      <c r="V478" s="139">
        <v>17521839</v>
      </c>
      <c r="W478" s="139">
        <v>17521839</v>
      </c>
      <c r="X478" s="139">
        <v>17521839</v>
      </c>
      <c r="Y478" s="139">
        <v>17521839</v>
      </c>
      <c r="Z478" s="139">
        <v>17521839</v>
      </c>
      <c r="AA478" s="139">
        <v>17521839</v>
      </c>
      <c r="AB478" s="139">
        <v>17521839</v>
      </c>
      <c r="AC478" s="139">
        <v>17521839</v>
      </c>
      <c r="AD478" s="139">
        <v>17521839</v>
      </c>
      <c r="AE478" s="139">
        <v>17521839</v>
      </c>
      <c r="AF478" s="139">
        <v>17521839</v>
      </c>
      <c r="AG478" s="139">
        <v>17521839</v>
      </c>
      <c r="AH478" s="139">
        <v>17521839</v>
      </c>
      <c r="AI478" s="139">
        <v>17521839</v>
      </c>
      <c r="AJ478" s="139">
        <v>17521839</v>
      </c>
      <c r="AK478" s="139">
        <v>17521839</v>
      </c>
      <c r="AL478" s="139">
        <v>17521839</v>
      </c>
      <c r="AM478" s="139">
        <v>17521839</v>
      </c>
      <c r="AN478" s="139">
        <v>17521839</v>
      </c>
      <c r="AO478" s="139">
        <v>17521839</v>
      </c>
      <c r="AP478" s="139">
        <v>17521839</v>
      </c>
      <c r="AQ478" s="139">
        <v>17521839</v>
      </c>
      <c r="AR478" s="139">
        <v>17521839</v>
      </c>
      <c r="AS478" s="139">
        <v>17521839</v>
      </c>
      <c r="AT478" s="139">
        <v>17521839</v>
      </c>
      <c r="AU478" s="139">
        <v>17521839</v>
      </c>
      <c r="AV478" s="139">
        <v>17521839</v>
      </c>
      <c r="AW478" s="139">
        <v>17521839</v>
      </c>
      <c r="AX478" s="139">
        <v>17521839</v>
      </c>
      <c r="AY478" s="139">
        <v>17521839</v>
      </c>
      <c r="AZ478" s="139">
        <v>17521839</v>
      </c>
      <c r="BA478" s="139">
        <v>17521839</v>
      </c>
      <c r="BB478" s="139">
        <v>17521839</v>
      </c>
    </row>
    <row r="479" spans="1:54">
      <c r="A479" s="140" t="s">
        <v>575</v>
      </c>
      <c r="B479" s="139">
        <v>368336265.37999898</v>
      </c>
      <c r="C479" s="139">
        <v>371103843.79666603</v>
      </c>
      <c r="D479" s="139">
        <v>373871422.21333301</v>
      </c>
      <c r="E479" s="139">
        <v>376639000.62999898</v>
      </c>
      <c r="F479" s="139">
        <v>379406579.04666603</v>
      </c>
      <c r="G479" s="139">
        <v>382174157.46333301</v>
      </c>
      <c r="H479" s="139">
        <v>384941735.87999898</v>
      </c>
      <c r="I479" s="139">
        <v>387709314.29666603</v>
      </c>
      <c r="J479" s="139">
        <v>390476892.71333301</v>
      </c>
      <c r="K479" s="139">
        <v>393244471.12999898</v>
      </c>
      <c r="L479" s="139">
        <v>396012049.54666603</v>
      </c>
      <c r="M479" s="139">
        <v>398779627.96333301</v>
      </c>
      <c r="N479" s="139">
        <v>401547201.37999898</v>
      </c>
      <c r="O479" s="139">
        <v>401547201.37999898</v>
      </c>
      <c r="P479" s="139">
        <v>403879367.79666603</v>
      </c>
      <c r="Q479" s="139">
        <v>406211534.21333301</v>
      </c>
      <c r="R479" s="139">
        <v>408543700.62999898</v>
      </c>
      <c r="S479" s="139">
        <v>410875867.04666603</v>
      </c>
      <c r="T479" s="139">
        <v>413208033.463332</v>
      </c>
      <c r="U479" s="139">
        <v>415540199.87999898</v>
      </c>
      <c r="V479" s="139">
        <v>417872366.29666603</v>
      </c>
      <c r="W479" s="139">
        <v>414976721.51333201</v>
      </c>
      <c r="X479" s="139">
        <v>417358571.72999901</v>
      </c>
      <c r="Y479" s="139">
        <v>419740421.946666</v>
      </c>
      <c r="Z479" s="139">
        <v>422122272.16333199</v>
      </c>
      <c r="AA479" s="139">
        <v>424504122.37999898</v>
      </c>
      <c r="AB479" s="139">
        <v>424504122.37999898</v>
      </c>
      <c r="AC479" s="139">
        <v>426122161.463332</v>
      </c>
      <c r="AD479" s="139">
        <v>427740200.54666603</v>
      </c>
      <c r="AE479" s="139">
        <v>429358239.62999898</v>
      </c>
      <c r="AF479" s="139">
        <v>430976278.713332</v>
      </c>
      <c r="AG479" s="139">
        <v>432594317.79666603</v>
      </c>
      <c r="AH479" s="139">
        <v>434212356.87999898</v>
      </c>
      <c r="AI479" s="139">
        <v>435830395.963332</v>
      </c>
      <c r="AJ479" s="139">
        <v>432471216.446666</v>
      </c>
      <c r="AK479" s="139">
        <v>434136928.92999899</v>
      </c>
      <c r="AL479" s="139">
        <v>435802641.41333199</v>
      </c>
      <c r="AM479" s="139">
        <v>437468353.89666599</v>
      </c>
      <c r="AN479" s="139">
        <v>439134066.37999898</v>
      </c>
      <c r="AO479" s="139">
        <v>439134066.37999898</v>
      </c>
      <c r="AP479" s="139">
        <v>439874386.87999898</v>
      </c>
      <c r="AQ479" s="139">
        <v>440614707.37999898</v>
      </c>
      <c r="AR479" s="139">
        <v>441355027.87999898</v>
      </c>
      <c r="AS479" s="139">
        <v>442095348.37999898</v>
      </c>
      <c r="AT479" s="139">
        <v>442835668.87999898</v>
      </c>
      <c r="AU479" s="139">
        <v>443575989.37999898</v>
      </c>
      <c r="AV479" s="139">
        <v>444316309.87999898</v>
      </c>
      <c r="AW479" s="139">
        <v>440653483.97999901</v>
      </c>
      <c r="AX479" s="139">
        <v>441436360.07999903</v>
      </c>
      <c r="AY479" s="139">
        <v>442219236.17999899</v>
      </c>
      <c r="AZ479" s="139">
        <v>443002112.27999902</v>
      </c>
      <c r="BA479" s="139">
        <v>443784988.37999898</v>
      </c>
      <c r="BB479" s="139">
        <v>443784988.37999898</v>
      </c>
    </row>
    <row r="480" spans="1:54">
      <c r="A480" s="140" t="s">
        <v>576</v>
      </c>
      <c r="B480" s="139">
        <v>40286545.284554303</v>
      </c>
      <c r="C480" s="139">
        <v>39678233.137433797</v>
      </c>
      <c r="D480" s="139">
        <v>39069920.990313299</v>
      </c>
      <c r="E480" s="139">
        <v>38461608.843192898</v>
      </c>
      <c r="F480" s="139">
        <v>37853296.6960724</v>
      </c>
      <c r="G480" s="139">
        <v>37244984.548951901</v>
      </c>
      <c r="H480" s="139">
        <v>36636672.4018315</v>
      </c>
      <c r="I480" s="139">
        <v>36028360.254711002</v>
      </c>
      <c r="J480" s="139">
        <v>35420048.107590497</v>
      </c>
      <c r="K480" s="139">
        <v>34811735.960469998</v>
      </c>
      <c r="L480" s="139">
        <v>34203423.813349597</v>
      </c>
      <c r="M480" s="139">
        <v>33595111.666229099</v>
      </c>
      <c r="N480" s="139">
        <v>32986799.519108601</v>
      </c>
      <c r="O480" s="139">
        <v>32986799.519108601</v>
      </c>
      <c r="P480" s="139">
        <v>32378487.371988099</v>
      </c>
      <c r="Q480" s="139">
        <v>31770175.224867702</v>
      </c>
      <c r="R480" s="139">
        <v>31161863.0777472</v>
      </c>
      <c r="S480" s="139">
        <v>30553550.930626702</v>
      </c>
      <c r="T480" s="139">
        <v>29945238.7835063</v>
      </c>
      <c r="U480" s="139">
        <v>29336926.636385798</v>
      </c>
      <c r="V480" s="139">
        <v>28728614.4892653</v>
      </c>
      <c r="W480" s="139">
        <v>28120302.342144798</v>
      </c>
      <c r="X480" s="139">
        <v>27511990.195024401</v>
      </c>
      <c r="Y480" s="139">
        <v>26903678.047903899</v>
      </c>
      <c r="Z480" s="139">
        <v>26295365.900783401</v>
      </c>
      <c r="AA480" s="139">
        <v>25687053.753663</v>
      </c>
      <c r="AB480" s="139">
        <v>25687053.753663</v>
      </c>
      <c r="AC480" s="139">
        <v>25078741.606542502</v>
      </c>
      <c r="AD480" s="139">
        <v>24470429.459422</v>
      </c>
      <c r="AE480" s="139">
        <v>23862117.312301502</v>
      </c>
      <c r="AF480" s="139">
        <v>23253805.1651811</v>
      </c>
      <c r="AG480" s="139">
        <v>22645493.018060599</v>
      </c>
      <c r="AH480" s="139">
        <v>22037180.8709401</v>
      </c>
      <c r="AI480" s="139">
        <v>21428868.723819599</v>
      </c>
      <c r="AJ480" s="139">
        <v>20820556.576699201</v>
      </c>
      <c r="AK480" s="139">
        <v>20212244.429578699</v>
      </c>
      <c r="AL480" s="139">
        <v>19603932.282458201</v>
      </c>
      <c r="AM480" s="139">
        <v>18995620.1353378</v>
      </c>
      <c r="AN480" s="139">
        <v>18387307.988217302</v>
      </c>
      <c r="AO480" s="139">
        <v>18387307.988217302</v>
      </c>
      <c r="AP480" s="139">
        <v>17778995.8410968</v>
      </c>
      <c r="AQ480" s="139">
        <v>17170683.693976302</v>
      </c>
      <c r="AR480" s="139">
        <v>16562371.5468559</v>
      </c>
      <c r="AS480" s="139">
        <v>15954059.3997354</v>
      </c>
      <c r="AT480" s="139">
        <v>15345747.2526149</v>
      </c>
      <c r="AU480" s="139">
        <v>14737435.105494499</v>
      </c>
      <c r="AV480" s="139">
        <v>14120716.018524401</v>
      </c>
      <c r="AW480" s="139">
        <v>13495589.9917046</v>
      </c>
      <c r="AX480" s="139">
        <v>12870463.9648849</v>
      </c>
      <c r="AY480" s="139">
        <v>12245337.938065199</v>
      </c>
      <c r="AZ480" s="139">
        <v>11620211.911245501</v>
      </c>
      <c r="BA480" s="139">
        <v>10995085.8844258</v>
      </c>
      <c r="BB480" s="139">
        <v>10995085.8844258</v>
      </c>
    </row>
    <row r="481" spans="1:54">
      <c r="A481" s="140" t="s">
        <v>577</v>
      </c>
      <c r="B481" s="139">
        <v>164804754.709999</v>
      </c>
      <c r="C481" s="139">
        <v>164449369.709999</v>
      </c>
      <c r="D481" s="139">
        <v>164093984.709999</v>
      </c>
      <c r="E481" s="139">
        <v>163738599.709999</v>
      </c>
      <c r="F481" s="139">
        <v>163383214.709999</v>
      </c>
      <c r="G481" s="139">
        <v>163027829.709999</v>
      </c>
      <c r="H481" s="139">
        <v>162672444.709999</v>
      </c>
      <c r="I481" s="139">
        <v>162317059.709999</v>
      </c>
      <c r="J481" s="139">
        <v>161961674.709999</v>
      </c>
      <c r="K481" s="139">
        <v>161606289.709999</v>
      </c>
      <c r="L481" s="139">
        <v>161250904.709999</v>
      </c>
      <c r="M481" s="139">
        <v>160895519.709999</v>
      </c>
      <c r="N481" s="139">
        <v>160540134.709999</v>
      </c>
      <c r="O481" s="139">
        <v>160540134.709999</v>
      </c>
      <c r="P481" s="139">
        <v>160184749.709999</v>
      </c>
      <c r="Q481" s="139">
        <v>159829364.709999</v>
      </c>
      <c r="R481" s="139">
        <v>159473979.709999</v>
      </c>
      <c r="S481" s="139">
        <v>159118594.709999</v>
      </c>
      <c r="T481" s="139">
        <v>158763209.709999</v>
      </c>
      <c r="U481" s="139">
        <v>158407824.709999</v>
      </c>
      <c r="V481" s="139">
        <v>158052439.709999</v>
      </c>
      <c r="W481" s="139">
        <v>157697054.709999</v>
      </c>
      <c r="X481" s="139">
        <v>157341669.709999</v>
      </c>
      <c r="Y481" s="139">
        <v>156986284.709999</v>
      </c>
      <c r="Z481" s="139">
        <v>156630899.709999</v>
      </c>
      <c r="AA481" s="139">
        <v>156275514.709999</v>
      </c>
      <c r="AB481" s="139">
        <v>156275514.709999</v>
      </c>
      <c r="AC481" s="139">
        <v>155920129.709999</v>
      </c>
      <c r="AD481" s="139">
        <v>155564744.709999</v>
      </c>
      <c r="AE481" s="139">
        <v>155209359.709999</v>
      </c>
      <c r="AF481" s="139">
        <v>154853974.709999</v>
      </c>
      <c r="AG481" s="139">
        <v>154498589.709999</v>
      </c>
      <c r="AH481" s="139">
        <v>154143204.709999</v>
      </c>
      <c r="AI481" s="139">
        <v>153787819.709999</v>
      </c>
      <c r="AJ481" s="139">
        <v>153432434.709999</v>
      </c>
      <c r="AK481" s="139">
        <v>153077049.709999</v>
      </c>
      <c r="AL481" s="139">
        <v>152721664.709999</v>
      </c>
      <c r="AM481" s="139">
        <v>152366279.709999</v>
      </c>
      <c r="AN481" s="139">
        <v>152010894.709999</v>
      </c>
      <c r="AO481" s="139">
        <v>152010894.709999</v>
      </c>
      <c r="AP481" s="139">
        <v>151655509.709999</v>
      </c>
      <c r="AQ481" s="139">
        <v>151300124.709999</v>
      </c>
      <c r="AR481" s="139">
        <v>150944739.709999</v>
      </c>
      <c r="AS481" s="139">
        <v>150589354.709999</v>
      </c>
      <c r="AT481" s="139">
        <v>150233969.709999</v>
      </c>
      <c r="AU481" s="139">
        <v>149878584.709999</v>
      </c>
      <c r="AV481" s="139">
        <v>149523199.709999</v>
      </c>
      <c r="AW481" s="139">
        <v>149167814.709999</v>
      </c>
      <c r="AX481" s="139">
        <v>148812429.709999</v>
      </c>
      <c r="AY481" s="139">
        <v>148457044.709999</v>
      </c>
      <c r="AZ481" s="139">
        <v>148101659.709999</v>
      </c>
      <c r="BA481" s="139">
        <v>147746274.709999</v>
      </c>
      <c r="BB481" s="139">
        <v>147746274.709999</v>
      </c>
    </row>
    <row r="482" spans="1:54">
      <c r="A482" s="140" t="s">
        <v>578</v>
      </c>
      <c r="B482" s="139">
        <v>18570146.829999998</v>
      </c>
      <c r="C482" s="139">
        <v>18570146.829999998</v>
      </c>
      <c r="D482" s="139">
        <v>18570146.829999998</v>
      </c>
      <c r="E482" s="139">
        <v>18570146.829999998</v>
      </c>
      <c r="F482" s="139">
        <v>18570146.829999998</v>
      </c>
      <c r="G482" s="139">
        <v>18570146.829999998</v>
      </c>
      <c r="H482" s="139">
        <v>18570146.829999998</v>
      </c>
      <c r="I482" s="139">
        <v>18570146.829999998</v>
      </c>
      <c r="J482" s="139">
        <v>18570146.829999998</v>
      </c>
      <c r="K482" s="139">
        <v>18570146.829999998</v>
      </c>
      <c r="L482" s="139">
        <v>18570146.829999998</v>
      </c>
      <c r="M482" s="139">
        <v>18570146.829999998</v>
      </c>
      <c r="N482" s="139">
        <v>18570146.829999998</v>
      </c>
      <c r="O482" s="139">
        <v>18570146.829999998</v>
      </c>
      <c r="P482" s="139">
        <v>18570146.829999998</v>
      </c>
      <c r="Q482" s="139">
        <v>18570146.829999998</v>
      </c>
      <c r="R482" s="139">
        <v>18570146.829999998</v>
      </c>
      <c r="S482" s="139">
        <v>18570146.829999998</v>
      </c>
      <c r="T482" s="139">
        <v>18570146.829999998</v>
      </c>
      <c r="U482" s="139">
        <v>18570146.829999998</v>
      </c>
      <c r="V482" s="139">
        <v>18570146.829999998</v>
      </c>
      <c r="W482" s="139">
        <v>18570146.829999998</v>
      </c>
      <c r="X482" s="139">
        <v>18570146.829999998</v>
      </c>
      <c r="Y482" s="139">
        <v>18570146.829999998</v>
      </c>
      <c r="Z482" s="139">
        <v>18570146.829999998</v>
      </c>
      <c r="AA482" s="139">
        <v>18570146.829999998</v>
      </c>
      <c r="AB482" s="139">
        <v>18570146.829999998</v>
      </c>
      <c r="AC482" s="139">
        <v>18570146.829999998</v>
      </c>
      <c r="AD482" s="139">
        <v>18570146.829999998</v>
      </c>
      <c r="AE482" s="139">
        <v>18570146.829999998</v>
      </c>
      <c r="AF482" s="139">
        <v>18570146.829999998</v>
      </c>
      <c r="AG482" s="139">
        <v>18570146.829999998</v>
      </c>
      <c r="AH482" s="139">
        <v>18570146.829999998</v>
      </c>
      <c r="AI482" s="139">
        <v>18570146.829999998</v>
      </c>
      <c r="AJ482" s="139">
        <v>18570146.829999998</v>
      </c>
      <c r="AK482" s="139">
        <v>18570146.829999998</v>
      </c>
      <c r="AL482" s="139">
        <v>18570146.829999998</v>
      </c>
      <c r="AM482" s="139">
        <v>18570146.829999998</v>
      </c>
      <c r="AN482" s="139">
        <v>18570146.829999998</v>
      </c>
      <c r="AO482" s="139">
        <v>18570146.829999998</v>
      </c>
      <c r="AP482" s="139">
        <v>18570146.829999998</v>
      </c>
      <c r="AQ482" s="139">
        <v>18570146.829999998</v>
      </c>
      <c r="AR482" s="139">
        <v>18570146.829999998</v>
      </c>
      <c r="AS482" s="139">
        <v>18570146.829999998</v>
      </c>
      <c r="AT482" s="139">
        <v>18570146.829999998</v>
      </c>
      <c r="AU482" s="139">
        <v>18570146.829999998</v>
      </c>
      <c r="AV482" s="139">
        <v>18570146.829999998</v>
      </c>
      <c r="AW482" s="139">
        <v>18570146.829999998</v>
      </c>
      <c r="AX482" s="139">
        <v>18570146.829999998</v>
      </c>
      <c r="AY482" s="139">
        <v>18570146.829999998</v>
      </c>
      <c r="AZ482" s="139">
        <v>18570146.829999998</v>
      </c>
      <c r="BA482" s="139">
        <v>18570146.829999998</v>
      </c>
      <c r="BB482" s="139">
        <v>18570146.829999998</v>
      </c>
    </row>
    <row r="483" spans="1:54">
      <c r="A483" s="140" t="s">
        <v>579</v>
      </c>
      <c r="B483" s="139">
        <v>7292915.3499999996</v>
      </c>
      <c r="C483" s="139">
        <v>7292915.3499999996</v>
      </c>
      <c r="D483" s="139">
        <v>7292915.3499999996</v>
      </c>
      <c r="E483" s="139">
        <v>7292915.3499999996</v>
      </c>
      <c r="F483" s="139">
        <v>7292915.3499999996</v>
      </c>
      <c r="G483" s="139">
        <v>7292915.3499999996</v>
      </c>
      <c r="H483" s="139">
        <v>7292915.3499999996</v>
      </c>
      <c r="I483" s="139">
        <v>7292915.3499999996</v>
      </c>
      <c r="J483" s="139">
        <v>7292915.3499999996</v>
      </c>
      <c r="K483" s="139">
        <v>7292915.3499999996</v>
      </c>
      <c r="L483" s="139">
        <v>7292915.3499999996</v>
      </c>
      <c r="M483" s="139">
        <v>7292915.3499999996</v>
      </c>
      <c r="N483" s="139">
        <v>7292915.3499999996</v>
      </c>
      <c r="O483" s="139">
        <v>7292915.3499999996</v>
      </c>
      <c r="P483" s="139">
        <v>7292915.3499999996</v>
      </c>
      <c r="Q483" s="139">
        <v>7292915.3499999996</v>
      </c>
      <c r="R483" s="139">
        <v>7292915.3499999996</v>
      </c>
      <c r="S483" s="139">
        <v>7292915.3499999996</v>
      </c>
      <c r="T483" s="139">
        <v>7292915.3499999996</v>
      </c>
      <c r="U483" s="139">
        <v>7292915.3499999996</v>
      </c>
      <c r="V483" s="139">
        <v>7292915.3499999996</v>
      </c>
      <c r="W483" s="139">
        <v>7292915.3499999996</v>
      </c>
      <c r="X483" s="139">
        <v>7292915.3499999996</v>
      </c>
      <c r="Y483" s="139">
        <v>7292915.3499999996</v>
      </c>
      <c r="Z483" s="139">
        <v>7292915.3499999996</v>
      </c>
      <c r="AA483" s="139">
        <v>7292915.3499999996</v>
      </c>
      <c r="AB483" s="139">
        <v>7292915.3499999996</v>
      </c>
      <c r="AC483" s="139">
        <v>7292915.3499999996</v>
      </c>
      <c r="AD483" s="139">
        <v>7292915.3499999996</v>
      </c>
      <c r="AE483" s="139">
        <v>7292915.3499999996</v>
      </c>
      <c r="AF483" s="139">
        <v>7292915.3499999996</v>
      </c>
      <c r="AG483" s="139">
        <v>7292915.3499999996</v>
      </c>
      <c r="AH483" s="139">
        <v>7292915.3499999996</v>
      </c>
      <c r="AI483" s="139">
        <v>7292915.3499999996</v>
      </c>
      <c r="AJ483" s="139">
        <v>7292915.3499999996</v>
      </c>
      <c r="AK483" s="139">
        <v>7292915.3499999996</v>
      </c>
      <c r="AL483" s="139">
        <v>7292915.3499999996</v>
      </c>
      <c r="AM483" s="139">
        <v>7292915.3499999996</v>
      </c>
      <c r="AN483" s="139">
        <v>7292915.3499999996</v>
      </c>
      <c r="AO483" s="139">
        <v>7292915.3499999996</v>
      </c>
      <c r="AP483" s="139">
        <v>7292915.3499999996</v>
      </c>
      <c r="AQ483" s="139">
        <v>7292915.3499999996</v>
      </c>
      <c r="AR483" s="139">
        <v>7292915.3499999996</v>
      </c>
      <c r="AS483" s="139">
        <v>7292915.3499999996</v>
      </c>
      <c r="AT483" s="139">
        <v>7292915.3499999996</v>
      </c>
      <c r="AU483" s="139">
        <v>7292915.3499999996</v>
      </c>
      <c r="AV483" s="139">
        <v>7292915.3499999996</v>
      </c>
      <c r="AW483" s="139">
        <v>7292915.3499999996</v>
      </c>
      <c r="AX483" s="139">
        <v>7292915.3499999996</v>
      </c>
      <c r="AY483" s="139">
        <v>7292915.3499999996</v>
      </c>
      <c r="AZ483" s="139">
        <v>7292915.3499999996</v>
      </c>
      <c r="BA483" s="139">
        <v>7292915.3499999996</v>
      </c>
      <c r="BB483" s="139">
        <v>7292915.3499999996</v>
      </c>
    </row>
    <row r="484" spans="1:54">
      <c r="A484" s="140" t="s">
        <v>580</v>
      </c>
      <c r="B484" s="139">
        <v>0</v>
      </c>
      <c r="C484" s="139">
        <v>0</v>
      </c>
      <c r="D484" s="139">
        <v>0</v>
      </c>
      <c r="E484" s="139">
        <v>0</v>
      </c>
      <c r="F484" s="139">
        <v>0</v>
      </c>
      <c r="G484" s="139">
        <v>0</v>
      </c>
      <c r="H484" s="139">
        <v>0</v>
      </c>
      <c r="I484" s="139">
        <v>0</v>
      </c>
      <c r="J484" s="139">
        <v>0</v>
      </c>
      <c r="K484" s="139">
        <v>0</v>
      </c>
      <c r="L484" s="139">
        <v>0</v>
      </c>
      <c r="M484" s="139">
        <v>0</v>
      </c>
      <c r="N484" s="139">
        <v>0</v>
      </c>
      <c r="O484" s="139">
        <v>0</v>
      </c>
      <c r="P484" s="139">
        <v>0</v>
      </c>
      <c r="Q484" s="139">
        <v>0</v>
      </c>
      <c r="R484" s="139">
        <v>0</v>
      </c>
      <c r="S484" s="139">
        <v>0</v>
      </c>
      <c r="T484" s="139">
        <v>0</v>
      </c>
      <c r="U484" s="139">
        <v>0</v>
      </c>
      <c r="V484" s="139">
        <v>0</v>
      </c>
      <c r="W484" s="139">
        <v>0</v>
      </c>
      <c r="X484" s="139">
        <v>0</v>
      </c>
      <c r="Y484" s="139">
        <v>0</v>
      </c>
      <c r="Z484" s="139">
        <v>0</v>
      </c>
      <c r="AA484" s="139">
        <v>0</v>
      </c>
      <c r="AB484" s="139">
        <v>0</v>
      </c>
      <c r="AC484" s="139">
        <v>0</v>
      </c>
      <c r="AD484" s="139">
        <v>0</v>
      </c>
      <c r="AE484" s="139">
        <v>0</v>
      </c>
      <c r="AF484" s="139">
        <v>0</v>
      </c>
      <c r="AG484" s="139">
        <v>0</v>
      </c>
      <c r="AH484" s="139">
        <v>0</v>
      </c>
      <c r="AI484" s="139">
        <v>0</v>
      </c>
      <c r="AJ484" s="139">
        <v>0</v>
      </c>
      <c r="AK484" s="139">
        <v>0</v>
      </c>
      <c r="AL484" s="139">
        <v>0</v>
      </c>
      <c r="AM484" s="139">
        <v>0</v>
      </c>
      <c r="AN484" s="139">
        <v>0</v>
      </c>
      <c r="AO484" s="139">
        <v>0</v>
      </c>
      <c r="AP484" s="139">
        <v>0</v>
      </c>
      <c r="AQ484" s="139">
        <v>0</v>
      </c>
      <c r="AR484" s="139">
        <v>0</v>
      </c>
      <c r="AS484" s="139">
        <v>0</v>
      </c>
      <c r="AT484" s="139">
        <v>0</v>
      </c>
      <c r="AU484" s="139">
        <v>0</v>
      </c>
      <c r="AV484" s="139">
        <v>0</v>
      </c>
      <c r="AW484" s="139">
        <v>0</v>
      </c>
      <c r="AX484" s="139">
        <v>0</v>
      </c>
      <c r="AY484" s="139">
        <v>0</v>
      </c>
      <c r="AZ484" s="139">
        <v>0</v>
      </c>
      <c r="BA484" s="139">
        <v>0</v>
      </c>
      <c r="BB484" s="139">
        <v>0</v>
      </c>
    </row>
    <row r="485" spans="1:54">
      <c r="A485" s="140" t="s">
        <v>581</v>
      </c>
      <c r="B485" s="139">
        <v>0</v>
      </c>
      <c r="C485" s="139">
        <v>0</v>
      </c>
      <c r="D485" s="139">
        <v>0</v>
      </c>
      <c r="E485" s="139">
        <v>0</v>
      </c>
      <c r="F485" s="139">
        <v>0</v>
      </c>
      <c r="G485" s="139">
        <v>0</v>
      </c>
      <c r="H485" s="139">
        <v>0</v>
      </c>
      <c r="I485" s="139">
        <v>0</v>
      </c>
      <c r="J485" s="139">
        <v>0</v>
      </c>
      <c r="K485" s="139">
        <v>0</v>
      </c>
      <c r="L485" s="139">
        <v>0</v>
      </c>
      <c r="M485" s="139">
        <v>0</v>
      </c>
      <c r="N485" s="139">
        <v>0</v>
      </c>
      <c r="O485" s="139">
        <v>0</v>
      </c>
      <c r="P485" s="139">
        <v>0</v>
      </c>
      <c r="Q485" s="139">
        <v>0</v>
      </c>
      <c r="R485" s="139">
        <v>0</v>
      </c>
      <c r="S485" s="139">
        <v>0</v>
      </c>
      <c r="T485" s="139">
        <v>0</v>
      </c>
      <c r="U485" s="139">
        <v>0</v>
      </c>
      <c r="V485" s="139">
        <v>0</v>
      </c>
      <c r="W485" s="139">
        <v>0</v>
      </c>
      <c r="X485" s="139">
        <v>0</v>
      </c>
      <c r="Y485" s="139">
        <v>0</v>
      </c>
      <c r="Z485" s="139">
        <v>0</v>
      </c>
      <c r="AA485" s="139">
        <v>0</v>
      </c>
      <c r="AB485" s="139">
        <v>0</v>
      </c>
      <c r="AC485" s="139">
        <v>0</v>
      </c>
      <c r="AD485" s="139">
        <v>0</v>
      </c>
      <c r="AE485" s="139">
        <v>0</v>
      </c>
      <c r="AF485" s="139">
        <v>0</v>
      </c>
      <c r="AG485" s="139">
        <v>0</v>
      </c>
      <c r="AH485" s="139">
        <v>0</v>
      </c>
      <c r="AI485" s="139">
        <v>0</v>
      </c>
      <c r="AJ485" s="139">
        <v>0</v>
      </c>
      <c r="AK485" s="139">
        <v>0</v>
      </c>
      <c r="AL485" s="139">
        <v>0</v>
      </c>
      <c r="AM485" s="139">
        <v>0</v>
      </c>
      <c r="AN485" s="139">
        <v>0</v>
      </c>
      <c r="AO485" s="139">
        <v>0</v>
      </c>
      <c r="AP485" s="139">
        <v>0</v>
      </c>
      <c r="AQ485" s="139">
        <v>0</v>
      </c>
      <c r="AR485" s="139">
        <v>0</v>
      </c>
      <c r="AS485" s="139">
        <v>0</v>
      </c>
      <c r="AT485" s="139">
        <v>0</v>
      </c>
      <c r="AU485" s="139">
        <v>0</v>
      </c>
      <c r="AV485" s="139">
        <v>0</v>
      </c>
      <c r="AW485" s="139">
        <v>0</v>
      </c>
      <c r="AX485" s="139">
        <v>0</v>
      </c>
      <c r="AY485" s="139">
        <v>0</v>
      </c>
      <c r="AZ485" s="139">
        <v>0</v>
      </c>
      <c r="BA485" s="139">
        <v>0</v>
      </c>
      <c r="BB485" s="139">
        <v>0</v>
      </c>
    </row>
    <row r="486" spans="1:54">
      <c r="A486" s="140" t="s">
        <v>582</v>
      </c>
      <c r="B486" s="139">
        <v>0</v>
      </c>
      <c r="C486" s="139">
        <v>0</v>
      </c>
      <c r="D486" s="139">
        <v>0</v>
      </c>
      <c r="E486" s="139">
        <v>0</v>
      </c>
      <c r="F486" s="139">
        <v>0</v>
      </c>
      <c r="G486" s="139">
        <v>0</v>
      </c>
      <c r="H486" s="139">
        <v>0</v>
      </c>
      <c r="I486" s="139">
        <v>0</v>
      </c>
      <c r="J486" s="139">
        <v>0</v>
      </c>
      <c r="K486" s="139">
        <v>0</v>
      </c>
      <c r="L486" s="139">
        <v>0</v>
      </c>
      <c r="M486" s="139">
        <v>0</v>
      </c>
      <c r="N486" s="139">
        <v>0</v>
      </c>
      <c r="O486" s="139">
        <v>0</v>
      </c>
      <c r="P486" s="139">
        <v>0</v>
      </c>
      <c r="Q486" s="139">
        <v>0</v>
      </c>
      <c r="R486" s="139">
        <v>0</v>
      </c>
      <c r="S486" s="139">
        <v>0</v>
      </c>
      <c r="T486" s="139">
        <v>0</v>
      </c>
      <c r="U486" s="139">
        <v>0</v>
      </c>
      <c r="V486" s="139">
        <v>0</v>
      </c>
      <c r="W486" s="139">
        <v>0</v>
      </c>
      <c r="X486" s="139">
        <v>0</v>
      </c>
      <c r="Y486" s="139">
        <v>0</v>
      </c>
      <c r="Z486" s="139">
        <v>0</v>
      </c>
      <c r="AA486" s="139">
        <v>0</v>
      </c>
      <c r="AB486" s="139">
        <v>0</v>
      </c>
      <c r="AC486" s="139">
        <v>0</v>
      </c>
      <c r="AD486" s="139">
        <v>0</v>
      </c>
      <c r="AE486" s="139">
        <v>0</v>
      </c>
      <c r="AF486" s="139">
        <v>0</v>
      </c>
      <c r="AG486" s="139">
        <v>0</v>
      </c>
      <c r="AH486" s="139">
        <v>0</v>
      </c>
      <c r="AI486" s="139">
        <v>0</v>
      </c>
      <c r="AJ486" s="139">
        <v>0</v>
      </c>
      <c r="AK486" s="139">
        <v>0</v>
      </c>
      <c r="AL486" s="139">
        <v>0</v>
      </c>
      <c r="AM486" s="139">
        <v>0</v>
      </c>
      <c r="AN486" s="139">
        <v>0</v>
      </c>
      <c r="AO486" s="139">
        <v>0</v>
      </c>
      <c r="AP486" s="139">
        <v>0</v>
      </c>
      <c r="AQ486" s="139">
        <v>0</v>
      </c>
      <c r="AR486" s="139">
        <v>0</v>
      </c>
      <c r="AS486" s="139">
        <v>0</v>
      </c>
      <c r="AT486" s="139">
        <v>0</v>
      </c>
      <c r="AU486" s="139">
        <v>0</v>
      </c>
      <c r="AV486" s="139">
        <v>0</v>
      </c>
      <c r="AW486" s="139">
        <v>0</v>
      </c>
      <c r="AX486" s="139">
        <v>0</v>
      </c>
      <c r="AY486" s="139">
        <v>0</v>
      </c>
      <c r="AZ486" s="139">
        <v>0</v>
      </c>
      <c r="BA486" s="139">
        <v>0</v>
      </c>
      <c r="BB486" s="139">
        <v>0</v>
      </c>
    </row>
    <row r="487" spans="1:54">
      <c r="A487" s="140" t="s">
        <v>583</v>
      </c>
      <c r="B487" s="139">
        <v>6.6073368998331703E-8</v>
      </c>
      <c r="C487" s="139">
        <v>6.71338540314536E-8</v>
      </c>
      <c r="D487" s="139">
        <v>6.8194339064575602E-8</v>
      </c>
      <c r="E487" s="139">
        <v>8.5284668216445399E-8</v>
      </c>
      <c r="F487" s="139">
        <v>7.4003025929414395E-8</v>
      </c>
      <c r="G487" s="139">
        <v>6.2721383642383404E-8</v>
      </c>
      <c r="H487" s="139">
        <v>6.5991656583719305E-8</v>
      </c>
      <c r="I487" s="139">
        <v>5.4710014296688301E-8</v>
      </c>
      <c r="J487" s="139">
        <v>5.7980287238024102E-8</v>
      </c>
      <c r="K487" s="139">
        <v>4.6698644950993098E-8</v>
      </c>
      <c r="L487" s="139">
        <v>3.5417002663962101E-8</v>
      </c>
      <c r="M487" s="139">
        <v>3.8687275605298002E-8</v>
      </c>
      <c r="N487" s="139">
        <v>2.7405633318267001E-8</v>
      </c>
      <c r="O487" s="139">
        <v>2.7405633318267001E-8</v>
      </c>
      <c r="P487" s="139">
        <v>3.0675906259602899E-8</v>
      </c>
      <c r="Q487" s="139">
        <v>1.9394263972571901E-8</v>
      </c>
      <c r="R487" s="139">
        <v>9.5905505759219506E-9</v>
      </c>
      <c r="S487" s="139">
        <v>1.49640300151077E-8</v>
      </c>
      <c r="T487" s="139">
        <v>5.78559422592661E-9</v>
      </c>
      <c r="U487" s="139">
        <v>-3.3928415632544701E-9</v>
      </c>
      <c r="V487" s="139">
        <v>1.6532553104298101E-8</v>
      </c>
      <c r="W487" s="139">
        <v>-7.1977979132498099E-9</v>
      </c>
      <c r="X487" s="139">
        <v>-1.6376233702430899E-8</v>
      </c>
      <c r="Y487" s="139">
        <v>-1.8278711877428501E-8</v>
      </c>
      <c r="Z487" s="139">
        <v>-2.0181190052426199E-8</v>
      </c>
      <c r="AA487" s="139">
        <v>-2.93596258416073E-8</v>
      </c>
      <c r="AB487" s="139">
        <v>-2.93596258416073E-8</v>
      </c>
      <c r="AC487" s="139">
        <v>-3.8538061630788401E-8</v>
      </c>
      <c r="AD487" s="139">
        <v>-4.0440539805786102E-8</v>
      </c>
      <c r="AE487" s="139">
        <v>-4.0865089090402702E-8</v>
      </c>
      <c r="AF487" s="139">
        <v>-4.7826631544012297E-8</v>
      </c>
      <c r="AG487" s="139">
        <v>-5.4802384852337101E-8</v>
      </c>
      <c r="AH487" s="139">
        <v>-5.4502180546478399E-8</v>
      </c>
      <c r="AI487" s="139">
        <v>-5.4201976240619803E-8</v>
      </c>
      <c r="AJ487" s="139">
        <v>-6.11777295489446E-8</v>
      </c>
      <c r="AK487" s="139">
        <v>-8.2705398085636195E-8</v>
      </c>
      <c r="AL487" s="139">
        <v>-6.7853278551410701E-8</v>
      </c>
      <c r="AM487" s="139">
        <v>-6.7553074245552098E-8</v>
      </c>
      <c r="AN487" s="139">
        <v>-7.4528827553876895E-8</v>
      </c>
      <c r="AO487" s="139">
        <v>-7.4528827553876895E-8</v>
      </c>
      <c r="AP487" s="139">
        <v>-8.1504580862201599E-8</v>
      </c>
      <c r="AQ487" s="139">
        <v>-8.1204376556342997E-8</v>
      </c>
      <c r="AR487" s="139">
        <v>-7.9426243360103399E-8</v>
      </c>
      <c r="AS487" s="139">
        <v>-8.3986151366843802E-8</v>
      </c>
      <c r="AT487" s="139">
        <v>-8.8546059373584206E-8</v>
      </c>
      <c r="AU487" s="139">
        <v>-8.5830009766141302E-8</v>
      </c>
      <c r="AV487" s="139">
        <v>-8.3419493535075096E-8</v>
      </c>
      <c r="AW487" s="139">
        <v>-8.8284934918192395E-8</v>
      </c>
      <c r="AX487" s="139">
        <v>-9.3150376301309694E-8</v>
      </c>
      <c r="AY487" s="139">
        <v>-9.0739860070243594E-8</v>
      </c>
      <c r="AZ487" s="139">
        <v>-8.8329343839177401E-8</v>
      </c>
      <c r="BA487" s="139">
        <v>-9.3194785222294701E-8</v>
      </c>
      <c r="BB487" s="139">
        <v>-9.3194785222294701E-8</v>
      </c>
    </row>
    <row r="488" spans="1:54">
      <c r="A488" s="140" t="s">
        <v>584</v>
      </c>
      <c r="B488" s="139">
        <v>-32525240.6199999</v>
      </c>
      <c r="C488" s="139">
        <v>-32308406.6199999</v>
      </c>
      <c r="D488" s="139">
        <v>-32091572.6199999</v>
      </c>
      <c r="E488" s="139">
        <v>-31874738.6199999</v>
      </c>
      <c r="F488" s="139">
        <v>-31657904.6199999</v>
      </c>
      <c r="G488" s="139">
        <v>-31441070.6199999</v>
      </c>
      <c r="H488" s="139">
        <v>-31224236.6199999</v>
      </c>
      <c r="I488" s="139">
        <v>-31007402.6199999</v>
      </c>
      <c r="J488" s="139">
        <v>-30790568.6199999</v>
      </c>
      <c r="K488" s="139">
        <v>-30573734.6199999</v>
      </c>
      <c r="L488" s="139">
        <v>-30356900.6199999</v>
      </c>
      <c r="M488" s="139">
        <v>-30140066.6199999</v>
      </c>
      <c r="N488" s="139">
        <v>-29923232.6199999</v>
      </c>
      <c r="O488" s="139">
        <v>-29923232.6199999</v>
      </c>
      <c r="P488" s="139">
        <v>-29706398.6199999</v>
      </c>
      <c r="Q488" s="139">
        <v>-29489564.6199999</v>
      </c>
      <c r="R488" s="139">
        <v>-29272730.6199999</v>
      </c>
      <c r="S488" s="139">
        <v>-29055896.6199999</v>
      </c>
      <c r="T488" s="139">
        <v>-28839062.6199999</v>
      </c>
      <c r="U488" s="139">
        <v>-28622228.6199999</v>
      </c>
      <c r="V488" s="139">
        <v>-28405394.6199999</v>
      </c>
      <c r="W488" s="139">
        <v>-28188560.6199999</v>
      </c>
      <c r="X488" s="139">
        <v>-27971726.6199999</v>
      </c>
      <c r="Y488" s="139">
        <v>-27754892.6199999</v>
      </c>
      <c r="Z488" s="139">
        <v>-27538058.620000001</v>
      </c>
      <c r="AA488" s="139">
        <v>-27321224.620000001</v>
      </c>
      <c r="AB488" s="139">
        <v>-27321224.620000001</v>
      </c>
      <c r="AC488" s="139">
        <v>-27104390.620000001</v>
      </c>
      <c r="AD488" s="139">
        <v>-26887556.620000001</v>
      </c>
      <c r="AE488" s="139">
        <v>-26670722.620000001</v>
      </c>
      <c r="AF488" s="139">
        <v>-26453888.620000001</v>
      </c>
      <c r="AG488" s="139">
        <v>-26237054.620000001</v>
      </c>
      <c r="AH488" s="139">
        <v>-26020220.620000001</v>
      </c>
      <c r="AI488" s="139">
        <v>-25803386.620000001</v>
      </c>
      <c r="AJ488" s="139">
        <v>-25586552.620000001</v>
      </c>
      <c r="AK488" s="139">
        <v>-25369718.620000001</v>
      </c>
      <c r="AL488" s="139">
        <v>-25152884.620000001</v>
      </c>
      <c r="AM488" s="139">
        <v>-24936050.620000001</v>
      </c>
      <c r="AN488" s="139">
        <v>-24719216.620000001</v>
      </c>
      <c r="AO488" s="139">
        <v>-24719216.620000001</v>
      </c>
      <c r="AP488" s="139">
        <v>-24502382.620000001</v>
      </c>
      <c r="AQ488" s="139">
        <v>-24285548.620000001</v>
      </c>
      <c r="AR488" s="139">
        <v>-24068714.620000001</v>
      </c>
      <c r="AS488" s="139">
        <v>-23851880.620000001</v>
      </c>
      <c r="AT488" s="139">
        <v>-23635046.620000001</v>
      </c>
      <c r="AU488" s="139">
        <v>-23418212.620000001</v>
      </c>
      <c r="AV488" s="139">
        <v>-23201378.620000001</v>
      </c>
      <c r="AW488" s="139">
        <v>-22984544.620000001</v>
      </c>
      <c r="AX488" s="139">
        <v>-22767710.620000001</v>
      </c>
      <c r="AY488" s="139">
        <v>-22550876.620000001</v>
      </c>
      <c r="AZ488" s="139">
        <v>-22334042.620000001</v>
      </c>
      <c r="BA488" s="139">
        <v>-22117208.620000001</v>
      </c>
      <c r="BB488" s="139">
        <v>-22117208.620000001</v>
      </c>
    </row>
    <row r="489" spans="1:54">
      <c r="A489" s="140" t="s">
        <v>585</v>
      </c>
      <c r="B489" s="139">
        <v>0</v>
      </c>
      <c r="C489" s="139">
        <v>0</v>
      </c>
      <c r="D489" s="139">
        <v>0</v>
      </c>
      <c r="E489" s="139">
        <v>0</v>
      </c>
      <c r="F489" s="139">
        <v>0</v>
      </c>
      <c r="G489" s="139">
        <v>0</v>
      </c>
      <c r="H489" s="139">
        <v>0</v>
      </c>
      <c r="I489" s="139">
        <v>0</v>
      </c>
      <c r="J489" s="139">
        <v>0</v>
      </c>
      <c r="K489" s="139">
        <v>0</v>
      </c>
      <c r="L489" s="139">
        <v>0</v>
      </c>
      <c r="M489" s="139">
        <v>0</v>
      </c>
      <c r="N489" s="139">
        <v>0</v>
      </c>
      <c r="O489" s="139">
        <v>0</v>
      </c>
      <c r="P489" s="139">
        <v>0</v>
      </c>
      <c r="Q489" s="139">
        <v>0</v>
      </c>
      <c r="R489" s="139">
        <v>0</v>
      </c>
      <c r="S489" s="139">
        <v>0</v>
      </c>
      <c r="T489" s="139">
        <v>0</v>
      </c>
      <c r="U489" s="139">
        <v>0</v>
      </c>
      <c r="V489" s="139">
        <v>0</v>
      </c>
      <c r="W489" s="139">
        <v>0</v>
      </c>
      <c r="X489" s="139">
        <v>0</v>
      </c>
      <c r="Y489" s="139">
        <v>0</v>
      </c>
      <c r="Z489" s="139">
        <v>0</v>
      </c>
      <c r="AA489" s="139">
        <v>0</v>
      </c>
      <c r="AB489" s="139">
        <v>0</v>
      </c>
      <c r="AC489" s="139">
        <v>0</v>
      </c>
      <c r="AD489" s="139">
        <v>0</v>
      </c>
      <c r="AE489" s="139">
        <v>0</v>
      </c>
      <c r="AF489" s="139">
        <v>0</v>
      </c>
      <c r="AG489" s="139">
        <v>0</v>
      </c>
      <c r="AH489" s="139">
        <v>0</v>
      </c>
      <c r="AI489" s="139">
        <v>0</v>
      </c>
      <c r="AJ489" s="139">
        <v>0</v>
      </c>
      <c r="AK489" s="139">
        <v>0</v>
      </c>
      <c r="AL489" s="139">
        <v>0</v>
      </c>
      <c r="AM489" s="139">
        <v>0</v>
      </c>
      <c r="AN489" s="139">
        <v>0</v>
      </c>
      <c r="AO489" s="139">
        <v>0</v>
      </c>
      <c r="AP489" s="139">
        <v>0</v>
      </c>
      <c r="AQ489" s="139">
        <v>0</v>
      </c>
      <c r="AR489" s="139">
        <v>0</v>
      </c>
      <c r="AS489" s="139">
        <v>0</v>
      </c>
      <c r="AT489" s="139">
        <v>0</v>
      </c>
      <c r="AU489" s="139">
        <v>0</v>
      </c>
      <c r="AV489" s="139">
        <v>0</v>
      </c>
      <c r="AW489" s="139">
        <v>0</v>
      </c>
      <c r="AX489" s="139">
        <v>0</v>
      </c>
      <c r="AY489" s="139">
        <v>0</v>
      </c>
      <c r="AZ489" s="139">
        <v>0</v>
      </c>
      <c r="BA489" s="139">
        <v>0</v>
      </c>
      <c r="BB489" s="139">
        <v>0</v>
      </c>
    </row>
    <row r="490" spans="1:54">
      <c r="A490" s="140" t="s">
        <v>586</v>
      </c>
      <c r="B490" s="139">
        <v>0</v>
      </c>
      <c r="C490" s="139">
        <v>0</v>
      </c>
      <c r="D490" s="139">
        <v>0</v>
      </c>
      <c r="E490" s="139">
        <v>0</v>
      </c>
      <c r="F490" s="139">
        <v>0</v>
      </c>
      <c r="G490" s="139">
        <v>0</v>
      </c>
      <c r="H490" s="139">
        <v>0</v>
      </c>
      <c r="I490" s="139">
        <v>0</v>
      </c>
      <c r="J490" s="139">
        <v>0</v>
      </c>
      <c r="K490" s="139">
        <v>0</v>
      </c>
      <c r="L490" s="139">
        <v>0</v>
      </c>
      <c r="M490" s="139">
        <v>0</v>
      </c>
      <c r="N490" s="139">
        <v>0</v>
      </c>
      <c r="O490" s="139">
        <v>0</v>
      </c>
      <c r="P490" s="139">
        <v>0</v>
      </c>
      <c r="Q490" s="139">
        <v>0</v>
      </c>
      <c r="R490" s="139">
        <v>0</v>
      </c>
      <c r="S490" s="139">
        <v>0</v>
      </c>
      <c r="T490" s="139">
        <v>0</v>
      </c>
      <c r="U490" s="139">
        <v>0</v>
      </c>
      <c r="V490" s="139">
        <v>0</v>
      </c>
      <c r="W490" s="139">
        <v>0</v>
      </c>
      <c r="X490" s="139">
        <v>0</v>
      </c>
      <c r="Y490" s="139">
        <v>0</v>
      </c>
      <c r="Z490" s="139">
        <v>0</v>
      </c>
      <c r="AA490" s="139">
        <v>0</v>
      </c>
      <c r="AB490" s="139">
        <v>0</v>
      </c>
      <c r="AC490" s="139">
        <v>0</v>
      </c>
      <c r="AD490" s="139">
        <v>0</v>
      </c>
      <c r="AE490" s="139">
        <v>0</v>
      </c>
      <c r="AF490" s="139">
        <v>0</v>
      </c>
      <c r="AG490" s="139">
        <v>0</v>
      </c>
      <c r="AH490" s="139">
        <v>0</v>
      </c>
      <c r="AI490" s="139">
        <v>0</v>
      </c>
      <c r="AJ490" s="139">
        <v>0</v>
      </c>
      <c r="AK490" s="139">
        <v>0</v>
      </c>
      <c r="AL490" s="139">
        <v>0</v>
      </c>
      <c r="AM490" s="139">
        <v>0</v>
      </c>
      <c r="AN490" s="139">
        <v>0</v>
      </c>
      <c r="AO490" s="139">
        <v>0</v>
      </c>
      <c r="AP490" s="139">
        <v>0</v>
      </c>
      <c r="AQ490" s="139">
        <v>0</v>
      </c>
      <c r="AR490" s="139">
        <v>0</v>
      </c>
      <c r="AS490" s="139">
        <v>0</v>
      </c>
      <c r="AT490" s="139">
        <v>0</v>
      </c>
      <c r="AU490" s="139">
        <v>0</v>
      </c>
      <c r="AV490" s="139">
        <v>0</v>
      </c>
      <c r="AW490" s="139">
        <v>0</v>
      </c>
      <c r="AX490" s="139">
        <v>0</v>
      </c>
      <c r="AY490" s="139">
        <v>0</v>
      </c>
      <c r="AZ490" s="139">
        <v>0</v>
      </c>
      <c r="BA490" s="139">
        <v>0</v>
      </c>
      <c r="BB490" s="139">
        <v>0</v>
      </c>
    </row>
    <row r="491" spans="1:54">
      <c r="A491" s="140" t="s">
        <v>587</v>
      </c>
      <c r="B491" s="139">
        <v>0</v>
      </c>
      <c r="C491" s="139">
        <v>0</v>
      </c>
      <c r="D491" s="139">
        <v>0</v>
      </c>
      <c r="E491" s="139">
        <v>0</v>
      </c>
      <c r="F491" s="139">
        <v>0</v>
      </c>
      <c r="G491" s="139">
        <v>0</v>
      </c>
      <c r="H491" s="139">
        <v>0</v>
      </c>
      <c r="I491" s="139">
        <v>0</v>
      </c>
      <c r="J491" s="139">
        <v>0</v>
      </c>
      <c r="K491" s="139">
        <v>0</v>
      </c>
      <c r="L491" s="139">
        <v>0</v>
      </c>
      <c r="M491" s="139">
        <v>0</v>
      </c>
      <c r="N491" s="139">
        <v>0</v>
      </c>
      <c r="O491" s="139">
        <v>0</v>
      </c>
      <c r="P491" s="139">
        <v>0</v>
      </c>
      <c r="Q491" s="139">
        <v>0</v>
      </c>
      <c r="R491" s="139">
        <v>0</v>
      </c>
      <c r="S491" s="139">
        <v>0</v>
      </c>
      <c r="T491" s="139">
        <v>0</v>
      </c>
      <c r="U491" s="139">
        <v>0</v>
      </c>
      <c r="V491" s="139">
        <v>0</v>
      </c>
      <c r="W491" s="139">
        <v>0</v>
      </c>
      <c r="X491" s="139">
        <v>0</v>
      </c>
      <c r="Y491" s="139">
        <v>0</v>
      </c>
      <c r="Z491" s="139">
        <v>0</v>
      </c>
      <c r="AA491" s="139">
        <v>0</v>
      </c>
      <c r="AB491" s="139">
        <v>0</v>
      </c>
      <c r="AC491" s="139">
        <v>0</v>
      </c>
      <c r="AD491" s="139">
        <v>0</v>
      </c>
      <c r="AE491" s="139">
        <v>0</v>
      </c>
      <c r="AF491" s="139">
        <v>0</v>
      </c>
      <c r="AG491" s="139">
        <v>0</v>
      </c>
      <c r="AH491" s="139">
        <v>0</v>
      </c>
      <c r="AI491" s="139">
        <v>0</v>
      </c>
      <c r="AJ491" s="139">
        <v>0</v>
      </c>
      <c r="AK491" s="139">
        <v>0</v>
      </c>
      <c r="AL491" s="139">
        <v>0</v>
      </c>
      <c r="AM491" s="139">
        <v>0</v>
      </c>
      <c r="AN491" s="139">
        <v>0</v>
      </c>
      <c r="AO491" s="139">
        <v>0</v>
      </c>
      <c r="AP491" s="139">
        <v>0</v>
      </c>
      <c r="AQ491" s="139">
        <v>0</v>
      </c>
      <c r="AR491" s="139">
        <v>0</v>
      </c>
      <c r="AS491" s="139">
        <v>0</v>
      </c>
      <c r="AT491" s="139">
        <v>0</v>
      </c>
      <c r="AU491" s="139">
        <v>0</v>
      </c>
      <c r="AV491" s="139">
        <v>0</v>
      </c>
      <c r="AW491" s="139">
        <v>0</v>
      </c>
      <c r="AX491" s="139">
        <v>0</v>
      </c>
      <c r="AY491" s="139">
        <v>0</v>
      </c>
      <c r="AZ491" s="139">
        <v>0</v>
      </c>
      <c r="BA491" s="139">
        <v>0</v>
      </c>
      <c r="BB491" s="139">
        <v>0</v>
      </c>
    </row>
    <row r="492" spans="1:54">
      <c r="A492" s="140" t="s">
        <v>588</v>
      </c>
      <c r="B492" s="139">
        <v>0</v>
      </c>
      <c r="C492" s="139">
        <v>0</v>
      </c>
      <c r="D492" s="139">
        <v>0</v>
      </c>
      <c r="E492" s="139">
        <v>0</v>
      </c>
      <c r="F492" s="139">
        <v>0</v>
      </c>
      <c r="G492" s="139">
        <v>0</v>
      </c>
      <c r="H492" s="139">
        <v>0</v>
      </c>
      <c r="I492" s="139">
        <v>0</v>
      </c>
      <c r="J492" s="139">
        <v>0</v>
      </c>
      <c r="K492" s="139">
        <v>0</v>
      </c>
      <c r="L492" s="139">
        <v>0</v>
      </c>
      <c r="M492" s="139">
        <v>0</v>
      </c>
      <c r="N492" s="139">
        <v>0</v>
      </c>
      <c r="O492" s="139">
        <v>0</v>
      </c>
      <c r="P492" s="139">
        <v>0</v>
      </c>
      <c r="Q492" s="139">
        <v>0</v>
      </c>
      <c r="R492" s="139">
        <v>0</v>
      </c>
      <c r="S492" s="139">
        <v>0</v>
      </c>
      <c r="T492" s="139">
        <v>0</v>
      </c>
      <c r="U492" s="139">
        <v>0</v>
      </c>
      <c r="V492" s="139">
        <v>0</v>
      </c>
      <c r="W492" s="139">
        <v>0</v>
      </c>
      <c r="X492" s="139">
        <v>0</v>
      </c>
      <c r="Y492" s="139">
        <v>0</v>
      </c>
      <c r="Z492" s="139">
        <v>0</v>
      </c>
      <c r="AA492" s="139">
        <v>0</v>
      </c>
      <c r="AB492" s="139">
        <v>0</v>
      </c>
      <c r="AC492" s="139">
        <v>0</v>
      </c>
      <c r="AD492" s="139">
        <v>0</v>
      </c>
      <c r="AE492" s="139">
        <v>0</v>
      </c>
      <c r="AF492" s="139">
        <v>0</v>
      </c>
      <c r="AG492" s="139">
        <v>0</v>
      </c>
      <c r="AH492" s="139">
        <v>0</v>
      </c>
      <c r="AI492" s="139">
        <v>0</v>
      </c>
      <c r="AJ492" s="139">
        <v>0</v>
      </c>
      <c r="AK492" s="139">
        <v>0</v>
      </c>
      <c r="AL492" s="139">
        <v>0</v>
      </c>
      <c r="AM492" s="139">
        <v>0</v>
      </c>
      <c r="AN492" s="139">
        <v>0</v>
      </c>
      <c r="AO492" s="139">
        <v>0</v>
      </c>
      <c r="AP492" s="139">
        <v>0</v>
      </c>
      <c r="AQ492" s="139">
        <v>0</v>
      </c>
      <c r="AR492" s="139">
        <v>0</v>
      </c>
      <c r="AS492" s="139">
        <v>0</v>
      </c>
      <c r="AT492" s="139">
        <v>0</v>
      </c>
      <c r="AU492" s="139">
        <v>0</v>
      </c>
      <c r="AV492" s="139">
        <v>0</v>
      </c>
      <c r="AW492" s="139">
        <v>0</v>
      </c>
      <c r="AX492" s="139">
        <v>0</v>
      </c>
      <c r="AY492" s="139">
        <v>0</v>
      </c>
      <c r="AZ492" s="139">
        <v>0</v>
      </c>
      <c r="BA492" s="139">
        <v>0</v>
      </c>
      <c r="BB492" s="139">
        <v>0</v>
      </c>
    </row>
    <row r="493" spans="1:54">
      <c r="A493" s="140" t="s">
        <v>589</v>
      </c>
      <c r="B493" s="139">
        <v>0</v>
      </c>
      <c r="C493" s="139">
        <v>0</v>
      </c>
      <c r="D493" s="139">
        <v>0</v>
      </c>
      <c r="E493" s="139">
        <v>0</v>
      </c>
      <c r="F493" s="139">
        <v>0</v>
      </c>
      <c r="G493" s="139">
        <v>0</v>
      </c>
      <c r="H493" s="139">
        <v>0</v>
      </c>
      <c r="I493" s="139">
        <v>0</v>
      </c>
      <c r="J493" s="139">
        <v>0</v>
      </c>
      <c r="K493" s="139">
        <v>0</v>
      </c>
      <c r="L493" s="139">
        <v>0</v>
      </c>
      <c r="M493" s="139">
        <v>0</v>
      </c>
      <c r="N493" s="139">
        <v>0</v>
      </c>
      <c r="O493" s="139">
        <v>0</v>
      </c>
      <c r="P493" s="139">
        <v>0</v>
      </c>
      <c r="Q493" s="139">
        <v>0</v>
      </c>
      <c r="R493" s="139">
        <v>0</v>
      </c>
      <c r="S493" s="139">
        <v>0</v>
      </c>
      <c r="T493" s="139">
        <v>0</v>
      </c>
      <c r="U493" s="139">
        <v>0</v>
      </c>
      <c r="V493" s="139">
        <v>0</v>
      </c>
      <c r="W493" s="139">
        <v>0</v>
      </c>
      <c r="X493" s="139">
        <v>0</v>
      </c>
      <c r="Y493" s="139">
        <v>0</v>
      </c>
      <c r="Z493" s="139">
        <v>0</v>
      </c>
      <c r="AA493" s="139">
        <v>0</v>
      </c>
      <c r="AB493" s="139">
        <v>0</v>
      </c>
      <c r="AC493" s="139">
        <v>0</v>
      </c>
      <c r="AD493" s="139">
        <v>0</v>
      </c>
      <c r="AE493" s="139">
        <v>0</v>
      </c>
      <c r="AF493" s="139">
        <v>0</v>
      </c>
      <c r="AG493" s="139">
        <v>0</v>
      </c>
      <c r="AH493" s="139">
        <v>0</v>
      </c>
      <c r="AI493" s="139">
        <v>0</v>
      </c>
      <c r="AJ493" s="139">
        <v>0</v>
      </c>
      <c r="AK493" s="139">
        <v>0</v>
      </c>
      <c r="AL493" s="139">
        <v>0</v>
      </c>
      <c r="AM493" s="139">
        <v>0</v>
      </c>
      <c r="AN493" s="139">
        <v>0</v>
      </c>
      <c r="AO493" s="139">
        <v>0</v>
      </c>
      <c r="AP493" s="139">
        <v>0</v>
      </c>
      <c r="AQ493" s="139">
        <v>0</v>
      </c>
      <c r="AR493" s="139">
        <v>0</v>
      </c>
      <c r="AS493" s="139">
        <v>0</v>
      </c>
      <c r="AT493" s="139">
        <v>0</v>
      </c>
      <c r="AU493" s="139">
        <v>0</v>
      </c>
      <c r="AV493" s="139">
        <v>0</v>
      </c>
      <c r="AW493" s="139">
        <v>0</v>
      </c>
      <c r="AX493" s="139">
        <v>0</v>
      </c>
      <c r="AY493" s="139">
        <v>0</v>
      </c>
      <c r="AZ493" s="139">
        <v>0</v>
      </c>
      <c r="BA493" s="139">
        <v>0</v>
      </c>
      <c r="BB493" s="139">
        <v>0</v>
      </c>
    </row>
    <row r="494" spans="1:54">
      <c r="A494" s="140" t="s">
        <v>590</v>
      </c>
      <c r="B494" s="139">
        <v>24241726.679999899</v>
      </c>
      <c r="C494" s="139">
        <v>24241726.679999899</v>
      </c>
      <c r="D494" s="139">
        <v>24241726.679999899</v>
      </c>
      <c r="E494" s="139">
        <v>24241726.679999899</v>
      </c>
      <c r="F494" s="139">
        <v>24241726.679999899</v>
      </c>
      <c r="G494" s="139">
        <v>24241726.679999899</v>
      </c>
      <c r="H494" s="139">
        <v>24241726.679999899</v>
      </c>
      <c r="I494" s="139">
        <v>24241726.679999899</v>
      </c>
      <c r="J494" s="139">
        <v>24241726.679999899</v>
      </c>
      <c r="K494" s="139">
        <v>24241726.679999899</v>
      </c>
      <c r="L494" s="139">
        <v>24241726.679999899</v>
      </c>
      <c r="M494" s="139">
        <v>24241726.679999899</v>
      </c>
      <c r="N494" s="139">
        <v>24241726.679999899</v>
      </c>
      <c r="O494" s="139">
        <v>24241726.679999899</v>
      </c>
      <c r="P494" s="139">
        <v>24241726.679999899</v>
      </c>
      <c r="Q494" s="139">
        <v>24241726.679999899</v>
      </c>
      <c r="R494" s="139">
        <v>24241726.679999899</v>
      </c>
      <c r="S494" s="139">
        <v>24241726.679999899</v>
      </c>
      <c r="T494" s="139">
        <v>24241726.679999899</v>
      </c>
      <c r="U494" s="139">
        <v>24241726.679999899</v>
      </c>
      <c r="V494" s="139">
        <v>24241726.679999899</v>
      </c>
      <c r="W494" s="139">
        <v>24241726.679999899</v>
      </c>
      <c r="X494" s="139">
        <v>24241726.679999899</v>
      </c>
      <c r="Y494" s="139">
        <v>24241726.679999899</v>
      </c>
      <c r="Z494" s="139">
        <v>24241726.679999899</v>
      </c>
      <c r="AA494" s="139">
        <v>24241726.679999899</v>
      </c>
      <c r="AB494" s="139">
        <v>24241726.679999899</v>
      </c>
      <c r="AC494" s="139">
        <v>24241726.679999899</v>
      </c>
      <c r="AD494" s="139">
        <v>24241726.679999899</v>
      </c>
      <c r="AE494" s="139">
        <v>24241726.679999899</v>
      </c>
      <c r="AF494" s="139">
        <v>24241726.679999899</v>
      </c>
      <c r="AG494" s="139">
        <v>24241726.679999899</v>
      </c>
      <c r="AH494" s="139">
        <v>24241726.679999899</v>
      </c>
      <c r="AI494" s="139">
        <v>24241726.679999899</v>
      </c>
      <c r="AJ494" s="139">
        <v>24241726.679999899</v>
      </c>
      <c r="AK494" s="139">
        <v>24241726.679999899</v>
      </c>
      <c r="AL494" s="139">
        <v>24241726.679999899</v>
      </c>
      <c r="AM494" s="139">
        <v>24241726.679999899</v>
      </c>
      <c r="AN494" s="139">
        <v>24241726.679999899</v>
      </c>
      <c r="AO494" s="139">
        <v>24241726.679999899</v>
      </c>
      <c r="AP494" s="139">
        <v>24241726.679999899</v>
      </c>
      <c r="AQ494" s="139">
        <v>24241726.679999899</v>
      </c>
      <c r="AR494" s="139">
        <v>24241726.679999899</v>
      </c>
      <c r="AS494" s="139">
        <v>24241726.679999899</v>
      </c>
      <c r="AT494" s="139">
        <v>24241726.679999899</v>
      </c>
      <c r="AU494" s="139">
        <v>24241726.679999899</v>
      </c>
      <c r="AV494" s="139">
        <v>24241726.679999899</v>
      </c>
      <c r="AW494" s="139">
        <v>24241726.679999899</v>
      </c>
      <c r="AX494" s="139">
        <v>24241726.679999899</v>
      </c>
      <c r="AY494" s="139">
        <v>24241726.679999899</v>
      </c>
      <c r="AZ494" s="139">
        <v>24241726.679999899</v>
      </c>
      <c r="BA494" s="139">
        <v>24241726.679999899</v>
      </c>
      <c r="BB494" s="139">
        <v>24241726.679999899</v>
      </c>
    </row>
    <row r="495" spans="1:54">
      <c r="A495" s="140" t="s">
        <v>591</v>
      </c>
      <c r="B495" s="139">
        <v>16316025.5</v>
      </c>
      <c r="C495" s="139">
        <v>16456781.166666601</v>
      </c>
      <c r="D495" s="139">
        <v>16597536.8333333</v>
      </c>
      <c r="E495" s="139">
        <v>16738292.5</v>
      </c>
      <c r="F495" s="139">
        <v>16879048.166666601</v>
      </c>
      <c r="G495" s="139">
        <v>17019803.833333299</v>
      </c>
      <c r="H495" s="139">
        <v>17160559.5</v>
      </c>
      <c r="I495" s="139">
        <v>17301315.166666601</v>
      </c>
      <c r="J495" s="139">
        <v>17442070.833333299</v>
      </c>
      <c r="K495" s="139">
        <v>17582826.5</v>
      </c>
      <c r="L495" s="139">
        <v>17723582.166666601</v>
      </c>
      <c r="M495" s="139">
        <v>17864337.833333299</v>
      </c>
      <c r="N495" s="139">
        <v>18005093.5</v>
      </c>
      <c r="O495" s="139">
        <v>18005093.5</v>
      </c>
      <c r="P495" s="139">
        <v>18145849.166666701</v>
      </c>
      <c r="Q495" s="139">
        <v>18286604.833333299</v>
      </c>
      <c r="R495" s="139">
        <v>18427360.5</v>
      </c>
      <c r="S495" s="139">
        <v>18568116.166666701</v>
      </c>
      <c r="T495" s="139">
        <v>18708871.833333299</v>
      </c>
      <c r="U495" s="139">
        <v>18849627.5</v>
      </c>
      <c r="V495" s="139">
        <v>18990383.166666701</v>
      </c>
      <c r="W495" s="139">
        <v>19131138.833333299</v>
      </c>
      <c r="X495" s="139">
        <v>19271894.5</v>
      </c>
      <c r="Y495" s="139">
        <v>19412650.166666701</v>
      </c>
      <c r="Z495" s="139">
        <v>19553405.833333299</v>
      </c>
      <c r="AA495" s="139">
        <v>19694161.5</v>
      </c>
      <c r="AB495" s="139">
        <v>19694161.5</v>
      </c>
      <c r="AC495" s="139">
        <v>19834917.166666701</v>
      </c>
      <c r="AD495" s="139">
        <v>19975672.833333299</v>
      </c>
      <c r="AE495" s="139">
        <v>20116428.5</v>
      </c>
      <c r="AF495" s="139">
        <v>20257184.166666701</v>
      </c>
      <c r="AG495" s="139">
        <v>20397939.833333299</v>
      </c>
      <c r="AH495" s="139">
        <v>20538695.5</v>
      </c>
      <c r="AI495" s="139">
        <v>20679451.166666701</v>
      </c>
      <c r="AJ495" s="139">
        <v>20820206.833333299</v>
      </c>
      <c r="AK495" s="139">
        <v>20960962.5</v>
      </c>
      <c r="AL495" s="139">
        <v>21101718.166666701</v>
      </c>
      <c r="AM495" s="139">
        <v>21242473.833333299</v>
      </c>
      <c r="AN495" s="139">
        <v>21383229.5</v>
      </c>
      <c r="AO495" s="139">
        <v>21383229.5</v>
      </c>
      <c r="AP495" s="139">
        <v>21523985.166666701</v>
      </c>
      <c r="AQ495" s="139">
        <v>21664740.833333299</v>
      </c>
      <c r="AR495" s="139">
        <v>21805496.5</v>
      </c>
      <c r="AS495" s="139">
        <v>21946252.166666701</v>
      </c>
      <c r="AT495" s="139">
        <v>22087007.833333399</v>
      </c>
      <c r="AU495" s="139">
        <v>22227763.5</v>
      </c>
      <c r="AV495" s="139">
        <v>22368519.166666701</v>
      </c>
      <c r="AW495" s="139">
        <v>22509274.833333399</v>
      </c>
      <c r="AX495" s="139">
        <v>22650030.5</v>
      </c>
      <c r="AY495" s="139">
        <v>22790786.166666701</v>
      </c>
      <c r="AZ495" s="139">
        <v>22931541.833333399</v>
      </c>
      <c r="BA495" s="139">
        <v>23072297.5</v>
      </c>
      <c r="BB495" s="139">
        <v>23072297.5</v>
      </c>
    </row>
    <row r="496" spans="1:54">
      <c r="A496" s="141" t="s">
        <v>592</v>
      </c>
      <c r="B496" s="139">
        <v>626714705.58455396</v>
      </c>
      <c r="C496" s="139">
        <v>628496670.52076697</v>
      </c>
      <c r="D496" s="139">
        <v>630276984.45697904</v>
      </c>
      <c r="E496" s="139">
        <v>632058533.39319205</v>
      </c>
      <c r="F496" s="139">
        <v>633842764.32940495</v>
      </c>
      <c r="G496" s="139">
        <v>635633949.26561797</v>
      </c>
      <c r="H496" s="139">
        <v>637429763.20183098</v>
      </c>
      <c r="I496" s="139">
        <v>639229032.13804305</v>
      </c>
      <c r="J496" s="139">
        <v>641030825.07425594</v>
      </c>
      <c r="K496" s="139">
        <v>642830365.01046896</v>
      </c>
      <c r="L496" s="139">
        <v>644633453.94668198</v>
      </c>
      <c r="M496" s="139">
        <v>646442610.88289499</v>
      </c>
      <c r="N496" s="139">
        <v>648253905.81910801</v>
      </c>
      <c r="O496" s="139">
        <v>648253905.81910801</v>
      </c>
      <c r="P496" s="139">
        <v>649615370.75532103</v>
      </c>
      <c r="Q496" s="139">
        <v>650976835.69153404</v>
      </c>
      <c r="R496" s="139">
        <v>652338300.62774599</v>
      </c>
      <c r="S496" s="139">
        <v>653699765.563959</v>
      </c>
      <c r="T496" s="139">
        <v>655061230.50017202</v>
      </c>
      <c r="U496" s="139">
        <v>656422695.43638504</v>
      </c>
      <c r="V496" s="139">
        <v>657784160.37259698</v>
      </c>
      <c r="W496" s="139">
        <v>653917814.10880995</v>
      </c>
      <c r="X496" s="139">
        <v>655328962.84502304</v>
      </c>
      <c r="Y496" s="139">
        <v>656740111.581236</v>
      </c>
      <c r="Z496" s="139">
        <v>658151260.31744897</v>
      </c>
      <c r="AA496" s="139">
        <v>659562409.05366194</v>
      </c>
      <c r="AB496" s="139">
        <v>659562409.05366194</v>
      </c>
      <c r="AC496" s="139">
        <v>660170449.65654099</v>
      </c>
      <c r="AD496" s="139">
        <v>660778490.25942099</v>
      </c>
      <c r="AE496" s="139">
        <v>661386530.86230004</v>
      </c>
      <c r="AF496" s="139">
        <v>661994571.46518004</v>
      </c>
      <c r="AG496" s="139">
        <v>662602612.06805897</v>
      </c>
      <c r="AH496" s="139">
        <v>663210652.67093897</v>
      </c>
      <c r="AI496" s="139">
        <v>663818693.27381802</v>
      </c>
      <c r="AJ496" s="139">
        <v>659449515.27669799</v>
      </c>
      <c r="AK496" s="139">
        <v>660105229.27957702</v>
      </c>
      <c r="AL496" s="139">
        <v>660760943.28245699</v>
      </c>
      <c r="AM496" s="139">
        <v>661416657.28533602</v>
      </c>
      <c r="AN496" s="139">
        <v>662072371.28821599</v>
      </c>
      <c r="AO496" s="139">
        <v>662072371.28821599</v>
      </c>
      <c r="AP496" s="139">
        <v>661764174.30776203</v>
      </c>
      <c r="AQ496" s="139">
        <v>661455977.32730806</v>
      </c>
      <c r="AR496" s="139">
        <v>661147780.34685397</v>
      </c>
      <c r="AS496" s="139">
        <v>660839583.3664</v>
      </c>
      <c r="AT496" s="139">
        <v>660531386.38594699</v>
      </c>
      <c r="AU496" s="139">
        <v>660223189.40549302</v>
      </c>
      <c r="AV496" s="139">
        <v>659906585.48518896</v>
      </c>
      <c r="AW496" s="139">
        <v>655178428.22503603</v>
      </c>
      <c r="AX496" s="139">
        <v>654895972.96488297</v>
      </c>
      <c r="AY496" s="139">
        <v>654613517.70473003</v>
      </c>
      <c r="AZ496" s="139">
        <v>654331062.44457698</v>
      </c>
      <c r="BA496" s="139">
        <v>654048607.18442404</v>
      </c>
      <c r="BB496" s="139">
        <v>654048607.18442404</v>
      </c>
    </row>
    <row r="497" spans="1:54">
      <c r="A497" s="140" t="s">
        <v>593</v>
      </c>
    </row>
    <row r="498" spans="1:54">
      <c r="A498" s="140" t="s">
        <v>594</v>
      </c>
      <c r="B498" s="139">
        <v>0.99999999974897902</v>
      </c>
      <c r="C498" s="139">
        <v>0.99999999974897902</v>
      </c>
      <c r="D498" s="139">
        <v>0.99999999974897902</v>
      </c>
      <c r="E498" s="139">
        <v>0.99999999974897902</v>
      </c>
      <c r="F498" s="139">
        <v>0.99999999974897902</v>
      </c>
      <c r="G498" s="139">
        <v>0.99999999974897902</v>
      </c>
      <c r="H498" s="139">
        <v>0.99999999974897902</v>
      </c>
      <c r="I498" s="139">
        <v>0.99999999974897902</v>
      </c>
      <c r="J498" s="139">
        <v>0.99999999974897902</v>
      </c>
      <c r="K498" s="139">
        <v>0.99999999974897902</v>
      </c>
      <c r="L498" s="139">
        <v>0.99999999974897902</v>
      </c>
      <c r="M498" s="139">
        <v>0.99999999974897902</v>
      </c>
      <c r="N498" s="139">
        <v>0.99999999974897902</v>
      </c>
      <c r="O498" s="139">
        <v>0.99999999974897902</v>
      </c>
      <c r="P498" s="139">
        <v>0.99999999974897902</v>
      </c>
      <c r="Q498" s="139">
        <v>0.99999999974897902</v>
      </c>
      <c r="R498" s="139">
        <v>0.99999999974897902</v>
      </c>
      <c r="S498" s="139">
        <v>0.99999999974897902</v>
      </c>
      <c r="T498" s="139">
        <v>0.99999999974897902</v>
      </c>
      <c r="U498" s="139">
        <v>0.99999999974897902</v>
      </c>
      <c r="V498" s="139">
        <v>0.99999999974897902</v>
      </c>
      <c r="W498" s="139">
        <v>0.99999999974897902</v>
      </c>
      <c r="X498" s="139">
        <v>0.99999999974897902</v>
      </c>
      <c r="Y498" s="139">
        <v>0.99999999974897902</v>
      </c>
      <c r="Z498" s="139">
        <v>0.99999999974897902</v>
      </c>
      <c r="AA498" s="139">
        <v>0.99999999974897902</v>
      </c>
      <c r="AB498" s="139">
        <v>0.99999999974897902</v>
      </c>
      <c r="AC498" s="139">
        <v>0.99999999974897902</v>
      </c>
      <c r="AD498" s="139">
        <v>0.99999999974897902</v>
      </c>
      <c r="AE498" s="139">
        <v>0.99999999974897902</v>
      </c>
      <c r="AF498" s="139">
        <v>0.99999999974897902</v>
      </c>
      <c r="AG498" s="139">
        <v>0.99999999974897902</v>
      </c>
      <c r="AH498" s="139">
        <v>0.99999999974897902</v>
      </c>
      <c r="AI498" s="139">
        <v>0.99999999974897902</v>
      </c>
      <c r="AJ498" s="139">
        <v>0.99999999974897902</v>
      </c>
      <c r="AK498" s="139">
        <v>0.99999999974897902</v>
      </c>
      <c r="AL498" s="139">
        <v>0.99999999974897902</v>
      </c>
      <c r="AM498" s="139">
        <v>0.99999999974897902</v>
      </c>
      <c r="AN498" s="139">
        <v>0.99999999974897902</v>
      </c>
      <c r="AO498" s="139">
        <v>0.99999999974897902</v>
      </c>
      <c r="AP498" s="139">
        <v>0.99999999974897902</v>
      </c>
      <c r="AQ498" s="139">
        <v>0.99999999974897902</v>
      </c>
      <c r="AR498" s="139">
        <v>0.99999999974897902</v>
      </c>
      <c r="AS498" s="139">
        <v>0.99999999974897902</v>
      </c>
      <c r="AT498" s="139">
        <v>0.99999999974897902</v>
      </c>
      <c r="AU498" s="139">
        <v>0.99999999974897902</v>
      </c>
      <c r="AV498" s="139">
        <v>0.99999999974897902</v>
      </c>
      <c r="AW498" s="139">
        <v>0.99999999974897902</v>
      </c>
      <c r="AX498" s="139">
        <v>0.99999999974897902</v>
      </c>
      <c r="AY498" s="139">
        <v>0.99999999974897902</v>
      </c>
      <c r="AZ498" s="139">
        <v>0.99999999974897902</v>
      </c>
      <c r="BA498" s="139">
        <v>0.99999999974897902</v>
      </c>
      <c r="BB498" s="139">
        <v>0.99999999974897902</v>
      </c>
    </row>
    <row r="499" spans="1:54">
      <c r="A499" s="140" t="s">
        <v>595</v>
      </c>
      <c r="B499" s="139">
        <v>9.8907548817805896E-9</v>
      </c>
      <c r="C499" s="139">
        <v>1.0714984455262299E-8</v>
      </c>
      <c r="D499" s="139">
        <v>1.1539214028744001E-8</v>
      </c>
      <c r="E499" s="139">
        <v>1.23634436022257E-8</v>
      </c>
      <c r="F499" s="139">
        <v>1.31876731757074E-8</v>
      </c>
      <c r="G499" s="139">
        <v>1.40119027491891E-8</v>
      </c>
      <c r="H499" s="139">
        <v>1.4836132322670799E-8</v>
      </c>
      <c r="I499" s="139">
        <v>1.5660361896152601E-8</v>
      </c>
      <c r="J499" s="139">
        <v>1.6484591469634301E-8</v>
      </c>
      <c r="K499" s="139">
        <v>1.7308821043116001E-8</v>
      </c>
      <c r="L499" s="139">
        <v>1.81330506165977E-8</v>
      </c>
      <c r="M499" s="139">
        <v>1.89572801900794E-8</v>
      </c>
      <c r="N499" s="139">
        <v>1.97815097635611E-8</v>
      </c>
      <c r="O499" s="139">
        <v>1.97815097635611E-8</v>
      </c>
      <c r="P499" s="139">
        <v>2.0605739337042899E-8</v>
      </c>
      <c r="Q499" s="139">
        <v>1.7791990103432899E-8</v>
      </c>
      <c r="R499" s="139">
        <v>2.2254198484006301E-8</v>
      </c>
      <c r="S499" s="139">
        <v>2.3078428057488001E-8</v>
      </c>
      <c r="T499" s="139">
        <v>2.3902657630969701E-8</v>
      </c>
      <c r="U499" s="139">
        <v>2.47268872044514E-8</v>
      </c>
      <c r="V499" s="139">
        <v>2.5551116777933199E-8</v>
      </c>
      <c r="W499" s="139">
        <v>2.6375346351414899E-8</v>
      </c>
      <c r="X499" s="139">
        <v>2.3561597117804899E-8</v>
      </c>
      <c r="Y499" s="139">
        <v>2.0747847884194899E-8</v>
      </c>
      <c r="Z499" s="139">
        <v>1.7934098650584899E-8</v>
      </c>
      <c r="AA499" s="139">
        <v>1.5120349416974899E-8</v>
      </c>
      <c r="AB499" s="139">
        <v>1.5120349416974899E-8</v>
      </c>
      <c r="AC499" s="139">
        <v>1.23066001833649E-8</v>
      </c>
      <c r="AD499" s="139">
        <v>9.4928509497549302E-9</v>
      </c>
      <c r="AE499" s="139">
        <v>6.6791017161449401E-9</v>
      </c>
      <c r="AF499" s="139">
        <v>3.86535248253494E-9</v>
      </c>
      <c r="AG499" s="139">
        <v>1.05160324892494E-9</v>
      </c>
      <c r="AH499" s="139">
        <v>-1.76214598468504E-9</v>
      </c>
      <c r="AI499" s="139">
        <v>-4.5758952182950402E-9</v>
      </c>
      <c r="AJ499" s="139">
        <v>-7.3896444519050403E-9</v>
      </c>
      <c r="AK499" s="139">
        <v>-1.0203393685515001E-8</v>
      </c>
      <c r="AL499" s="139">
        <v>-1.3017142919125001E-8</v>
      </c>
      <c r="AM499" s="139">
        <v>-1.5830892152734999E-8</v>
      </c>
      <c r="AN499" s="139">
        <v>-1.8644641386344999E-8</v>
      </c>
      <c r="AO499" s="139">
        <v>-1.8644641386344999E-8</v>
      </c>
      <c r="AP499" s="139">
        <v>-2.1458390619954999E-8</v>
      </c>
      <c r="AQ499" s="139">
        <v>-2.4272139853564999E-8</v>
      </c>
      <c r="AR499" s="139">
        <v>-2.7085889087174999E-8</v>
      </c>
      <c r="AS499" s="139">
        <v>-2.9899638320785003E-8</v>
      </c>
      <c r="AT499" s="139">
        <v>-3.2713387554394999E-8</v>
      </c>
      <c r="AU499" s="139">
        <v>-3.5527136788005003E-8</v>
      </c>
      <c r="AV499" s="139">
        <v>8406.9398495902005</v>
      </c>
      <c r="AW499" s="139">
        <v>25220.8195488372</v>
      </c>
      <c r="AX499" s="139">
        <v>42034.6992480841</v>
      </c>
      <c r="AY499" s="139">
        <v>58848.578947331102</v>
      </c>
      <c r="AZ499" s="139">
        <v>75662.458646578103</v>
      </c>
      <c r="BA499" s="139">
        <v>92476.338345825105</v>
      </c>
      <c r="BB499" s="139">
        <v>92476.338345825105</v>
      </c>
    </row>
    <row r="500" spans="1:54">
      <c r="A500" s="140" t="s">
        <v>596</v>
      </c>
      <c r="B500" s="139">
        <v>1381903066.4804499</v>
      </c>
      <c r="C500" s="139">
        <v>1356940210.7816701</v>
      </c>
      <c r="D500" s="139">
        <v>1407381918.55353</v>
      </c>
      <c r="E500" s="139">
        <v>1439869028.2185099</v>
      </c>
      <c r="F500" s="139">
        <v>1446633841.2213099</v>
      </c>
      <c r="G500" s="139">
        <v>1440922614.3101201</v>
      </c>
      <c r="H500" s="139">
        <v>1426990468.5947101</v>
      </c>
      <c r="I500" s="139">
        <v>1410600998.19051</v>
      </c>
      <c r="J500" s="139">
        <v>1330205374.30372</v>
      </c>
      <c r="K500" s="139">
        <v>1320417484.26209</v>
      </c>
      <c r="L500" s="139">
        <v>1328221123.6096699</v>
      </c>
      <c r="M500" s="139">
        <v>1362679223.0325301</v>
      </c>
      <c r="N500" s="139">
        <v>1397706244.1004901</v>
      </c>
      <c r="O500" s="139">
        <v>1397706244.1004901</v>
      </c>
      <c r="P500" s="139">
        <v>1373474882.5736101</v>
      </c>
      <c r="Q500" s="139">
        <v>1398162636.9568801</v>
      </c>
      <c r="R500" s="139">
        <v>1415143592.84251</v>
      </c>
      <c r="S500" s="139">
        <v>1414546552.6984999</v>
      </c>
      <c r="T500" s="139">
        <v>1409367495.9646599</v>
      </c>
      <c r="U500" s="139">
        <v>1403956268.1479299</v>
      </c>
      <c r="V500" s="139">
        <v>1399680638.57637</v>
      </c>
      <c r="W500" s="139">
        <v>1350296715.6481299</v>
      </c>
      <c r="X500" s="139">
        <v>1347986748.4886701</v>
      </c>
      <c r="Y500" s="139">
        <v>1351727014.8368101</v>
      </c>
      <c r="Z500" s="139">
        <v>1371316375.5794201</v>
      </c>
      <c r="AA500" s="139">
        <v>1397706244.02826</v>
      </c>
      <c r="AB500" s="139">
        <v>1397706244.02826</v>
      </c>
      <c r="AC500" s="139">
        <v>1373441804.1203301</v>
      </c>
      <c r="AD500" s="139">
        <v>1397197842.2202499</v>
      </c>
      <c r="AE500" s="139">
        <v>1411933166.9923301</v>
      </c>
      <c r="AF500" s="139">
        <v>1409405408.9962599</v>
      </c>
      <c r="AG500" s="139">
        <v>1403334794.6649599</v>
      </c>
      <c r="AH500" s="139">
        <v>1396731572.4103799</v>
      </c>
      <c r="AI500" s="139">
        <v>1392109671.0387399</v>
      </c>
      <c r="AJ500" s="139">
        <v>1345302198.2121899</v>
      </c>
      <c r="AK500" s="139">
        <v>1344681549.33869</v>
      </c>
      <c r="AL500" s="139">
        <v>1351074346.1370101</v>
      </c>
      <c r="AM500" s="139">
        <v>1372944190.91698</v>
      </c>
      <c r="AN500" s="139">
        <v>1397706243.80707</v>
      </c>
      <c r="AO500" s="139">
        <v>1397706243.80707</v>
      </c>
      <c r="AP500" s="139">
        <v>1376983698.0138099</v>
      </c>
      <c r="AQ500" s="139">
        <v>1402170637.1737101</v>
      </c>
      <c r="AR500" s="139">
        <v>1420314115.17996</v>
      </c>
      <c r="AS500" s="139">
        <v>1421342604.9023399</v>
      </c>
      <c r="AT500" s="139">
        <v>1415452823.8889799</v>
      </c>
      <c r="AU500" s="139">
        <v>1408768291.30707</v>
      </c>
      <c r="AV500" s="139">
        <v>1403633875.1835101</v>
      </c>
      <c r="AW500" s="139">
        <v>1357615175.20507</v>
      </c>
      <c r="AX500" s="139">
        <v>1355978837.0185299</v>
      </c>
      <c r="AY500" s="139">
        <v>1360702706.87167</v>
      </c>
      <c r="AZ500" s="139">
        <v>1375067012.2934401</v>
      </c>
      <c r="BA500" s="139">
        <v>1397706243.9305999</v>
      </c>
      <c r="BB500" s="139">
        <v>1397706243.9305999</v>
      </c>
    </row>
    <row r="501" spans="1:54">
      <c r="A501" s="140" t="s">
        <v>597</v>
      </c>
      <c r="B501" s="139">
        <v>-630457439.75727296</v>
      </c>
      <c r="C501" s="139">
        <v>-693076398.78503704</v>
      </c>
      <c r="D501" s="139">
        <v>-755695357.81280196</v>
      </c>
      <c r="E501" s="139">
        <v>-818314316.84056699</v>
      </c>
      <c r="F501" s="139">
        <v>-880933275.86833203</v>
      </c>
      <c r="G501" s="139">
        <v>-943552234.89609694</v>
      </c>
      <c r="H501" s="139">
        <v>-1006171193.92386</v>
      </c>
      <c r="I501" s="139">
        <v>-1068790152.95162</v>
      </c>
      <c r="J501" s="139">
        <v>-1131409111.9793899</v>
      </c>
      <c r="K501" s="139">
        <v>-1194028071.0071499</v>
      </c>
      <c r="L501" s="139">
        <v>-1256647030.03492</v>
      </c>
      <c r="M501" s="139">
        <v>-1319265989.06268</v>
      </c>
      <c r="N501" s="139">
        <v>-1381884948.09045</v>
      </c>
      <c r="O501" s="139">
        <v>-1381884948.09045</v>
      </c>
      <c r="P501" s="139">
        <v>-1383201879.55878</v>
      </c>
      <c r="Q501" s="139">
        <v>-1384518811.0271201</v>
      </c>
      <c r="R501" s="139">
        <v>-1385835742.49546</v>
      </c>
      <c r="S501" s="139">
        <v>-1387152673.9637899</v>
      </c>
      <c r="T501" s="139">
        <v>-1388469605.4321301</v>
      </c>
      <c r="U501" s="139">
        <v>-1389786536.90047</v>
      </c>
      <c r="V501" s="139">
        <v>-1391103468.3688099</v>
      </c>
      <c r="W501" s="139">
        <v>-1392420399.8371401</v>
      </c>
      <c r="X501" s="139">
        <v>-1393737331.30548</v>
      </c>
      <c r="Y501" s="139">
        <v>-1395054262.7738199</v>
      </c>
      <c r="Z501" s="139">
        <v>-1396371194.2421501</v>
      </c>
      <c r="AA501" s="139">
        <v>-1397688125.71049</v>
      </c>
      <c r="AB501" s="139">
        <v>-1397688125.71049</v>
      </c>
      <c r="AC501" s="139">
        <v>-1397688125.7044699</v>
      </c>
      <c r="AD501" s="139">
        <v>-1397688125.6984501</v>
      </c>
      <c r="AE501" s="139">
        <v>-1397688125.69243</v>
      </c>
      <c r="AF501" s="139">
        <v>-1397688125.68641</v>
      </c>
      <c r="AG501" s="139">
        <v>-1397688125.6803899</v>
      </c>
      <c r="AH501" s="139">
        <v>-1397688125.6743701</v>
      </c>
      <c r="AI501" s="139">
        <v>-1397688125.66836</v>
      </c>
      <c r="AJ501" s="139">
        <v>-1397688125.6623399</v>
      </c>
      <c r="AK501" s="139">
        <v>-1397688125.6563201</v>
      </c>
      <c r="AL501" s="139">
        <v>-1397688125.6503</v>
      </c>
      <c r="AM501" s="139">
        <v>-1397688125.64428</v>
      </c>
      <c r="AN501" s="139">
        <v>-1397688125.6382599</v>
      </c>
      <c r="AO501" s="139">
        <v>-1397688125.6382599</v>
      </c>
      <c r="AP501" s="139">
        <v>-1397688125.6198299</v>
      </c>
      <c r="AQ501" s="139">
        <v>-1397688125.6013899</v>
      </c>
      <c r="AR501" s="139">
        <v>-1397688125.5829599</v>
      </c>
      <c r="AS501" s="139">
        <v>-1397688125.5645299</v>
      </c>
      <c r="AT501" s="139">
        <v>-1397688125.5460999</v>
      </c>
      <c r="AU501" s="139">
        <v>-1397688125.5276599</v>
      </c>
      <c r="AV501" s="139">
        <v>-1397688125.5092299</v>
      </c>
      <c r="AW501" s="139">
        <v>-1397688125.4907999</v>
      </c>
      <c r="AX501" s="139">
        <v>-1397688125.4723699</v>
      </c>
      <c r="AY501" s="139">
        <v>-1397688125.4539299</v>
      </c>
      <c r="AZ501" s="139">
        <v>-1397688125.4354999</v>
      </c>
      <c r="BA501" s="139">
        <v>-1397688125.4170699</v>
      </c>
      <c r="BB501" s="139">
        <v>-1397688125.4170699</v>
      </c>
    </row>
    <row r="502" spans="1:54">
      <c r="A502" s="140" t="s">
        <v>598</v>
      </c>
      <c r="B502" s="139">
        <v>-1.0000000838772301</v>
      </c>
      <c r="C502" s="139">
        <v>-403459.84609856899</v>
      </c>
      <c r="D502" s="139">
        <v>10473339.0599223</v>
      </c>
      <c r="E502" s="139">
        <v>18820767.9756102</v>
      </c>
      <c r="F502" s="139">
        <v>25029859.630506899</v>
      </c>
      <c r="G502" s="139">
        <v>25819570.6509322</v>
      </c>
      <c r="H502" s="139">
        <v>27559502.726767499</v>
      </c>
      <c r="I502" s="139">
        <v>27780429.940868799</v>
      </c>
      <c r="J502" s="139">
        <v>20292523.292754602</v>
      </c>
      <c r="K502" s="139">
        <v>10220045.448139099</v>
      </c>
      <c r="L502" s="139">
        <v>3474509.1282792301</v>
      </c>
      <c r="M502" s="139">
        <v>1993436.4570584099</v>
      </c>
      <c r="N502" s="139">
        <v>-1.00000005932088</v>
      </c>
      <c r="O502" s="139">
        <v>-1.00000005932088</v>
      </c>
      <c r="P502" s="139">
        <v>-2366386.9213757101</v>
      </c>
      <c r="Q502" s="139">
        <v>384444.97962657001</v>
      </c>
      <c r="R502" s="139">
        <v>1582852.3554778399</v>
      </c>
      <c r="S502" s="139">
        <v>1901453.27723386</v>
      </c>
      <c r="T502" s="139">
        <v>818085.32066507905</v>
      </c>
      <c r="U502" s="139">
        <v>1725284.66009191</v>
      </c>
      <c r="V502" s="139">
        <v>1922234.91373985</v>
      </c>
      <c r="W502" s="139">
        <v>-1195264.7743035201</v>
      </c>
      <c r="X502" s="139">
        <v>-2936046.1101282299</v>
      </c>
      <c r="Y502" s="139">
        <v>-3538983.8316221298</v>
      </c>
      <c r="Z502" s="139">
        <v>-1880499.8262162299</v>
      </c>
      <c r="AA502" s="139">
        <v>-0.99999999201827405</v>
      </c>
      <c r="AB502" s="139">
        <v>-0.99999999201827405</v>
      </c>
      <c r="AC502" s="139">
        <v>-1116573.1868135401</v>
      </c>
      <c r="AD502" s="139">
        <v>-411645.27185848902</v>
      </c>
      <c r="AE502" s="139">
        <v>-739372.05918431701</v>
      </c>
      <c r="AF502" s="139">
        <v>-1368213.2746615501</v>
      </c>
      <c r="AG502" s="139">
        <v>-2037368.3525221599</v>
      </c>
      <c r="AH502" s="139">
        <v>-205167.092957952</v>
      </c>
      <c r="AI502" s="139">
        <v>1369693.50666501</v>
      </c>
      <c r="AJ502" s="139">
        <v>1739304.00867149</v>
      </c>
      <c r="AK502" s="139">
        <v>767244.62058297498</v>
      </c>
      <c r="AL502" s="139">
        <v>-250251.22763214001</v>
      </c>
      <c r="AM502" s="139">
        <v>-413348.73884367198</v>
      </c>
      <c r="AN502" s="139">
        <v>-1.0000000010563701</v>
      </c>
      <c r="AO502" s="139">
        <v>-1.0000000010563701</v>
      </c>
      <c r="AP502" s="139">
        <v>1366013.64176414</v>
      </c>
      <c r="AQ502" s="139">
        <v>3610780.0037759701</v>
      </c>
      <c r="AR502" s="139">
        <v>4945411.6114867004</v>
      </c>
      <c r="AS502" s="139">
        <v>6146208.54644401</v>
      </c>
      <c r="AT502" s="139">
        <v>7711447.3684680099</v>
      </c>
      <c r="AU502" s="139">
        <v>6482406.9575370997</v>
      </c>
      <c r="AV502" s="139">
        <v>5140926.84007107</v>
      </c>
      <c r="AW502" s="139">
        <v>3246623.1632919302</v>
      </c>
      <c r="AX502" s="139">
        <v>2044058.9895178799</v>
      </c>
      <c r="AY502" s="139">
        <v>1142855.45259228</v>
      </c>
      <c r="AZ502" s="139">
        <v>626099.71599433594</v>
      </c>
      <c r="BA502" s="139">
        <v>-0.999999999294232</v>
      </c>
      <c r="BB502" s="139">
        <v>-0.999999999294232</v>
      </c>
    </row>
    <row r="503" spans="1:54">
      <c r="A503" s="140" t="s">
        <v>599</v>
      </c>
      <c r="B503" s="139">
        <v>0</v>
      </c>
      <c r="C503" s="139">
        <v>0</v>
      </c>
      <c r="D503" s="139">
        <v>0</v>
      </c>
      <c r="E503" s="139">
        <v>0</v>
      </c>
      <c r="F503" s="139">
        <v>0</v>
      </c>
      <c r="G503" s="139">
        <v>0</v>
      </c>
      <c r="H503" s="139">
        <v>0</v>
      </c>
      <c r="I503" s="139">
        <v>0</v>
      </c>
      <c r="J503" s="139">
        <v>0</v>
      </c>
      <c r="K503" s="139">
        <v>0</v>
      </c>
      <c r="L503" s="139">
        <v>0</v>
      </c>
      <c r="M503" s="139">
        <v>0</v>
      </c>
      <c r="N503" s="139">
        <v>0</v>
      </c>
      <c r="O503" s="139">
        <v>0</v>
      </c>
      <c r="P503" s="139">
        <v>0</v>
      </c>
      <c r="Q503" s="139">
        <v>0</v>
      </c>
      <c r="R503" s="139">
        <v>0</v>
      </c>
      <c r="S503" s="139">
        <v>0</v>
      </c>
      <c r="T503" s="139">
        <v>0</v>
      </c>
      <c r="U503" s="139">
        <v>0</v>
      </c>
      <c r="V503" s="139">
        <v>0</v>
      </c>
      <c r="W503" s="139">
        <v>0</v>
      </c>
      <c r="X503" s="139">
        <v>0</v>
      </c>
      <c r="Y503" s="139">
        <v>0</v>
      </c>
      <c r="Z503" s="139">
        <v>0</v>
      </c>
      <c r="AA503" s="139">
        <v>0</v>
      </c>
      <c r="AB503" s="139">
        <v>0</v>
      </c>
      <c r="AC503" s="139">
        <v>0</v>
      </c>
      <c r="AD503" s="139">
        <v>0</v>
      </c>
      <c r="AE503" s="139">
        <v>0</v>
      </c>
      <c r="AF503" s="139">
        <v>0</v>
      </c>
      <c r="AG503" s="139">
        <v>0</v>
      </c>
      <c r="AH503" s="139">
        <v>0</v>
      </c>
      <c r="AI503" s="139">
        <v>0</v>
      </c>
      <c r="AJ503" s="139">
        <v>0</v>
      </c>
      <c r="AK503" s="139">
        <v>0</v>
      </c>
      <c r="AL503" s="139">
        <v>0</v>
      </c>
      <c r="AM503" s="139">
        <v>0</v>
      </c>
      <c r="AN503" s="139">
        <v>0</v>
      </c>
      <c r="AO503" s="139">
        <v>0</v>
      </c>
      <c r="AP503" s="139">
        <v>0</v>
      </c>
      <c r="AQ503" s="139">
        <v>0</v>
      </c>
      <c r="AR503" s="139">
        <v>0</v>
      </c>
      <c r="AS503" s="139">
        <v>0</v>
      </c>
      <c r="AT503" s="139">
        <v>0</v>
      </c>
      <c r="AU503" s="139">
        <v>0</v>
      </c>
      <c r="AV503" s="139">
        <v>0</v>
      </c>
      <c r="AW503" s="139">
        <v>0</v>
      </c>
      <c r="AX503" s="139">
        <v>0</v>
      </c>
      <c r="AY503" s="139">
        <v>0</v>
      </c>
      <c r="AZ503" s="139">
        <v>0</v>
      </c>
      <c r="BA503" s="139">
        <v>0</v>
      </c>
      <c r="BB503" s="139">
        <v>0</v>
      </c>
    </row>
    <row r="504" spans="1:54">
      <c r="A504" s="140" t="s">
        <v>600</v>
      </c>
      <c r="B504" s="139">
        <v>460648795.64999998</v>
      </c>
      <c r="C504" s="139">
        <v>460648795.64999998</v>
      </c>
      <c r="D504" s="139">
        <v>460648795.64999998</v>
      </c>
      <c r="E504" s="139">
        <v>460648795.64999998</v>
      </c>
      <c r="F504" s="139">
        <v>460648795.64999998</v>
      </c>
      <c r="G504" s="139">
        <v>460648795.64999998</v>
      </c>
      <c r="H504" s="139">
        <v>460648795.64999998</v>
      </c>
      <c r="I504" s="139">
        <v>460648795.64999998</v>
      </c>
      <c r="J504" s="139">
        <v>460648795.64999998</v>
      </c>
      <c r="K504" s="139">
        <v>460648795.64999998</v>
      </c>
      <c r="L504" s="139">
        <v>460648795.64999998</v>
      </c>
      <c r="M504" s="139">
        <v>460648795.64999998</v>
      </c>
      <c r="N504" s="139">
        <v>460648795.64999998</v>
      </c>
      <c r="O504" s="139">
        <v>460648795.64999998</v>
      </c>
      <c r="P504" s="139">
        <v>460648795.64999998</v>
      </c>
      <c r="Q504" s="139">
        <v>460648795.64999998</v>
      </c>
      <c r="R504" s="139">
        <v>460648795.64999998</v>
      </c>
      <c r="S504" s="139">
        <v>460648795.64999998</v>
      </c>
      <c r="T504" s="139">
        <v>460648795.64999998</v>
      </c>
      <c r="U504" s="139">
        <v>460648795.64999998</v>
      </c>
      <c r="V504" s="139">
        <v>460648795.64999998</v>
      </c>
      <c r="W504" s="139">
        <v>460648795.64999998</v>
      </c>
      <c r="X504" s="139">
        <v>460648795.64999998</v>
      </c>
      <c r="Y504" s="139">
        <v>460648795.64999998</v>
      </c>
      <c r="Z504" s="139">
        <v>460648795.64999998</v>
      </c>
      <c r="AA504" s="139">
        <v>460648795.64999998</v>
      </c>
      <c r="AB504" s="139">
        <v>460648795.64999998</v>
      </c>
      <c r="AC504" s="139">
        <v>460648795.64999998</v>
      </c>
      <c r="AD504" s="139">
        <v>460648795.64999998</v>
      </c>
      <c r="AE504" s="139">
        <v>460648795.64999998</v>
      </c>
      <c r="AF504" s="139">
        <v>460648795.64999998</v>
      </c>
      <c r="AG504" s="139">
        <v>460648795.64999998</v>
      </c>
      <c r="AH504" s="139">
        <v>460648795.64999998</v>
      </c>
      <c r="AI504" s="139">
        <v>460648795.64999998</v>
      </c>
      <c r="AJ504" s="139">
        <v>460648795.64999998</v>
      </c>
      <c r="AK504" s="139">
        <v>460648795.64999998</v>
      </c>
      <c r="AL504" s="139">
        <v>460648795.64999998</v>
      </c>
      <c r="AM504" s="139">
        <v>460648795.64999998</v>
      </c>
      <c r="AN504" s="139">
        <v>460648795.64999998</v>
      </c>
      <c r="AO504" s="139">
        <v>460648795.64999998</v>
      </c>
      <c r="AP504" s="139">
        <v>460648795.64999998</v>
      </c>
      <c r="AQ504" s="139">
        <v>460648795.64999998</v>
      </c>
      <c r="AR504" s="139">
        <v>460648795.64999998</v>
      </c>
      <c r="AS504" s="139">
        <v>460648795.64999998</v>
      </c>
      <c r="AT504" s="139">
        <v>460648795.64999998</v>
      </c>
      <c r="AU504" s="139">
        <v>460648795.64999998</v>
      </c>
      <c r="AV504" s="139">
        <v>460648795.64999998</v>
      </c>
      <c r="AW504" s="139">
        <v>460648795.64999998</v>
      </c>
      <c r="AX504" s="139">
        <v>460648795.64999998</v>
      </c>
      <c r="AY504" s="139">
        <v>460648795.64999998</v>
      </c>
      <c r="AZ504" s="139">
        <v>460648795.64999998</v>
      </c>
      <c r="BA504" s="139">
        <v>460648795.64999998</v>
      </c>
      <c r="BB504" s="139">
        <v>460648795.64999998</v>
      </c>
    </row>
    <row r="505" spans="1:54">
      <c r="A505" s="140" t="s">
        <v>601</v>
      </c>
      <c r="B505" s="139">
        <v>0</v>
      </c>
      <c r="C505" s="139">
        <v>0</v>
      </c>
      <c r="D505" s="139">
        <v>0</v>
      </c>
      <c r="E505" s="139">
        <v>0</v>
      </c>
      <c r="F505" s="139">
        <v>0</v>
      </c>
      <c r="G505" s="139">
        <v>0</v>
      </c>
      <c r="H505" s="139">
        <v>0</v>
      </c>
      <c r="I505" s="139">
        <v>0</v>
      </c>
      <c r="J505" s="139">
        <v>0</v>
      </c>
      <c r="K505" s="139">
        <v>0</v>
      </c>
      <c r="L505" s="139">
        <v>0</v>
      </c>
      <c r="M505" s="139">
        <v>0</v>
      </c>
      <c r="N505" s="139">
        <v>0</v>
      </c>
      <c r="O505" s="139">
        <v>0</v>
      </c>
      <c r="P505" s="139">
        <v>0</v>
      </c>
      <c r="Q505" s="139">
        <v>0</v>
      </c>
      <c r="R505" s="139">
        <v>0</v>
      </c>
      <c r="S505" s="139">
        <v>0</v>
      </c>
      <c r="T505" s="139">
        <v>0</v>
      </c>
      <c r="U505" s="139">
        <v>0</v>
      </c>
      <c r="V505" s="139">
        <v>0</v>
      </c>
      <c r="W505" s="139">
        <v>0</v>
      </c>
      <c r="X505" s="139">
        <v>0</v>
      </c>
      <c r="Y505" s="139">
        <v>0</v>
      </c>
      <c r="Z505" s="139">
        <v>0</v>
      </c>
      <c r="AA505" s="139">
        <v>0</v>
      </c>
      <c r="AB505" s="139">
        <v>0</v>
      </c>
      <c r="AC505" s="139">
        <v>0</v>
      </c>
      <c r="AD505" s="139">
        <v>0</v>
      </c>
      <c r="AE505" s="139">
        <v>0</v>
      </c>
      <c r="AF505" s="139">
        <v>0</v>
      </c>
      <c r="AG505" s="139">
        <v>0</v>
      </c>
      <c r="AH505" s="139">
        <v>0</v>
      </c>
      <c r="AI505" s="139">
        <v>0</v>
      </c>
      <c r="AJ505" s="139">
        <v>0</v>
      </c>
      <c r="AK505" s="139">
        <v>0</v>
      </c>
      <c r="AL505" s="139">
        <v>0</v>
      </c>
      <c r="AM505" s="139">
        <v>0</v>
      </c>
      <c r="AN505" s="139">
        <v>0</v>
      </c>
      <c r="AO505" s="139">
        <v>0</v>
      </c>
      <c r="AP505" s="139">
        <v>0</v>
      </c>
      <c r="AQ505" s="139">
        <v>0</v>
      </c>
      <c r="AR505" s="139">
        <v>0</v>
      </c>
      <c r="AS505" s="139">
        <v>0</v>
      </c>
      <c r="AT505" s="139">
        <v>0</v>
      </c>
      <c r="AU505" s="139">
        <v>0</v>
      </c>
      <c r="AV505" s="139">
        <v>0</v>
      </c>
      <c r="AW505" s="139">
        <v>0</v>
      </c>
      <c r="AX505" s="139">
        <v>0</v>
      </c>
      <c r="AY505" s="139">
        <v>0</v>
      </c>
      <c r="AZ505" s="139">
        <v>0</v>
      </c>
      <c r="BA505" s="139">
        <v>0</v>
      </c>
      <c r="BB505" s="139">
        <v>0</v>
      </c>
    </row>
    <row r="506" spans="1:54">
      <c r="A506" s="140" t="s">
        <v>602</v>
      </c>
      <c r="B506" s="139">
        <v>0</v>
      </c>
      <c r="C506" s="139">
        <v>0</v>
      </c>
      <c r="D506" s="139">
        <v>0</v>
      </c>
      <c r="E506" s="139">
        <v>0</v>
      </c>
      <c r="F506" s="139">
        <v>0</v>
      </c>
      <c r="G506" s="139">
        <v>0</v>
      </c>
      <c r="H506" s="139">
        <v>0</v>
      </c>
      <c r="I506" s="139">
        <v>0</v>
      </c>
      <c r="J506" s="139">
        <v>0</v>
      </c>
      <c r="K506" s="139">
        <v>0</v>
      </c>
      <c r="L506" s="139">
        <v>0</v>
      </c>
      <c r="M506" s="139">
        <v>0</v>
      </c>
      <c r="N506" s="139">
        <v>0</v>
      </c>
      <c r="O506" s="139">
        <v>0</v>
      </c>
      <c r="P506" s="139">
        <v>0</v>
      </c>
      <c r="Q506" s="139">
        <v>0</v>
      </c>
      <c r="R506" s="139">
        <v>0</v>
      </c>
      <c r="S506" s="139">
        <v>0</v>
      </c>
      <c r="T506" s="139">
        <v>0</v>
      </c>
      <c r="U506" s="139">
        <v>0</v>
      </c>
      <c r="V506" s="139">
        <v>0</v>
      </c>
      <c r="W506" s="139">
        <v>0</v>
      </c>
      <c r="X506" s="139">
        <v>0</v>
      </c>
      <c r="Y506" s="139">
        <v>0</v>
      </c>
      <c r="Z506" s="139">
        <v>0</v>
      </c>
      <c r="AA506" s="139">
        <v>0</v>
      </c>
      <c r="AB506" s="139">
        <v>0</v>
      </c>
      <c r="AC506" s="139">
        <v>0</v>
      </c>
      <c r="AD506" s="139">
        <v>0</v>
      </c>
      <c r="AE506" s="139">
        <v>0</v>
      </c>
      <c r="AF506" s="139">
        <v>0</v>
      </c>
      <c r="AG506" s="139">
        <v>0</v>
      </c>
      <c r="AH506" s="139">
        <v>0</v>
      </c>
      <c r="AI506" s="139">
        <v>0</v>
      </c>
      <c r="AJ506" s="139">
        <v>0</v>
      </c>
      <c r="AK506" s="139">
        <v>0</v>
      </c>
      <c r="AL506" s="139">
        <v>0</v>
      </c>
      <c r="AM506" s="139">
        <v>0</v>
      </c>
      <c r="AN506" s="139">
        <v>0</v>
      </c>
      <c r="AO506" s="139">
        <v>0</v>
      </c>
      <c r="AP506" s="139">
        <v>0</v>
      </c>
      <c r="AQ506" s="139">
        <v>0</v>
      </c>
      <c r="AR506" s="139">
        <v>0</v>
      </c>
      <c r="AS506" s="139">
        <v>0</v>
      </c>
      <c r="AT506" s="139">
        <v>0</v>
      </c>
      <c r="AU506" s="139">
        <v>0</v>
      </c>
      <c r="AV506" s="139">
        <v>0</v>
      </c>
      <c r="AW506" s="139">
        <v>0</v>
      </c>
      <c r="AX506" s="139">
        <v>0</v>
      </c>
      <c r="AY506" s="139">
        <v>0</v>
      </c>
      <c r="AZ506" s="139">
        <v>0</v>
      </c>
      <c r="BA506" s="139">
        <v>0</v>
      </c>
      <c r="BB506" s="139">
        <v>0</v>
      </c>
    </row>
    <row r="507" spans="1:54">
      <c r="A507" s="140" t="s">
        <v>603</v>
      </c>
      <c r="B507" s="139">
        <v>0</v>
      </c>
      <c r="C507" s="139">
        <v>0</v>
      </c>
      <c r="D507" s="139">
        <v>0</v>
      </c>
      <c r="E507" s="139">
        <v>0</v>
      </c>
      <c r="F507" s="139">
        <v>0</v>
      </c>
      <c r="G507" s="139">
        <v>0</v>
      </c>
      <c r="H507" s="139">
        <v>0</v>
      </c>
      <c r="I507" s="139">
        <v>0</v>
      </c>
      <c r="J507" s="139">
        <v>0</v>
      </c>
      <c r="K507" s="139">
        <v>0</v>
      </c>
      <c r="L507" s="139">
        <v>0</v>
      </c>
      <c r="M507" s="139">
        <v>0</v>
      </c>
      <c r="N507" s="139">
        <v>0</v>
      </c>
      <c r="O507" s="139">
        <v>0</v>
      </c>
      <c r="P507" s="139">
        <v>0</v>
      </c>
      <c r="Q507" s="139">
        <v>0</v>
      </c>
      <c r="R507" s="139">
        <v>0</v>
      </c>
      <c r="S507" s="139">
        <v>0</v>
      </c>
      <c r="T507" s="139">
        <v>0</v>
      </c>
      <c r="U507" s="139">
        <v>0</v>
      </c>
      <c r="V507" s="139">
        <v>0</v>
      </c>
      <c r="W507" s="139">
        <v>0</v>
      </c>
      <c r="X507" s="139">
        <v>0</v>
      </c>
      <c r="Y507" s="139">
        <v>0</v>
      </c>
      <c r="Z507" s="139">
        <v>0</v>
      </c>
      <c r="AA507" s="139">
        <v>0</v>
      </c>
      <c r="AB507" s="139">
        <v>0</v>
      </c>
      <c r="AC507" s="139">
        <v>0</v>
      </c>
      <c r="AD507" s="139">
        <v>0</v>
      </c>
      <c r="AE507" s="139">
        <v>0</v>
      </c>
      <c r="AF507" s="139">
        <v>0</v>
      </c>
      <c r="AG507" s="139">
        <v>0</v>
      </c>
      <c r="AH507" s="139">
        <v>0</v>
      </c>
      <c r="AI507" s="139">
        <v>0</v>
      </c>
      <c r="AJ507" s="139">
        <v>0</v>
      </c>
      <c r="AK507" s="139">
        <v>0</v>
      </c>
      <c r="AL507" s="139">
        <v>0</v>
      </c>
      <c r="AM507" s="139">
        <v>0</v>
      </c>
      <c r="AN507" s="139">
        <v>0</v>
      </c>
      <c r="AO507" s="139">
        <v>0</v>
      </c>
      <c r="AP507" s="139">
        <v>0</v>
      </c>
      <c r="AQ507" s="139">
        <v>0</v>
      </c>
      <c r="AR507" s="139">
        <v>0</v>
      </c>
      <c r="AS507" s="139">
        <v>0</v>
      </c>
      <c r="AT507" s="139">
        <v>0</v>
      </c>
      <c r="AU507" s="139">
        <v>0</v>
      </c>
      <c r="AV507" s="139">
        <v>0</v>
      </c>
      <c r="AW507" s="139">
        <v>0</v>
      </c>
      <c r="AX507" s="139">
        <v>0</v>
      </c>
      <c r="AY507" s="139">
        <v>0</v>
      </c>
      <c r="AZ507" s="139">
        <v>0</v>
      </c>
      <c r="BA507" s="139">
        <v>0</v>
      </c>
      <c r="BB507" s="139">
        <v>0</v>
      </c>
    </row>
    <row r="508" spans="1:54">
      <c r="A508" s="141" t="s">
        <v>604</v>
      </c>
      <c r="B508" s="139">
        <v>1212094422.3731799</v>
      </c>
      <c r="C508" s="139">
        <v>1124109148.80053</v>
      </c>
      <c r="D508" s="139">
        <v>1122808696.45065</v>
      </c>
      <c r="E508" s="139">
        <v>1101024276.0035501</v>
      </c>
      <c r="F508" s="139">
        <v>1051379221.63348</v>
      </c>
      <c r="G508" s="139">
        <v>983838746.71496105</v>
      </c>
      <c r="H508" s="139">
        <v>909027574.04762101</v>
      </c>
      <c r="I508" s="139">
        <v>830240071.82975399</v>
      </c>
      <c r="J508" s="139">
        <v>679737582.26708806</v>
      </c>
      <c r="K508" s="139">
        <v>597258255.35307503</v>
      </c>
      <c r="L508" s="139">
        <v>535697399.35303301</v>
      </c>
      <c r="M508" s="139">
        <v>506055467.07690501</v>
      </c>
      <c r="N508" s="139">
        <v>476470091.660043</v>
      </c>
      <c r="O508" s="139">
        <v>476470091.660043</v>
      </c>
      <c r="P508" s="139">
        <v>448555412.74345201</v>
      </c>
      <c r="Q508" s="139">
        <v>474677067.55938399</v>
      </c>
      <c r="R508" s="139">
        <v>491539499.35253102</v>
      </c>
      <c r="S508" s="139">
        <v>489944128.66194201</v>
      </c>
      <c r="T508" s="139">
        <v>482364772.50319201</v>
      </c>
      <c r="U508" s="139">
        <v>476543812.557549</v>
      </c>
      <c r="V508" s="139">
        <v>471148201.771303</v>
      </c>
      <c r="W508" s="139">
        <v>417329847.68668503</v>
      </c>
      <c r="X508" s="139">
        <v>411962167.72306198</v>
      </c>
      <c r="Y508" s="139">
        <v>413782564.88137197</v>
      </c>
      <c r="Z508" s="139">
        <v>433713478.16105402</v>
      </c>
      <c r="AA508" s="139">
        <v>460666913.96776998</v>
      </c>
      <c r="AB508" s="139">
        <v>460666913.96776998</v>
      </c>
      <c r="AC508" s="139">
        <v>435285901.87904698</v>
      </c>
      <c r="AD508" s="139">
        <v>459746867.89993602</v>
      </c>
      <c r="AE508" s="139">
        <v>474154465.89071</v>
      </c>
      <c r="AF508" s="139">
        <v>470997866.68518001</v>
      </c>
      <c r="AG508" s="139">
        <v>464258097.28204799</v>
      </c>
      <c r="AH508" s="139">
        <v>459487076.293042</v>
      </c>
      <c r="AI508" s="139">
        <v>456440035.52705002</v>
      </c>
      <c r="AJ508" s="139">
        <v>410002173.20852</v>
      </c>
      <c r="AK508" s="139">
        <v>408409464.95295799</v>
      </c>
      <c r="AL508" s="139">
        <v>413784765.90908402</v>
      </c>
      <c r="AM508" s="139">
        <v>435491513.18385601</v>
      </c>
      <c r="AN508" s="139">
        <v>460666913.81880802</v>
      </c>
      <c r="AO508" s="139">
        <v>460666913.81880802</v>
      </c>
      <c r="AP508" s="139">
        <v>441310382.68574202</v>
      </c>
      <c r="AQ508" s="139">
        <v>468742088.22609299</v>
      </c>
      <c r="AR508" s="139">
        <v>488220197.85847998</v>
      </c>
      <c r="AS508" s="139">
        <v>490449484.53425503</v>
      </c>
      <c r="AT508" s="139">
        <v>486124942.36135602</v>
      </c>
      <c r="AU508" s="139">
        <v>478211369.38694799</v>
      </c>
      <c r="AV508" s="139">
        <v>471743880.10419798</v>
      </c>
      <c r="AW508" s="139">
        <v>423847690.34710801</v>
      </c>
      <c r="AX508" s="139">
        <v>421025601.88492799</v>
      </c>
      <c r="AY508" s="139">
        <v>424865082.09927398</v>
      </c>
      <c r="AZ508" s="139">
        <v>438729445.68257898</v>
      </c>
      <c r="BA508" s="139">
        <v>460759390.50187302</v>
      </c>
      <c r="BB508" s="139">
        <v>460759390.50187302</v>
      </c>
    </row>
    <row r="509" spans="1:54">
      <c r="A509" s="140" t="s">
        <v>605</v>
      </c>
      <c r="B509" s="139">
        <v>0.40692111616635801</v>
      </c>
      <c r="C509" s="139">
        <v>0.40692111616635801</v>
      </c>
      <c r="D509" s="139">
        <v>0.40692111616635801</v>
      </c>
      <c r="E509" s="139">
        <v>0.40692111616635801</v>
      </c>
      <c r="F509" s="139">
        <v>0.40692111616635801</v>
      </c>
      <c r="G509" s="139">
        <v>0.40692111616635801</v>
      </c>
      <c r="H509" s="139">
        <v>0.40692111616635801</v>
      </c>
      <c r="I509" s="139">
        <v>0.40692111616635801</v>
      </c>
      <c r="J509" s="139">
        <v>0.40692111616635801</v>
      </c>
      <c r="K509" s="139">
        <v>0.40692111616635801</v>
      </c>
      <c r="L509" s="139">
        <v>0.40692111616635801</v>
      </c>
      <c r="M509" s="139">
        <v>0.40692111616635801</v>
      </c>
      <c r="N509" s="139">
        <v>0.40692111616635801</v>
      </c>
      <c r="O509" s="139">
        <v>0.40692111616635801</v>
      </c>
      <c r="P509" s="139">
        <v>0.40692111616635801</v>
      </c>
      <c r="Q509" s="139">
        <v>0.40692111616635801</v>
      </c>
      <c r="R509" s="139">
        <v>0.40692111616635801</v>
      </c>
      <c r="S509" s="139">
        <v>0.40692111616635801</v>
      </c>
      <c r="T509" s="139">
        <v>0.40692111616635801</v>
      </c>
      <c r="U509" s="139">
        <v>0.40692111616635801</v>
      </c>
      <c r="V509" s="139">
        <v>0.40692111616635801</v>
      </c>
      <c r="W509" s="139">
        <v>0.40692111616635801</v>
      </c>
      <c r="X509" s="139">
        <v>0.40692111616635801</v>
      </c>
      <c r="Y509" s="139">
        <v>0.40692111616635801</v>
      </c>
      <c r="Z509" s="139">
        <v>0.40692111616635801</v>
      </c>
      <c r="AA509" s="139">
        <v>0.40692111616635801</v>
      </c>
      <c r="AB509" s="139">
        <v>0.40692111616635801</v>
      </c>
      <c r="AC509" s="139">
        <v>0.40692111616635801</v>
      </c>
      <c r="AD509" s="139">
        <v>0.40692111616635801</v>
      </c>
      <c r="AE509" s="139">
        <v>0.40692111616635801</v>
      </c>
      <c r="AF509" s="139">
        <v>0.40692111616635801</v>
      </c>
      <c r="AG509" s="139">
        <v>0.40692111616635801</v>
      </c>
      <c r="AH509" s="139">
        <v>0.40692111616635801</v>
      </c>
      <c r="AI509" s="139">
        <v>0.40692111616635801</v>
      </c>
      <c r="AJ509" s="139">
        <v>0.40692111616635801</v>
      </c>
      <c r="AK509" s="139">
        <v>0.40692111616635801</v>
      </c>
      <c r="AL509" s="139">
        <v>0.40692111616635801</v>
      </c>
      <c r="AM509" s="139">
        <v>0.40692111616635801</v>
      </c>
      <c r="AN509" s="139">
        <v>0.40692111616635801</v>
      </c>
      <c r="AO509" s="139">
        <v>0.40692111616635801</v>
      </c>
      <c r="AP509" s="139">
        <v>0.40692111616635801</v>
      </c>
      <c r="AQ509" s="139">
        <v>0.40692111616635801</v>
      </c>
      <c r="AR509" s="139">
        <v>0.40692111616635801</v>
      </c>
      <c r="AS509" s="139">
        <v>0.40692111616635801</v>
      </c>
      <c r="AT509" s="139">
        <v>0.40692111616635801</v>
      </c>
      <c r="AU509" s="139">
        <v>0.40692111616635801</v>
      </c>
      <c r="AV509" s="139">
        <v>0.40692111616635801</v>
      </c>
      <c r="AW509" s="139">
        <v>0.40692111616635801</v>
      </c>
      <c r="AX509" s="139">
        <v>0.40692111616635801</v>
      </c>
      <c r="AY509" s="139">
        <v>0.40692111616635801</v>
      </c>
      <c r="AZ509" s="139">
        <v>0.40692111616635801</v>
      </c>
      <c r="BA509" s="139">
        <v>0.40692111616635801</v>
      </c>
      <c r="BB509" s="139">
        <v>0.40692111616635801</v>
      </c>
    </row>
    <row r="510" spans="1:54">
      <c r="A510" s="140" t="s">
        <v>606</v>
      </c>
      <c r="B510" s="139">
        <v>68243129.685863793</v>
      </c>
      <c r="C510" s="139">
        <v>67697184.659685805</v>
      </c>
      <c r="D510" s="139">
        <v>67151239.633507699</v>
      </c>
      <c r="E510" s="139">
        <v>66605294.607329696</v>
      </c>
      <c r="F510" s="139">
        <v>66059349.581151702</v>
      </c>
      <c r="G510" s="139">
        <v>65513404.554973699</v>
      </c>
      <c r="H510" s="139">
        <v>64967459.528795697</v>
      </c>
      <c r="I510" s="139">
        <v>64421514.502617702</v>
      </c>
      <c r="J510" s="139">
        <v>63875569.4764397</v>
      </c>
      <c r="K510" s="139">
        <v>63329624.450261697</v>
      </c>
      <c r="L510" s="139">
        <v>62783679.424083702</v>
      </c>
      <c r="M510" s="139">
        <v>62237734.3979057</v>
      </c>
      <c r="N510" s="139">
        <v>61691789.371727698</v>
      </c>
      <c r="O510" s="139">
        <v>61691789.371727698</v>
      </c>
      <c r="P510" s="139">
        <v>61145844.345549598</v>
      </c>
      <c r="Q510" s="139">
        <v>60599899.319371603</v>
      </c>
      <c r="R510" s="139">
        <v>60053954.293193601</v>
      </c>
      <c r="S510" s="139">
        <v>59508009.267015599</v>
      </c>
      <c r="T510" s="139">
        <v>58962064.240837596</v>
      </c>
      <c r="U510" s="139">
        <v>58416119.214659601</v>
      </c>
      <c r="V510" s="139">
        <v>57870174.188481599</v>
      </c>
      <c r="W510" s="139">
        <v>57324229.162303597</v>
      </c>
      <c r="X510" s="139">
        <v>56778284.136125602</v>
      </c>
      <c r="Y510" s="139">
        <v>56232339.109947599</v>
      </c>
      <c r="Z510" s="139">
        <v>55686394.083769597</v>
      </c>
      <c r="AA510" s="139">
        <v>55140449.057591602</v>
      </c>
      <c r="AB510" s="139">
        <v>55140449.057591602</v>
      </c>
      <c r="AC510" s="139">
        <v>54594504.0314136</v>
      </c>
      <c r="AD510" s="139">
        <v>54048559.005235597</v>
      </c>
      <c r="AE510" s="139">
        <v>53502613.979057498</v>
      </c>
      <c r="AF510" s="139">
        <v>52956668.952879503</v>
      </c>
      <c r="AG510" s="139">
        <v>52410723.926701501</v>
      </c>
      <c r="AH510" s="139">
        <v>51864778.900523499</v>
      </c>
      <c r="AI510" s="139">
        <v>51318833.874345496</v>
      </c>
      <c r="AJ510" s="139">
        <v>50772888.848167501</v>
      </c>
      <c r="AK510" s="139">
        <v>50226943.821989499</v>
      </c>
      <c r="AL510" s="139">
        <v>49680998.795811497</v>
      </c>
      <c r="AM510" s="139">
        <v>49135053.769633502</v>
      </c>
      <c r="AN510" s="139">
        <v>48589108.743455499</v>
      </c>
      <c r="AO510" s="139">
        <v>48589108.743455499</v>
      </c>
      <c r="AP510" s="139">
        <v>48043163.717277497</v>
      </c>
      <c r="AQ510" s="139">
        <v>47497218.691099502</v>
      </c>
      <c r="AR510" s="139">
        <v>46951273.6649215</v>
      </c>
      <c r="AS510" s="139">
        <v>46405328.638743401</v>
      </c>
      <c r="AT510" s="139">
        <v>45859383.612565398</v>
      </c>
      <c r="AU510" s="139">
        <v>45313438.586387403</v>
      </c>
      <c r="AV510" s="139">
        <v>44767493.560209401</v>
      </c>
      <c r="AW510" s="139">
        <v>44221548.534031399</v>
      </c>
      <c r="AX510" s="139">
        <v>43675603.507853404</v>
      </c>
      <c r="AY510" s="139">
        <v>43129658.481675401</v>
      </c>
      <c r="AZ510" s="139">
        <v>42583713.455497399</v>
      </c>
      <c r="BA510" s="139">
        <v>42037768.429319397</v>
      </c>
      <c r="BB510" s="139">
        <v>42037768.429319397</v>
      </c>
    </row>
    <row r="511" spans="1:54">
      <c r="A511" s="140" t="s">
        <v>607</v>
      </c>
      <c r="B511" s="139">
        <v>0</v>
      </c>
      <c r="C511" s="139">
        <v>0</v>
      </c>
      <c r="D511" s="139">
        <v>0</v>
      </c>
      <c r="E511" s="139">
        <v>0</v>
      </c>
      <c r="F511" s="139">
        <v>0</v>
      </c>
      <c r="G511" s="139">
        <v>0</v>
      </c>
      <c r="H511" s="139">
        <v>0</v>
      </c>
      <c r="I511" s="139">
        <v>0</v>
      </c>
      <c r="J511" s="139">
        <v>0</v>
      </c>
      <c r="K511" s="139">
        <v>0</v>
      </c>
      <c r="L511" s="139">
        <v>0</v>
      </c>
      <c r="M511" s="139">
        <v>0</v>
      </c>
      <c r="N511" s="139">
        <v>0</v>
      </c>
      <c r="O511" s="139">
        <v>0</v>
      </c>
      <c r="P511" s="139">
        <v>0</v>
      </c>
      <c r="Q511" s="139">
        <v>0</v>
      </c>
      <c r="R511" s="139">
        <v>0</v>
      </c>
      <c r="S511" s="139">
        <v>0</v>
      </c>
      <c r="T511" s="139">
        <v>0</v>
      </c>
      <c r="U511" s="139">
        <v>0</v>
      </c>
      <c r="V511" s="139">
        <v>0</v>
      </c>
      <c r="W511" s="139">
        <v>0</v>
      </c>
      <c r="X511" s="139">
        <v>0</v>
      </c>
      <c r="Y511" s="139">
        <v>0</v>
      </c>
      <c r="Z511" s="139">
        <v>0</v>
      </c>
      <c r="AA511" s="139">
        <v>0</v>
      </c>
      <c r="AB511" s="139">
        <v>0</v>
      </c>
      <c r="AC511" s="139">
        <v>0</v>
      </c>
      <c r="AD511" s="139">
        <v>0</v>
      </c>
      <c r="AE511" s="139">
        <v>0</v>
      </c>
      <c r="AF511" s="139">
        <v>0</v>
      </c>
      <c r="AG511" s="139">
        <v>0</v>
      </c>
      <c r="AH511" s="139">
        <v>0</v>
      </c>
      <c r="AI511" s="139">
        <v>0</v>
      </c>
      <c r="AJ511" s="139">
        <v>0</v>
      </c>
      <c r="AK511" s="139">
        <v>0</v>
      </c>
      <c r="AL511" s="139">
        <v>0</v>
      </c>
      <c r="AM511" s="139">
        <v>0</v>
      </c>
      <c r="AN511" s="139">
        <v>0</v>
      </c>
      <c r="AO511" s="139">
        <v>0</v>
      </c>
      <c r="AP511" s="139">
        <v>0</v>
      </c>
      <c r="AQ511" s="139">
        <v>0</v>
      </c>
      <c r="AR511" s="139">
        <v>0</v>
      </c>
      <c r="AS511" s="139">
        <v>0</v>
      </c>
      <c r="AT511" s="139">
        <v>0</v>
      </c>
      <c r="AU511" s="139">
        <v>0</v>
      </c>
      <c r="AV511" s="139">
        <v>0</v>
      </c>
      <c r="AW511" s="139">
        <v>0</v>
      </c>
      <c r="AX511" s="139">
        <v>0</v>
      </c>
      <c r="AY511" s="139">
        <v>0</v>
      </c>
      <c r="AZ511" s="139">
        <v>0</v>
      </c>
      <c r="BA511" s="139">
        <v>0</v>
      </c>
      <c r="BB511" s="139">
        <v>0</v>
      </c>
    </row>
    <row r="512" spans="1:54">
      <c r="A512" s="140" t="s">
        <v>608</v>
      </c>
      <c r="B512" s="139">
        <v>1162041.2775000001</v>
      </c>
      <c r="C512" s="139">
        <v>1113622.8931249999</v>
      </c>
      <c r="D512" s="139">
        <v>1065204.50875</v>
      </c>
      <c r="E512" s="139">
        <v>1016786.124375</v>
      </c>
      <c r="F512" s="139">
        <v>968367.74</v>
      </c>
      <c r="G512" s="139">
        <v>919949.35562499997</v>
      </c>
      <c r="H512" s="139">
        <v>871530.97124999994</v>
      </c>
      <c r="I512" s="139">
        <v>823112.58687500004</v>
      </c>
      <c r="J512" s="139">
        <v>774694.20250000001</v>
      </c>
      <c r="K512" s="139">
        <v>726275.81812499999</v>
      </c>
      <c r="L512" s="139">
        <v>677857.43374999997</v>
      </c>
      <c r="M512" s="139">
        <v>629439.04937499994</v>
      </c>
      <c r="N512" s="139">
        <v>581020.66500000097</v>
      </c>
      <c r="O512" s="139">
        <v>581020.66500000097</v>
      </c>
      <c r="P512" s="139">
        <v>532602.28062500095</v>
      </c>
      <c r="Q512" s="139">
        <v>484183.89624999999</v>
      </c>
      <c r="R512" s="139">
        <v>435765.51187500003</v>
      </c>
      <c r="S512" s="139">
        <v>387347.1275</v>
      </c>
      <c r="T512" s="139">
        <v>338928.74312499998</v>
      </c>
      <c r="U512" s="139">
        <v>290510.35875000001</v>
      </c>
      <c r="V512" s="139">
        <v>242091.97437499999</v>
      </c>
      <c r="W512" s="139">
        <v>193673.59</v>
      </c>
      <c r="X512" s="139">
        <v>145255.205625</v>
      </c>
      <c r="Y512" s="139">
        <v>96836.821250000794</v>
      </c>
      <c r="Z512" s="139">
        <v>48418.4368750008</v>
      </c>
      <c r="AA512" s="139">
        <v>5.2500000819577501E-2</v>
      </c>
      <c r="AB512" s="139">
        <v>5.2500000819577501E-2</v>
      </c>
      <c r="AC512" s="139">
        <v>5.2500000819577501E-2</v>
      </c>
      <c r="AD512" s="139">
        <v>5.2500000819577501E-2</v>
      </c>
      <c r="AE512" s="139">
        <v>5.2500000819577501E-2</v>
      </c>
      <c r="AF512" s="139">
        <v>5.2500000819577501E-2</v>
      </c>
      <c r="AG512" s="139">
        <v>5.2500000819577501E-2</v>
      </c>
      <c r="AH512" s="139">
        <v>5.2500000819577501E-2</v>
      </c>
      <c r="AI512" s="139">
        <v>5.2500000819577501E-2</v>
      </c>
      <c r="AJ512" s="139">
        <v>5.2500000819577501E-2</v>
      </c>
      <c r="AK512" s="139">
        <v>5.2500000819577501E-2</v>
      </c>
      <c r="AL512" s="139">
        <v>5.2500000819577501E-2</v>
      </c>
      <c r="AM512" s="139">
        <v>5.2500000819577501E-2</v>
      </c>
      <c r="AN512" s="139">
        <v>5.2500000819577501E-2</v>
      </c>
      <c r="AO512" s="139">
        <v>5.2500000819577501E-2</v>
      </c>
      <c r="AP512" s="139">
        <v>5.2500000819577501E-2</v>
      </c>
      <c r="AQ512" s="139">
        <v>5.2500000819577501E-2</v>
      </c>
      <c r="AR512" s="139">
        <v>5.2500000819577501E-2</v>
      </c>
      <c r="AS512" s="139">
        <v>5.2500000819577501E-2</v>
      </c>
      <c r="AT512" s="139">
        <v>5.2500000819577501E-2</v>
      </c>
      <c r="AU512" s="139">
        <v>5.2500000819577501E-2</v>
      </c>
      <c r="AV512" s="139">
        <v>5.2500000819577501E-2</v>
      </c>
      <c r="AW512" s="139">
        <v>5.2500000819577501E-2</v>
      </c>
      <c r="AX512" s="139">
        <v>5.2500000819577501E-2</v>
      </c>
      <c r="AY512" s="139">
        <v>5.2500000819577501E-2</v>
      </c>
      <c r="AZ512" s="139">
        <v>5.2500000819577501E-2</v>
      </c>
      <c r="BA512" s="139">
        <v>5.2500000819577501E-2</v>
      </c>
      <c r="BB512" s="139">
        <v>5.2500000819577501E-2</v>
      </c>
    </row>
    <row r="513" spans="1:54">
      <c r="A513" s="140" t="s">
        <v>609</v>
      </c>
      <c r="B513" s="139">
        <v>1.17866967656254</v>
      </c>
      <c r="C513" s="139">
        <v>1.30963296102493</v>
      </c>
      <c r="D513" s="139">
        <v>1.4405962891430499</v>
      </c>
      <c r="E513" s="139">
        <v>1.5715595372256499</v>
      </c>
      <c r="F513" s="139">
        <v>1.57155954946119</v>
      </c>
      <c r="G513" s="139">
        <v>1.5715595895500201</v>
      </c>
      <c r="H513" s="139">
        <v>1.5715596398706499</v>
      </c>
      <c r="I513" s="139">
        <v>1.57155959503541</v>
      </c>
      <c r="J513" s="139">
        <v>1.5715596419454401</v>
      </c>
      <c r="K513" s="139">
        <v>1.57155960040711</v>
      </c>
      <c r="L513" s="139">
        <v>1.5715596200323001</v>
      </c>
      <c r="M513" s="139">
        <v>1.57155961055366</v>
      </c>
      <c r="N513" s="139">
        <v>1.57155957811028</v>
      </c>
      <c r="O513" s="139">
        <v>1.57155957811028</v>
      </c>
      <c r="P513" s="139">
        <v>1.5715594960852199</v>
      </c>
      <c r="Q513" s="139">
        <v>1.5715596471181901</v>
      </c>
      <c r="R513" s="139">
        <v>1.5715596189807</v>
      </c>
      <c r="S513" s="139">
        <v>1.57155965359834</v>
      </c>
      <c r="T513" s="139">
        <v>1.5715596882159799</v>
      </c>
      <c r="U513" s="139">
        <v>1.57155966007849</v>
      </c>
      <c r="V513" s="139">
        <v>1.5715596946961301</v>
      </c>
      <c r="W513" s="139">
        <v>1.57155972976852</v>
      </c>
      <c r="X513" s="139">
        <v>1.5715596868233199</v>
      </c>
      <c r="Y513" s="139">
        <v>1.5715596409790999</v>
      </c>
      <c r="Z513" s="139">
        <v>1.57155959513488</v>
      </c>
      <c r="AA513" s="139">
        <v>1.5715596029508501</v>
      </c>
      <c r="AB513" s="139">
        <v>1.5715596029508501</v>
      </c>
      <c r="AC513" s="139">
        <v>1.57155958109456</v>
      </c>
      <c r="AD513" s="139">
        <v>1.57155955946564</v>
      </c>
      <c r="AE513" s="139">
        <v>1.57155959161059</v>
      </c>
      <c r="AF513" s="139">
        <v>1.57155957009536</v>
      </c>
      <c r="AG513" s="139">
        <v>1.5715595485801199</v>
      </c>
      <c r="AH513" s="139">
        <v>1.57155958072507</v>
      </c>
      <c r="AI513" s="139">
        <v>1.5715595592098399</v>
      </c>
      <c r="AJ513" s="139">
        <v>1.5715595378082901</v>
      </c>
      <c r="AK513" s="139">
        <v>1.5715596863685699</v>
      </c>
      <c r="AL513" s="139">
        <v>1.5715595483243301</v>
      </c>
      <c r="AM513" s="139">
        <v>1.57155952692278</v>
      </c>
      <c r="AN513" s="139">
        <v>1.57155955906773</v>
      </c>
      <c r="AO513" s="139">
        <v>1.57155955906773</v>
      </c>
      <c r="AP513" s="139">
        <v>1.5715595334171399</v>
      </c>
      <c r="AQ513" s="139">
        <v>1.5715595077665501</v>
      </c>
      <c r="AR513" s="139">
        <v>1.57155953588983</v>
      </c>
      <c r="AS513" s="139">
        <v>1.5715595102392399</v>
      </c>
      <c r="AT513" s="139">
        <v>1.57155948458864</v>
      </c>
      <c r="AU513" s="139">
        <v>1.57155951271192</v>
      </c>
      <c r="AV513" s="139">
        <v>1.5715595045691</v>
      </c>
      <c r="AW513" s="139">
        <v>1.57155951370668</v>
      </c>
      <c r="AX513" s="139">
        <v>1.5715594845317999</v>
      </c>
      <c r="AY513" s="139">
        <v>1.57155949366938</v>
      </c>
      <c r="AZ513" s="139">
        <v>1.57155950280696</v>
      </c>
      <c r="BA513" s="139">
        <v>1.57155951194454</v>
      </c>
      <c r="BB513" s="139">
        <v>1.57155951194454</v>
      </c>
    </row>
    <row r="514" spans="1:54">
      <c r="A514" s="140" t="s">
        <v>610</v>
      </c>
      <c r="B514" s="139">
        <v>0</v>
      </c>
      <c r="C514" s="139">
        <v>0</v>
      </c>
      <c r="D514" s="139">
        <v>0</v>
      </c>
      <c r="E514" s="139">
        <v>0</v>
      </c>
      <c r="F514" s="139">
        <v>0</v>
      </c>
      <c r="G514" s="139">
        <v>0</v>
      </c>
      <c r="H514" s="139">
        <v>0</v>
      </c>
      <c r="I514" s="139">
        <v>0</v>
      </c>
      <c r="J514" s="139">
        <v>0</v>
      </c>
      <c r="K514" s="139">
        <v>0</v>
      </c>
      <c r="L514" s="139">
        <v>0</v>
      </c>
      <c r="M514" s="139">
        <v>0</v>
      </c>
      <c r="N514" s="139">
        <v>0</v>
      </c>
      <c r="O514" s="139">
        <v>0</v>
      </c>
      <c r="P514" s="139">
        <v>0</v>
      </c>
      <c r="Q514" s="139">
        <v>0</v>
      </c>
      <c r="R514" s="139">
        <v>0</v>
      </c>
      <c r="S514" s="139">
        <v>0</v>
      </c>
      <c r="T514" s="139">
        <v>0</v>
      </c>
      <c r="U514" s="139">
        <v>0</v>
      </c>
      <c r="V514" s="139">
        <v>0</v>
      </c>
      <c r="W514" s="139">
        <v>0</v>
      </c>
      <c r="X514" s="139">
        <v>0</v>
      </c>
      <c r="Y514" s="139">
        <v>0</v>
      </c>
      <c r="Z514" s="139">
        <v>0</v>
      </c>
      <c r="AA514" s="139">
        <v>0</v>
      </c>
      <c r="AB514" s="139">
        <v>0</v>
      </c>
      <c r="AC514" s="139">
        <v>0</v>
      </c>
      <c r="AD514" s="139">
        <v>0</v>
      </c>
      <c r="AE514" s="139">
        <v>0</v>
      </c>
      <c r="AF514" s="139">
        <v>0</v>
      </c>
      <c r="AG514" s="139">
        <v>0</v>
      </c>
      <c r="AH514" s="139">
        <v>0</v>
      </c>
      <c r="AI514" s="139">
        <v>0</v>
      </c>
      <c r="AJ514" s="139">
        <v>0</v>
      </c>
      <c r="AK514" s="139">
        <v>0</v>
      </c>
      <c r="AL514" s="139">
        <v>0</v>
      </c>
      <c r="AM514" s="139">
        <v>0</v>
      </c>
      <c r="AN514" s="139">
        <v>0</v>
      </c>
      <c r="AO514" s="139">
        <v>0</v>
      </c>
      <c r="AP514" s="139">
        <v>0</v>
      </c>
      <c r="AQ514" s="139">
        <v>0</v>
      </c>
      <c r="AR514" s="139">
        <v>0</v>
      </c>
      <c r="AS514" s="139">
        <v>0</v>
      </c>
      <c r="AT514" s="139">
        <v>0</v>
      </c>
      <c r="AU514" s="139">
        <v>0</v>
      </c>
      <c r="AV514" s="139">
        <v>0</v>
      </c>
      <c r="AW514" s="139">
        <v>0</v>
      </c>
      <c r="AX514" s="139">
        <v>0</v>
      </c>
      <c r="AY514" s="139">
        <v>0</v>
      </c>
      <c r="AZ514" s="139">
        <v>0</v>
      </c>
      <c r="BA514" s="139">
        <v>0</v>
      </c>
      <c r="BB514" s="139">
        <v>0</v>
      </c>
    </row>
    <row r="515" spans="1:54">
      <c r="A515" s="141" t="s">
        <v>611</v>
      </c>
      <c r="B515" s="142">
        <v>2009089309.9366801</v>
      </c>
      <c r="C515" s="142">
        <v>1923401330.70399</v>
      </c>
      <c r="D515" s="142">
        <v>1924396521.6940701</v>
      </c>
      <c r="E515" s="142">
        <v>1903338640.7669301</v>
      </c>
      <c r="F515" s="142">
        <v>1855993146.60585</v>
      </c>
      <c r="G515" s="142">
        <v>1790759185.8963201</v>
      </c>
      <c r="H515" s="142">
        <v>1716688817.61797</v>
      </c>
      <c r="I515" s="142">
        <v>1640215913.6091001</v>
      </c>
      <c r="J515" s="142">
        <v>1492030546.25543</v>
      </c>
      <c r="K515" s="142">
        <v>1410295749.7304101</v>
      </c>
      <c r="L515" s="142">
        <v>1351053311.9393599</v>
      </c>
      <c r="M515" s="142">
        <v>1323735865.87222</v>
      </c>
      <c r="N515" s="142">
        <v>1294906775.8443601</v>
      </c>
      <c r="O515" s="142">
        <v>1294906775.8443601</v>
      </c>
      <c r="P515" s="142">
        <v>1238194312.13676</v>
      </c>
      <c r="Q515" s="142">
        <v>1264518182.16168</v>
      </c>
      <c r="R515" s="142">
        <v>1280012490.3438201</v>
      </c>
      <c r="S515" s="142">
        <v>1278619334.8622301</v>
      </c>
      <c r="T515" s="142">
        <v>1271242193.9124701</v>
      </c>
      <c r="U515" s="142">
        <v>1264053110.3558199</v>
      </c>
      <c r="V515" s="142">
        <v>1258859714.7785699</v>
      </c>
      <c r="W515" s="142">
        <v>1205243575.90294</v>
      </c>
      <c r="X515" s="142">
        <v>1198507772.32831</v>
      </c>
      <c r="Y515" s="142">
        <v>1200530384.6956201</v>
      </c>
      <c r="Z515" s="142">
        <v>1220663513.1842899</v>
      </c>
      <c r="AA515" s="142">
        <v>1246248825.3800001</v>
      </c>
      <c r="AB515" s="142">
        <v>1246248825.3800001</v>
      </c>
      <c r="AC515" s="142">
        <v>1220315916.88465</v>
      </c>
      <c r="AD515" s="142">
        <v>1244224986.4988999</v>
      </c>
      <c r="AE515" s="142">
        <v>1256510349.2630401</v>
      </c>
      <c r="AF515" s="142">
        <v>1252801853.6508801</v>
      </c>
      <c r="AG515" s="142">
        <v>1245510187.84112</v>
      </c>
      <c r="AH515" s="142">
        <v>1238616931.6254799</v>
      </c>
      <c r="AI515" s="142">
        <v>1235017994.4528601</v>
      </c>
      <c r="AJ515" s="142">
        <v>1188028235.7277</v>
      </c>
      <c r="AK515" s="142">
        <v>1184313292.2455001</v>
      </c>
      <c r="AL515" s="142">
        <v>1189136696.7950001</v>
      </c>
      <c r="AM515" s="142">
        <v>1210291547.6631401</v>
      </c>
      <c r="AN515" s="142">
        <v>1233344713.07146</v>
      </c>
      <c r="AO515" s="142">
        <v>1233344713.07146</v>
      </c>
      <c r="AP515" s="142">
        <v>1212472679.03176</v>
      </c>
      <c r="AQ515" s="142">
        <v>1238388881.6654799</v>
      </c>
      <c r="AR515" s="142">
        <v>1254781149.5712299</v>
      </c>
      <c r="AS515" s="142">
        <v>1255494933.34038</v>
      </c>
      <c r="AT515" s="142">
        <v>1249654888.26085</v>
      </c>
      <c r="AU515" s="142">
        <v>1238655473.5598099</v>
      </c>
      <c r="AV515" s="142">
        <v>1230664074.4305699</v>
      </c>
      <c r="AW515" s="142">
        <v>1181235567.88715</v>
      </c>
      <c r="AX515" s="142">
        <v>1176019796.6386399</v>
      </c>
      <c r="AY515" s="142">
        <v>1178326960.0666599</v>
      </c>
      <c r="AZ515" s="142">
        <v>1190659006.8636301</v>
      </c>
      <c r="BA515" s="142">
        <v>1211156634.89659</v>
      </c>
      <c r="BB515" s="142">
        <v>1211156634.89659</v>
      </c>
    </row>
    <row r="516" spans="1:54">
      <c r="A516" s="140" t="s">
        <v>612</v>
      </c>
    </row>
    <row r="517" spans="1:54">
      <c r="A517" s="138" t="s">
        <v>613</v>
      </c>
    </row>
    <row r="518" spans="1:54">
      <c r="A518" s="140" t="s">
        <v>614</v>
      </c>
      <c r="B518" s="139">
        <v>5261412.97</v>
      </c>
      <c r="C518" s="139">
        <v>5261412.97</v>
      </c>
      <c r="D518" s="139">
        <v>5261412.97</v>
      </c>
      <c r="E518" s="139">
        <v>5261412.97</v>
      </c>
      <c r="F518" s="139">
        <v>5261412.97</v>
      </c>
      <c r="G518" s="139">
        <v>5261412.97</v>
      </c>
      <c r="H518" s="139">
        <v>5261412.97</v>
      </c>
      <c r="I518" s="139">
        <v>5261412.97</v>
      </c>
      <c r="J518" s="139">
        <v>5261412.97</v>
      </c>
      <c r="K518" s="139">
        <v>5261412.97</v>
      </c>
      <c r="L518" s="139">
        <v>5261412.97</v>
      </c>
      <c r="M518" s="139">
        <v>5261412.97</v>
      </c>
      <c r="N518" s="139">
        <v>5261412.97</v>
      </c>
      <c r="O518" s="139">
        <v>5261412.97</v>
      </c>
      <c r="P518" s="139">
        <v>5261412.97</v>
      </c>
      <c r="Q518" s="139">
        <v>5261412.97</v>
      </c>
      <c r="R518" s="139">
        <v>5261412.97</v>
      </c>
      <c r="S518" s="139">
        <v>5261412.97</v>
      </c>
      <c r="T518" s="139">
        <v>5261412.97</v>
      </c>
      <c r="U518" s="139">
        <v>5261412.97</v>
      </c>
      <c r="V518" s="139">
        <v>5261412.97</v>
      </c>
      <c r="W518" s="139">
        <v>5261412.97</v>
      </c>
      <c r="X518" s="139">
        <v>5261412.97</v>
      </c>
      <c r="Y518" s="139">
        <v>5261412.97</v>
      </c>
      <c r="Z518" s="139">
        <v>5261412.97</v>
      </c>
      <c r="AA518" s="139">
        <v>5261412.97</v>
      </c>
      <c r="AB518" s="139">
        <v>5261412.97</v>
      </c>
      <c r="AC518" s="139">
        <v>5261412.97</v>
      </c>
      <c r="AD518" s="139">
        <v>5261412.97</v>
      </c>
      <c r="AE518" s="139">
        <v>5261412.97</v>
      </c>
      <c r="AF518" s="139">
        <v>5261412.97</v>
      </c>
      <c r="AG518" s="139">
        <v>5261412.97</v>
      </c>
      <c r="AH518" s="139">
        <v>5261412.97</v>
      </c>
      <c r="AI518" s="139">
        <v>5261412.97</v>
      </c>
      <c r="AJ518" s="139">
        <v>5261412.97</v>
      </c>
      <c r="AK518" s="139">
        <v>5261412.97</v>
      </c>
      <c r="AL518" s="139">
        <v>5261412.97</v>
      </c>
      <c r="AM518" s="139">
        <v>5261412.97</v>
      </c>
      <c r="AN518" s="139">
        <v>5261412.97</v>
      </c>
      <c r="AO518" s="139">
        <v>5261412.97</v>
      </c>
      <c r="AP518" s="139">
        <v>5261412.97</v>
      </c>
      <c r="AQ518" s="139">
        <v>5261412.97</v>
      </c>
      <c r="AR518" s="139">
        <v>5261412.97</v>
      </c>
      <c r="AS518" s="139">
        <v>5261412.97</v>
      </c>
      <c r="AT518" s="139">
        <v>5261412.97</v>
      </c>
      <c r="AU518" s="139">
        <v>5261412.97</v>
      </c>
      <c r="AV518" s="139">
        <v>5261412.97</v>
      </c>
      <c r="AW518" s="139">
        <v>5261412.97</v>
      </c>
      <c r="AX518" s="139">
        <v>5261412.97</v>
      </c>
      <c r="AY518" s="139">
        <v>5261412.97</v>
      </c>
      <c r="AZ518" s="139">
        <v>5261412.97</v>
      </c>
      <c r="BA518" s="139">
        <v>5261412.97</v>
      </c>
      <c r="BB518" s="139">
        <v>5261412.97</v>
      </c>
    </row>
    <row r="519" spans="1:54">
      <c r="A519" s="140" t="s">
        <v>615</v>
      </c>
      <c r="B519" s="139">
        <v>0</v>
      </c>
      <c r="C519" s="139">
        <v>0</v>
      </c>
      <c r="D519" s="139">
        <v>0</v>
      </c>
      <c r="E519" s="139">
        <v>0</v>
      </c>
      <c r="F519" s="139">
        <v>0</v>
      </c>
      <c r="G519" s="139">
        <v>0</v>
      </c>
      <c r="H519" s="139">
        <v>0</v>
      </c>
      <c r="I519" s="139">
        <v>0</v>
      </c>
      <c r="J519" s="139">
        <v>0</v>
      </c>
      <c r="K519" s="139">
        <v>0</v>
      </c>
      <c r="L519" s="139">
        <v>0</v>
      </c>
      <c r="M519" s="139">
        <v>0</v>
      </c>
      <c r="N519" s="139">
        <v>0</v>
      </c>
      <c r="O519" s="139">
        <v>0</v>
      </c>
      <c r="P519" s="139">
        <v>0</v>
      </c>
      <c r="Q519" s="139">
        <v>0</v>
      </c>
      <c r="R519" s="139">
        <v>0</v>
      </c>
      <c r="S519" s="139">
        <v>0</v>
      </c>
      <c r="T519" s="139">
        <v>0</v>
      </c>
      <c r="U519" s="139">
        <v>0</v>
      </c>
      <c r="V519" s="139">
        <v>0</v>
      </c>
      <c r="W519" s="139">
        <v>0</v>
      </c>
      <c r="X519" s="139">
        <v>0</v>
      </c>
      <c r="Y519" s="139">
        <v>0</v>
      </c>
      <c r="Z519" s="139">
        <v>0</v>
      </c>
      <c r="AA519" s="139">
        <v>0</v>
      </c>
      <c r="AB519" s="139">
        <v>0</v>
      </c>
      <c r="AC519" s="139">
        <v>0</v>
      </c>
      <c r="AD519" s="139">
        <v>0</v>
      </c>
      <c r="AE519" s="139">
        <v>0</v>
      </c>
      <c r="AF519" s="139">
        <v>0</v>
      </c>
      <c r="AG519" s="139">
        <v>0</v>
      </c>
      <c r="AH519" s="139">
        <v>0</v>
      </c>
      <c r="AI519" s="139">
        <v>0</v>
      </c>
      <c r="AJ519" s="139">
        <v>0</v>
      </c>
      <c r="AK519" s="139">
        <v>0</v>
      </c>
      <c r="AL519" s="139">
        <v>0</v>
      </c>
      <c r="AM519" s="139">
        <v>0</v>
      </c>
      <c r="AN519" s="139">
        <v>0</v>
      </c>
      <c r="AO519" s="139">
        <v>0</v>
      </c>
      <c r="AP519" s="139">
        <v>0</v>
      </c>
      <c r="AQ519" s="139">
        <v>0</v>
      </c>
      <c r="AR519" s="139">
        <v>0</v>
      </c>
      <c r="AS519" s="139">
        <v>0</v>
      </c>
      <c r="AT519" s="139">
        <v>0</v>
      </c>
      <c r="AU519" s="139">
        <v>0</v>
      </c>
      <c r="AV519" s="139">
        <v>0</v>
      </c>
      <c r="AW519" s="139">
        <v>0</v>
      </c>
      <c r="AX519" s="139">
        <v>0</v>
      </c>
      <c r="AY519" s="139">
        <v>0</v>
      </c>
      <c r="AZ519" s="139">
        <v>0</v>
      </c>
      <c r="BA519" s="139">
        <v>0</v>
      </c>
      <c r="BB519" s="139">
        <v>0</v>
      </c>
    </row>
    <row r="520" spans="1:54">
      <c r="A520" s="141" t="s">
        <v>616</v>
      </c>
      <c r="B520" s="142">
        <v>5261412.97</v>
      </c>
      <c r="C520" s="142">
        <v>5261412.97</v>
      </c>
      <c r="D520" s="142">
        <v>5261412.97</v>
      </c>
      <c r="E520" s="142">
        <v>5261412.97</v>
      </c>
      <c r="F520" s="142">
        <v>5261412.97</v>
      </c>
      <c r="G520" s="142">
        <v>5261412.97</v>
      </c>
      <c r="H520" s="142">
        <v>5261412.97</v>
      </c>
      <c r="I520" s="142">
        <v>5261412.97</v>
      </c>
      <c r="J520" s="142">
        <v>5261412.97</v>
      </c>
      <c r="K520" s="142">
        <v>5261412.97</v>
      </c>
      <c r="L520" s="142">
        <v>5261412.97</v>
      </c>
      <c r="M520" s="142">
        <v>5261412.97</v>
      </c>
      <c r="N520" s="142">
        <v>5261412.97</v>
      </c>
      <c r="O520" s="142">
        <v>5261412.97</v>
      </c>
      <c r="P520" s="142">
        <v>5261412.97</v>
      </c>
      <c r="Q520" s="142">
        <v>5261412.97</v>
      </c>
      <c r="R520" s="142">
        <v>5261412.97</v>
      </c>
      <c r="S520" s="142">
        <v>5261412.97</v>
      </c>
      <c r="T520" s="142">
        <v>5261412.97</v>
      </c>
      <c r="U520" s="142">
        <v>5261412.97</v>
      </c>
      <c r="V520" s="142">
        <v>5261412.97</v>
      </c>
      <c r="W520" s="142">
        <v>5261412.97</v>
      </c>
      <c r="X520" s="142">
        <v>5261412.97</v>
      </c>
      <c r="Y520" s="142">
        <v>5261412.97</v>
      </c>
      <c r="Z520" s="142">
        <v>5261412.97</v>
      </c>
      <c r="AA520" s="142">
        <v>5261412.97</v>
      </c>
      <c r="AB520" s="142">
        <v>5261412.97</v>
      </c>
      <c r="AC520" s="142">
        <v>5261412.97</v>
      </c>
      <c r="AD520" s="142">
        <v>5261412.97</v>
      </c>
      <c r="AE520" s="142">
        <v>5261412.97</v>
      </c>
      <c r="AF520" s="142">
        <v>5261412.97</v>
      </c>
      <c r="AG520" s="142">
        <v>5261412.97</v>
      </c>
      <c r="AH520" s="142">
        <v>5261412.97</v>
      </c>
      <c r="AI520" s="142">
        <v>5261412.97</v>
      </c>
      <c r="AJ520" s="142">
        <v>5261412.97</v>
      </c>
      <c r="AK520" s="142">
        <v>5261412.97</v>
      </c>
      <c r="AL520" s="142">
        <v>5261412.97</v>
      </c>
      <c r="AM520" s="142">
        <v>5261412.97</v>
      </c>
      <c r="AN520" s="142">
        <v>5261412.97</v>
      </c>
      <c r="AO520" s="142">
        <v>5261412.97</v>
      </c>
      <c r="AP520" s="142">
        <v>5261412.97</v>
      </c>
      <c r="AQ520" s="142">
        <v>5261412.97</v>
      </c>
      <c r="AR520" s="142">
        <v>5261412.97</v>
      </c>
      <c r="AS520" s="142">
        <v>5261412.97</v>
      </c>
      <c r="AT520" s="142">
        <v>5261412.97</v>
      </c>
      <c r="AU520" s="142">
        <v>5261412.97</v>
      </c>
      <c r="AV520" s="142">
        <v>5261412.97</v>
      </c>
      <c r="AW520" s="142">
        <v>5261412.97</v>
      </c>
      <c r="AX520" s="142">
        <v>5261412.97</v>
      </c>
      <c r="AY520" s="142">
        <v>5261412.97</v>
      </c>
      <c r="AZ520" s="142">
        <v>5261412.97</v>
      </c>
      <c r="BA520" s="142">
        <v>5261412.97</v>
      </c>
      <c r="BB520" s="142">
        <v>5261412.97</v>
      </c>
    </row>
    <row r="521" spans="1:54">
      <c r="A521" s="140" t="s">
        <v>617</v>
      </c>
    </row>
    <row r="522" spans="1:54">
      <c r="A522" s="138" t="s">
        <v>618</v>
      </c>
    </row>
    <row r="523" spans="1:54">
      <c r="A523" s="140" t="s">
        <v>619</v>
      </c>
      <c r="B523" s="139">
        <v>8474.92</v>
      </c>
      <c r="C523" s="139">
        <v>8474.92</v>
      </c>
      <c r="D523" s="139">
        <v>8474.92</v>
      </c>
      <c r="E523" s="139">
        <v>8474.92</v>
      </c>
      <c r="F523" s="139">
        <v>8474.92</v>
      </c>
      <c r="G523" s="139">
        <v>8474.92</v>
      </c>
      <c r="H523" s="139">
        <v>8474.92</v>
      </c>
      <c r="I523" s="139">
        <v>8474.92</v>
      </c>
      <c r="J523" s="139">
        <v>8474.92</v>
      </c>
      <c r="K523" s="139">
        <v>8474.92</v>
      </c>
      <c r="L523" s="139">
        <v>8474.92</v>
      </c>
      <c r="M523" s="139">
        <v>8474.92</v>
      </c>
      <c r="N523" s="139">
        <v>8474.92</v>
      </c>
      <c r="O523" s="139">
        <v>8474.92</v>
      </c>
      <c r="P523" s="139">
        <v>8474.92</v>
      </c>
      <c r="Q523" s="139">
        <v>8474.92</v>
      </c>
      <c r="R523" s="139">
        <v>8474.92</v>
      </c>
      <c r="S523" s="139">
        <v>8474.92</v>
      </c>
      <c r="T523" s="139">
        <v>8474.92</v>
      </c>
      <c r="U523" s="139">
        <v>8474.92</v>
      </c>
      <c r="V523" s="139">
        <v>8474.92</v>
      </c>
      <c r="W523" s="139">
        <v>8474.92</v>
      </c>
      <c r="X523" s="139">
        <v>8474.92</v>
      </c>
      <c r="Y523" s="139">
        <v>8474.92</v>
      </c>
      <c r="Z523" s="139">
        <v>8474.92</v>
      </c>
      <c r="AA523" s="139">
        <v>8474.92</v>
      </c>
      <c r="AB523" s="139">
        <v>8474.92</v>
      </c>
      <c r="AC523" s="139">
        <v>8474.92</v>
      </c>
      <c r="AD523" s="139">
        <v>8474.92</v>
      </c>
      <c r="AE523" s="139">
        <v>8474.92</v>
      </c>
      <c r="AF523" s="139">
        <v>8474.92</v>
      </c>
      <c r="AG523" s="139">
        <v>8474.92</v>
      </c>
      <c r="AH523" s="139">
        <v>8474.92</v>
      </c>
      <c r="AI523" s="139">
        <v>8474.92</v>
      </c>
      <c r="AJ523" s="139">
        <v>8474.92</v>
      </c>
      <c r="AK523" s="139">
        <v>8474.92</v>
      </c>
      <c r="AL523" s="139">
        <v>8474.92</v>
      </c>
      <c r="AM523" s="139">
        <v>8474.92</v>
      </c>
      <c r="AN523" s="139">
        <v>8474.92</v>
      </c>
      <c r="AO523" s="139">
        <v>8474.92</v>
      </c>
      <c r="AP523" s="139">
        <v>8474.92</v>
      </c>
      <c r="AQ523" s="139">
        <v>8474.92</v>
      </c>
      <c r="AR523" s="139">
        <v>8474.92</v>
      </c>
      <c r="AS523" s="139">
        <v>8474.92</v>
      </c>
      <c r="AT523" s="139">
        <v>8474.92</v>
      </c>
      <c r="AU523" s="139">
        <v>8474.92</v>
      </c>
      <c r="AV523" s="139">
        <v>8474.92</v>
      </c>
      <c r="AW523" s="139">
        <v>8474.92</v>
      </c>
      <c r="AX523" s="139">
        <v>8474.92</v>
      </c>
      <c r="AY523" s="139">
        <v>8474.92</v>
      </c>
      <c r="AZ523" s="139">
        <v>8474.92</v>
      </c>
      <c r="BA523" s="139">
        <v>8474.92</v>
      </c>
      <c r="BB523" s="139">
        <v>8474.92</v>
      </c>
    </row>
    <row r="524" spans="1:54">
      <c r="A524" s="140" t="s">
        <v>620</v>
      </c>
      <c r="B524" s="139">
        <v>0</v>
      </c>
      <c r="C524" s="139">
        <v>0</v>
      </c>
      <c r="D524" s="139">
        <v>0</v>
      </c>
      <c r="E524" s="139">
        <v>0</v>
      </c>
      <c r="F524" s="139">
        <v>0</v>
      </c>
      <c r="G524" s="139">
        <v>0</v>
      </c>
      <c r="H524" s="139">
        <v>0</v>
      </c>
      <c r="I524" s="139">
        <v>0</v>
      </c>
      <c r="J524" s="139">
        <v>0</v>
      </c>
      <c r="K524" s="139">
        <v>0</v>
      </c>
      <c r="L524" s="139">
        <v>0</v>
      </c>
      <c r="M524" s="139">
        <v>0</v>
      </c>
      <c r="N524" s="139">
        <v>0</v>
      </c>
      <c r="O524" s="139">
        <v>0</v>
      </c>
      <c r="P524" s="139">
        <v>0</v>
      </c>
      <c r="Q524" s="139">
        <v>0</v>
      </c>
      <c r="R524" s="139">
        <v>0</v>
      </c>
      <c r="S524" s="139">
        <v>0</v>
      </c>
      <c r="T524" s="139">
        <v>0</v>
      </c>
      <c r="U524" s="139">
        <v>0</v>
      </c>
      <c r="V524" s="139">
        <v>0</v>
      </c>
      <c r="W524" s="139">
        <v>0</v>
      </c>
      <c r="X524" s="139">
        <v>0</v>
      </c>
      <c r="Y524" s="139">
        <v>0</v>
      </c>
      <c r="Z524" s="139">
        <v>0</v>
      </c>
      <c r="AA524" s="139">
        <v>0</v>
      </c>
      <c r="AB524" s="139">
        <v>0</v>
      </c>
      <c r="AC524" s="139">
        <v>0</v>
      </c>
      <c r="AD524" s="139">
        <v>0</v>
      </c>
      <c r="AE524" s="139">
        <v>0</v>
      </c>
      <c r="AF524" s="139">
        <v>0</v>
      </c>
      <c r="AG524" s="139">
        <v>0</v>
      </c>
      <c r="AH524" s="139">
        <v>0</v>
      </c>
      <c r="AI524" s="139">
        <v>0</v>
      </c>
      <c r="AJ524" s="139">
        <v>0</v>
      </c>
      <c r="AK524" s="139">
        <v>0</v>
      </c>
      <c r="AL524" s="139">
        <v>0</v>
      </c>
      <c r="AM524" s="139">
        <v>0</v>
      </c>
      <c r="AN524" s="139">
        <v>0</v>
      </c>
      <c r="AO524" s="139">
        <v>0</v>
      </c>
      <c r="AP524" s="139">
        <v>0</v>
      </c>
      <c r="AQ524" s="139">
        <v>0</v>
      </c>
      <c r="AR524" s="139">
        <v>0</v>
      </c>
      <c r="AS524" s="139">
        <v>0</v>
      </c>
      <c r="AT524" s="139">
        <v>0</v>
      </c>
      <c r="AU524" s="139">
        <v>0</v>
      </c>
      <c r="AV524" s="139">
        <v>0</v>
      </c>
      <c r="AW524" s="139">
        <v>0</v>
      </c>
      <c r="AX524" s="139">
        <v>0</v>
      </c>
      <c r="AY524" s="139">
        <v>0</v>
      </c>
      <c r="AZ524" s="139">
        <v>0</v>
      </c>
      <c r="BA524" s="139">
        <v>0</v>
      </c>
      <c r="BB524" s="139">
        <v>0</v>
      </c>
    </row>
    <row r="525" spans="1:54">
      <c r="A525" s="140" t="s">
        <v>621</v>
      </c>
      <c r="B525" s="139">
        <v>0</v>
      </c>
      <c r="C525" s="139">
        <v>0</v>
      </c>
      <c r="D525" s="139">
        <v>0</v>
      </c>
      <c r="E525" s="139">
        <v>0</v>
      </c>
      <c r="F525" s="139">
        <v>0</v>
      </c>
      <c r="G525" s="139">
        <v>0</v>
      </c>
      <c r="H525" s="139">
        <v>0</v>
      </c>
      <c r="I525" s="139">
        <v>0</v>
      </c>
      <c r="J525" s="139">
        <v>0</v>
      </c>
      <c r="K525" s="139">
        <v>0</v>
      </c>
      <c r="L525" s="139">
        <v>0</v>
      </c>
      <c r="M525" s="139">
        <v>0</v>
      </c>
      <c r="N525" s="139">
        <v>0</v>
      </c>
      <c r="O525" s="139">
        <v>0</v>
      </c>
      <c r="P525" s="139">
        <v>0</v>
      </c>
      <c r="Q525" s="139">
        <v>0</v>
      </c>
      <c r="R525" s="139">
        <v>0</v>
      </c>
      <c r="S525" s="139">
        <v>0</v>
      </c>
      <c r="T525" s="139">
        <v>0</v>
      </c>
      <c r="U525" s="139">
        <v>0</v>
      </c>
      <c r="V525" s="139">
        <v>0</v>
      </c>
      <c r="W525" s="139">
        <v>0</v>
      </c>
      <c r="X525" s="139">
        <v>0</v>
      </c>
      <c r="Y525" s="139">
        <v>0</v>
      </c>
      <c r="Z525" s="139">
        <v>0</v>
      </c>
      <c r="AA525" s="139">
        <v>0</v>
      </c>
      <c r="AB525" s="139">
        <v>0</v>
      </c>
      <c r="AC525" s="139">
        <v>0</v>
      </c>
      <c r="AD525" s="139">
        <v>0</v>
      </c>
      <c r="AE525" s="139">
        <v>0</v>
      </c>
      <c r="AF525" s="139">
        <v>0</v>
      </c>
      <c r="AG525" s="139">
        <v>0</v>
      </c>
      <c r="AH525" s="139">
        <v>0</v>
      </c>
      <c r="AI525" s="139">
        <v>0</v>
      </c>
      <c r="AJ525" s="139">
        <v>0</v>
      </c>
      <c r="AK525" s="139">
        <v>0</v>
      </c>
      <c r="AL525" s="139">
        <v>0</v>
      </c>
      <c r="AM525" s="139">
        <v>0</v>
      </c>
      <c r="AN525" s="139">
        <v>0</v>
      </c>
      <c r="AO525" s="139">
        <v>0</v>
      </c>
      <c r="AP525" s="139">
        <v>0</v>
      </c>
      <c r="AQ525" s="139">
        <v>0</v>
      </c>
      <c r="AR525" s="139">
        <v>0</v>
      </c>
      <c r="AS525" s="139">
        <v>0</v>
      </c>
      <c r="AT525" s="139">
        <v>0</v>
      </c>
      <c r="AU525" s="139">
        <v>0</v>
      </c>
      <c r="AV525" s="139">
        <v>0</v>
      </c>
      <c r="AW525" s="139">
        <v>0</v>
      </c>
      <c r="AX525" s="139">
        <v>0</v>
      </c>
      <c r="AY525" s="139">
        <v>0</v>
      </c>
      <c r="AZ525" s="139">
        <v>0</v>
      </c>
      <c r="BA525" s="139">
        <v>0</v>
      </c>
      <c r="BB525" s="139">
        <v>0</v>
      </c>
    </row>
    <row r="526" spans="1:54">
      <c r="A526" s="140" t="s">
        <v>622</v>
      </c>
      <c r="B526" s="139">
        <v>0</v>
      </c>
      <c r="C526" s="139">
        <v>0</v>
      </c>
      <c r="D526" s="139">
        <v>0</v>
      </c>
      <c r="E526" s="139">
        <v>0</v>
      </c>
      <c r="F526" s="139">
        <v>0</v>
      </c>
      <c r="G526" s="139">
        <v>0</v>
      </c>
      <c r="H526" s="139">
        <v>0</v>
      </c>
      <c r="I526" s="139">
        <v>0</v>
      </c>
      <c r="J526" s="139">
        <v>0</v>
      </c>
      <c r="K526" s="139">
        <v>0</v>
      </c>
      <c r="L526" s="139">
        <v>0</v>
      </c>
      <c r="M526" s="139">
        <v>0</v>
      </c>
      <c r="N526" s="139">
        <v>0</v>
      </c>
      <c r="O526" s="139">
        <v>0</v>
      </c>
      <c r="P526" s="139">
        <v>0</v>
      </c>
      <c r="Q526" s="139">
        <v>0</v>
      </c>
      <c r="R526" s="139">
        <v>0</v>
      </c>
      <c r="S526" s="139">
        <v>0</v>
      </c>
      <c r="T526" s="139">
        <v>0</v>
      </c>
      <c r="U526" s="139">
        <v>0</v>
      </c>
      <c r="V526" s="139">
        <v>0</v>
      </c>
      <c r="W526" s="139">
        <v>0</v>
      </c>
      <c r="X526" s="139">
        <v>0</v>
      </c>
      <c r="Y526" s="139">
        <v>0</v>
      </c>
      <c r="Z526" s="139">
        <v>0</v>
      </c>
      <c r="AA526" s="139">
        <v>0</v>
      </c>
      <c r="AB526" s="139">
        <v>0</v>
      </c>
      <c r="AC526" s="139">
        <v>0</v>
      </c>
      <c r="AD526" s="139">
        <v>0</v>
      </c>
      <c r="AE526" s="139">
        <v>0</v>
      </c>
      <c r="AF526" s="139">
        <v>0</v>
      </c>
      <c r="AG526" s="139">
        <v>0</v>
      </c>
      <c r="AH526" s="139">
        <v>0</v>
      </c>
      <c r="AI526" s="139">
        <v>0</v>
      </c>
      <c r="AJ526" s="139">
        <v>0</v>
      </c>
      <c r="AK526" s="139">
        <v>0</v>
      </c>
      <c r="AL526" s="139">
        <v>0</v>
      </c>
      <c r="AM526" s="139">
        <v>0</v>
      </c>
      <c r="AN526" s="139">
        <v>0</v>
      </c>
      <c r="AO526" s="139">
        <v>0</v>
      </c>
      <c r="AP526" s="139">
        <v>0</v>
      </c>
      <c r="AQ526" s="139">
        <v>0</v>
      </c>
      <c r="AR526" s="139">
        <v>0</v>
      </c>
      <c r="AS526" s="139">
        <v>0</v>
      </c>
      <c r="AT526" s="139">
        <v>0</v>
      </c>
      <c r="AU526" s="139">
        <v>0</v>
      </c>
      <c r="AV526" s="139">
        <v>0</v>
      </c>
      <c r="AW526" s="139">
        <v>0</v>
      </c>
      <c r="AX526" s="139">
        <v>0</v>
      </c>
      <c r="AY526" s="139">
        <v>0</v>
      </c>
      <c r="AZ526" s="139">
        <v>0</v>
      </c>
      <c r="BA526" s="139">
        <v>0</v>
      </c>
      <c r="BB526" s="139">
        <v>0</v>
      </c>
    </row>
    <row r="527" spans="1:54">
      <c r="A527" s="140" t="s">
        <v>623</v>
      </c>
      <c r="B527" s="139">
        <v>0</v>
      </c>
      <c r="C527" s="139">
        <v>0</v>
      </c>
      <c r="D527" s="139">
        <v>0</v>
      </c>
      <c r="E527" s="139">
        <v>0</v>
      </c>
      <c r="F527" s="139">
        <v>0</v>
      </c>
      <c r="G527" s="139">
        <v>0</v>
      </c>
      <c r="H527" s="139">
        <v>0</v>
      </c>
      <c r="I527" s="139">
        <v>0</v>
      </c>
      <c r="J527" s="139">
        <v>0</v>
      </c>
      <c r="K527" s="139">
        <v>0</v>
      </c>
      <c r="L527" s="139">
        <v>0</v>
      </c>
      <c r="M527" s="139">
        <v>0</v>
      </c>
      <c r="N527" s="139">
        <v>0</v>
      </c>
      <c r="O527" s="139">
        <v>0</v>
      </c>
      <c r="P527" s="139">
        <v>0</v>
      </c>
      <c r="Q527" s="139">
        <v>0</v>
      </c>
      <c r="R527" s="139">
        <v>0</v>
      </c>
      <c r="S527" s="139">
        <v>0</v>
      </c>
      <c r="T527" s="139">
        <v>0</v>
      </c>
      <c r="U527" s="139">
        <v>0</v>
      </c>
      <c r="V527" s="139">
        <v>0</v>
      </c>
      <c r="W527" s="139">
        <v>0</v>
      </c>
      <c r="X527" s="139">
        <v>0</v>
      </c>
      <c r="Y527" s="139">
        <v>0</v>
      </c>
      <c r="Z527" s="139">
        <v>0</v>
      </c>
      <c r="AA527" s="139">
        <v>0</v>
      </c>
      <c r="AB527" s="139">
        <v>0</v>
      </c>
      <c r="AC527" s="139">
        <v>0</v>
      </c>
      <c r="AD527" s="139">
        <v>0</v>
      </c>
      <c r="AE527" s="139">
        <v>0</v>
      </c>
      <c r="AF527" s="139">
        <v>0</v>
      </c>
      <c r="AG527" s="139">
        <v>0</v>
      </c>
      <c r="AH527" s="139">
        <v>0</v>
      </c>
      <c r="AI527" s="139">
        <v>0</v>
      </c>
      <c r="AJ527" s="139">
        <v>0</v>
      </c>
      <c r="AK527" s="139">
        <v>0</v>
      </c>
      <c r="AL527" s="139">
        <v>0</v>
      </c>
      <c r="AM527" s="139">
        <v>0</v>
      </c>
      <c r="AN527" s="139">
        <v>0</v>
      </c>
      <c r="AO527" s="139">
        <v>0</v>
      </c>
      <c r="AP527" s="139">
        <v>0</v>
      </c>
      <c r="AQ527" s="139">
        <v>0</v>
      </c>
      <c r="AR527" s="139">
        <v>0</v>
      </c>
      <c r="AS527" s="139">
        <v>0</v>
      </c>
      <c r="AT527" s="139">
        <v>0</v>
      </c>
      <c r="AU527" s="139">
        <v>0</v>
      </c>
      <c r="AV527" s="139">
        <v>0</v>
      </c>
      <c r="AW527" s="139">
        <v>0</v>
      </c>
      <c r="AX527" s="139">
        <v>0</v>
      </c>
      <c r="AY527" s="139">
        <v>0</v>
      </c>
      <c r="AZ527" s="139">
        <v>0</v>
      </c>
      <c r="BA527" s="139">
        <v>0</v>
      </c>
      <c r="BB527" s="139">
        <v>0</v>
      </c>
    </row>
    <row r="528" spans="1:54">
      <c r="A528" s="140" t="s">
        <v>624</v>
      </c>
      <c r="B528" s="139">
        <v>0</v>
      </c>
      <c r="C528" s="139">
        <v>0</v>
      </c>
      <c r="D528" s="139">
        <v>0</v>
      </c>
      <c r="E528" s="139">
        <v>0</v>
      </c>
      <c r="F528" s="139">
        <v>0</v>
      </c>
      <c r="G528" s="139">
        <v>0</v>
      </c>
      <c r="H528" s="139">
        <v>0</v>
      </c>
      <c r="I528" s="139">
        <v>0</v>
      </c>
      <c r="J528" s="139">
        <v>0</v>
      </c>
      <c r="K528" s="139">
        <v>0</v>
      </c>
      <c r="L528" s="139">
        <v>0</v>
      </c>
      <c r="M528" s="139">
        <v>0</v>
      </c>
      <c r="N528" s="139">
        <v>0</v>
      </c>
      <c r="O528" s="139">
        <v>0</v>
      </c>
      <c r="P528" s="139">
        <v>0</v>
      </c>
      <c r="Q528" s="139">
        <v>0</v>
      </c>
      <c r="R528" s="139">
        <v>0</v>
      </c>
      <c r="S528" s="139">
        <v>0</v>
      </c>
      <c r="T528" s="139">
        <v>0</v>
      </c>
      <c r="U528" s="139">
        <v>0</v>
      </c>
      <c r="V528" s="139">
        <v>0</v>
      </c>
      <c r="W528" s="139">
        <v>0</v>
      </c>
      <c r="X528" s="139">
        <v>0</v>
      </c>
      <c r="Y528" s="139">
        <v>0</v>
      </c>
      <c r="Z528" s="139">
        <v>0</v>
      </c>
      <c r="AA528" s="139">
        <v>0</v>
      </c>
      <c r="AB528" s="139">
        <v>0</v>
      </c>
      <c r="AC528" s="139">
        <v>0</v>
      </c>
      <c r="AD528" s="139">
        <v>0</v>
      </c>
      <c r="AE528" s="139">
        <v>0</v>
      </c>
      <c r="AF528" s="139">
        <v>0</v>
      </c>
      <c r="AG528" s="139">
        <v>0</v>
      </c>
      <c r="AH528" s="139">
        <v>0</v>
      </c>
      <c r="AI528" s="139">
        <v>0</v>
      </c>
      <c r="AJ528" s="139">
        <v>0</v>
      </c>
      <c r="AK528" s="139">
        <v>0</v>
      </c>
      <c r="AL528" s="139">
        <v>0</v>
      </c>
      <c r="AM528" s="139">
        <v>0</v>
      </c>
      <c r="AN528" s="139">
        <v>0</v>
      </c>
      <c r="AO528" s="139">
        <v>0</v>
      </c>
      <c r="AP528" s="139">
        <v>0</v>
      </c>
      <c r="AQ528" s="139">
        <v>0</v>
      </c>
      <c r="AR528" s="139">
        <v>0</v>
      </c>
      <c r="AS528" s="139">
        <v>0</v>
      </c>
      <c r="AT528" s="139">
        <v>0</v>
      </c>
      <c r="AU528" s="139">
        <v>0</v>
      </c>
      <c r="AV528" s="139">
        <v>0</v>
      </c>
      <c r="AW528" s="139">
        <v>0</v>
      </c>
      <c r="AX528" s="139">
        <v>0</v>
      </c>
      <c r="AY528" s="139">
        <v>0</v>
      </c>
      <c r="AZ528" s="139">
        <v>0</v>
      </c>
      <c r="BA528" s="139">
        <v>0</v>
      </c>
      <c r="BB528" s="139">
        <v>0</v>
      </c>
    </row>
    <row r="529" spans="1:54">
      <c r="A529" s="140" t="s">
        <v>625</v>
      </c>
      <c r="B529" s="139">
        <v>0</v>
      </c>
      <c r="C529" s="139">
        <v>0</v>
      </c>
      <c r="D529" s="139">
        <v>0</v>
      </c>
      <c r="E529" s="139">
        <v>0</v>
      </c>
      <c r="F529" s="139">
        <v>0</v>
      </c>
      <c r="G529" s="139">
        <v>0</v>
      </c>
      <c r="H529" s="139">
        <v>0</v>
      </c>
      <c r="I529" s="139">
        <v>0</v>
      </c>
      <c r="J529" s="139">
        <v>0</v>
      </c>
      <c r="K529" s="139">
        <v>0</v>
      </c>
      <c r="L529" s="139">
        <v>0</v>
      </c>
      <c r="M529" s="139">
        <v>0</v>
      </c>
      <c r="N529" s="139">
        <v>0</v>
      </c>
      <c r="O529" s="139">
        <v>0</v>
      </c>
      <c r="P529" s="139">
        <v>0</v>
      </c>
      <c r="Q529" s="139">
        <v>0</v>
      </c>
      <c r="R529" s="139">
        <v>0</v>
      </c>
      <c r="S529" s="139">
        <v>0</v>
      </c>
      <c r="T529" s="139">
        <v>0</v>
      </c>
      <c r="U529" s="139">
        <v>0</v>
      </c>
      <c r="V529" s="139">
        <v>0</v>
      </c>
      <c r="W529" s="139">
        <v>0</v>
      </c>
      <c r="X529" s="139">
        <v>0</v>
      </c>
      <c r="Y529" s="139">
        <v>0</v>
      </c>
      <c r="Z529" s="139">
        <v>0</v>
      </c>
      <c r="AA529" s="139">
        <v>0</v>
      </c>
      <c r="AB529" s="139">
        <v>0</v>
      </c>
      <c r="AC529" s="139">
        <v>0</v>
      </c>
      <c r="AD529" s="139">
        <v>0</v>
      </c>
      <c r="AE529" s="139">
        <v>0</v>
      </c>
      <c r="AF529" s="139">
        <v>0</v>
      </c>
      <c r="AG529" s="139">
        <v>0</v>
      </c>
      <c r="AH529" s="139">
        <v>0</v>
      </c>
      <c r="AI529" s="139">
        <v>0</v>
      </c>
      <c r="AJ529" s="139">
        <v>0</v>
      </c>
      <c r="AK529" s="139">
        <v>0</v>
      </c>
      <c r="AL529" s="139">
        <v>0</v>
      </c>
      <c r="AM529" s="139">
        <v>0</v>
      </c>
      <c r="AN529" s="139">
        <v>0</v>
      </c>
      <c r="AO529" s="139">
        <v>0</v>
      </c>
      <c r="AP529" s="139">
        <v>0</v>
      </c>
      <c r="AQ529" s="139">
        <v>0</v>
      </c>
      <c r="AR529" s="139">
        <v>0</v>
      </c>
      <c r="AS529" s="139">
        <v>0</v>
      </c>
      <c r="AT529" s="139">
        <v>0</v>
      </c>
      <c r="AU529" s="139">
        <v>0</v>
      </c>
      <c r="AV529" s="139">
        <v>0</v>
      </c>
      <c r="AW529" s="139">
        <v>0</v>
      </c>
      <c r="AX529" s="139">
        <v>0</v>
      </c>
      <c r="AY529" s="139">
        <v>0</v>
      </c>
      <c r="AZ529" s="139">
        <v>0</v>
      </c>
      <c r="BA529" s="139">
        <v>0</v>
      </c>
      <c r="BB529" s="139">
        <v>0</v>
      </c>
    </row>
    <row r="530" spans="1:54">
      <c r="A530" s="140" t="s">
        <v>626</v>
      </c>
      <c r="B530" s="139">
        <v>0</v>
      </c>
      <c r="C530" s="139">
        <v>0</v>
      </c>
      <c r="D530" s="139">
        <v>0</v>
      </c>
      <c r="E530" s="139">
        <v>0</v>
      </c>
      <c r="F530" s="139">
        <v>0</v>
      </c>
      <c r="G530" s="139">
        <v>0</v>
      </c>
      <c r="H530" s="139">
        <v>0</v>
      </c>
      <c r="I530" s="139">
        <v>0</v>
      </c>
      <c r="J530" s="139">
        <v>0</v>
      </c>
      <c r="K530" s="139">
        <v>0</v>
      </c>
      <c r="L530" s="139">
        <v>0</v>
      </c>
      <c r="M530" s="139">
        <v>0</v>
      </c>
      <c r="N530" s="139">
        <v>0</v>
      </c>
      <c r="O530" s="139">
        <v>0</v>
      </c>
      <c r="P530" s="139">
        <v>0</v>
      </c>
      <c r="Q530" s="139">
        <v>0</v>
      </c>
      <c r="R530" s="139">
        <v>0</v>
      </c>
      <c r="S530" s="139">
        <v>0</v>
      </c>
      <c r="T530" s="139">
        <v>0</v>
      </c>
      <c r="U530" s="139">
        <v>0</v>
      </c>
      <c r="V530" s="139">
        <v>0</v>
      </c>
      <c r="W530" s="139">
        <v>0</v>
      </c>
      <c r="X530" s="139">
        <v>0</v>
      </c>
      <c r="Y530" s="139">
        <v>0</v>
      </c>
      <c r="Z530" s="139">
        <v>0</v>
      </c>
      <c r="AA530" s="139">
        <v>0</v>
      </c>
      <c r="AB530" s="139">
        <v>0</v>
      </c>
      <c r="AC530" s="139">
        <v>0</v>
      </c>
      <c r="AD530" s="139">
        <v>0</v>
      </c>
      <c r="AE530" s="139">
        <v>0</v>
      </c>
      <c r="AF530" s="139">
        <v>0</v>
      </c>
      <c r="AG530" s="139">
        <v>0</v>
      </c>
      <c r="AH530" s="139">
        <v>0</v>
      </c>
      <c r="AI530" s="139">
        <v>0</v>
      </c>
      <c r="AJ530" s="139">
        <v>0</v>
      </c>
      <c r="AK530" s="139">
        <v>0</v>
      </c>
      <c r="AL530" s="139">
        <v>0</v>
      </c>
      <c r="AM530" s="139">
        <v>0</v>
      </c>
      <c r="AN530" s="139">
        <v>0</v>
      </c>
      <c r="AO530" s="139">
        <v>0</v>
      </c>
      <c r="AP530" s="139">
        <v>0</v>
      </c>
      <c r="AQ530" s="139">
        <v>0</v>
      </c>
      <c r="AR530" s="139">
        <v>0</v>
      </c>
      <c r="AS530" s="139">
        <v>0</v>
      </c>
      <c r="AT530" s="139">
        <v>0</v>
      </c>
      <c r="AU530" s="139">
        <v>0</v>
      </c>
      <c r="AV530" s="139">
        <v>0</v>
      </c>
      <c r="AW530" s="139">
        <v>0</v>
      </c>
      <c r="AX530" s="139">
        <v>0</v>
      </c>
      <c r="AY530" s="139">
        <v>0</v>
      </c>
      <c r="AZ530" s="139">
        <v>0</v>
      </c>
      <c r="BA530" s="139">
        <v>0</v>
      </c>
      <c r="BB530" s="139">
        <v>0</v>
      </c>
    </row>
    <row r="531" spans="1:54">
      <c r="A531" s="140" t="s">
        <v>627</v>
      </c>
      <c r="B531" s="139">
        <v>0</v>
      </c>
      <c r="C531" s="139">
        <v>0</v>
      </c>
      <c r="D531" s="139">
        <v>0</v>
      </c>
      <c r="E531" s="139">
        <v>0</v>
      </c>
      <c r="F531" s="139">
        <v>0</v>
      </c>
      <c r="G531" s="139">
        <v>0</v>
      </c>
      <c r="H531" s="139">
        <v>0</v>
      </c>
      <c r="I531" s="139">
        <v>0</v>
      </c>
      <c r="J531" s="139">
        <v>0</v>
      </c>
      <c r="K531" s="139">
        <v>0</v>
      </c>
      <c r="L531" s="139">
        <v>0</v>
      </c>
      <c r="M531" s="139">
        <v>0</v>
      </c>
      <c r="N531" s="139">
        <v>0</v>
      </c>
      <c r="O531" s="139">
        <v>0</v>
      </c>
      <c r="P531" s="139">
        <v>0</v>
      </c>
      <c r="Q531" s="139">
        <v>0</v>
      </c>
      <c r="R531" s="139">
        <v>0</v>
      </c>
      <c r="S531" s="139">
        <v>0</v>
      </c>
      <c r="T531" s="139">
        <v>0</v>
      </c>
      <c r="U531" s="139">
        <v>0</v>
      </c>
      <c r="V531" s="139">
        <v>0</v>
      </c>
      <c r="W531" s="139">
        <v>0</v>
      </c>
      <c r="X531" s="139">
        <v>0</v>
      </c>
      <c r="Y531" s="139">
        <v>0</v>
      </c>
      <c r="Z531" s="139">
        <v>0</v>
      </c>
      <c r="AA531" s="139">
        <v>0</v>
      </c>
      <c r="AB531" s="139">
        <v>0</v>
      </c>
      <c r="AC531" s="139">
        <v>0</v>
      </c>
      <c r="AD531" s="139">
        <v>0</v>
      </c>
      <c r="AE531" s="139">
        <v>0</v>
      </c>
      <c r="AF531" s="139">
        <v>0</v>
      </c>
      <c r="AG531" s="139">
        <v>0</v>
      </c>
      <c r="AH531" s="139">
        <v>0</v>
      </c>
      <c r="AI531" s="139">
        <v>0</v>
      </c>
      <c r="AJ531" s="139">
        <v>0</v>
      </c>
      <c r="AK531" s="139">
        <v>0</v>
      </c>
      <c r="AL531" s="139">
        <v>0</v>
      </c>
      <c r="AM531" s="139">
        <v>0</v>
      </c>
      <c r="AN531" s="139">
        <v>0</v>
      </c>
      <c r="AO531" s="139">
        <v>0</v>
      </c>
      <c r="AP531" s="139">
        <v>0</v>
      </c>
      <c r="AQ531" s="139">
        <v>0</v>
      </c>
      <c r="AR531" s="139">
        <v>0</v>
      </c>
      <c r="AS531" s="139">
        <v>0</v>
      </c>
      <c r="AT531" s="139">
        <v>0</v>
      </c>
      <c r="AU531" s="139">
        <v>0</v>
      </c>
      <c r="AV531" s="139">
        <v>0</v>
      </c>
      <c r="AW531" s="139">
        <v>0</v>
      </c>
      <c r="AX531" s="139">
        <v>0</v>
      </c>
      <c r="AY531" s="139">
        <v>0</v>
      </c>
      <c r="AZ531" s="139">
        <v>0</v>
      </c>
      <c r="BA531" s="139">
        <v>0</v>
      </c>
      <c r="BB531" s="139">
        <v>0</v>
      </c>
    </row>
    <row r="532" spans="1:54">
      <c r="A532" s="140" t="s">
        <v>628</v>
      </c>
      <c r="B532" s="139">
        <v>0</v>
      </c>
      <c r="C532" s="139">
        <v>0</v>
      </c>
      <c r="D532" s="139">
        <v>0</v>
      </c>
      <c r="E532" s="139">
        <v>0</v>
      </c>
      <c r="F532" s="139">
        <v>0</v>
      </c>
      <c r="G532" s="139">
        <v>0</v>
      </c>
      <c r="H532" s="139">
        <v>0</v>
      </c>
      <c r="I532" s="139">
        <v>0</v>
      </c>
      <c r="J532" s="139">
        <v>0</v>
      </c>
      <c r="K532" s="139">
        <v>0</v>
      </c>
      <c r="L532" s="139">
        <v>0</v>
      </c>
      <c r="M532" s="139">
        <v>0</v>
      </c>
      <c r="N532" s="139">
        <v>0</v>
      </c>
      <c r="O532" s="139">
        <v>0</v>
      </c>
      <c r="P532" s="139">
        <v>0</v>
      </c>
      <c r="Q532" s="139">
        <v>0</v>
      </c>
      <c r="R532" s="139">
        <v>0</v>
      </c>
      <c r="S532" s="139">
        <v>0</v>
      </c>
      <c r="T532" s="139">
        <v>0</v>
      </c>
      <c r="U532" s="139">
        <v>0</v>
      </c>
      <c r="V532" s="139">
        <v>0</v>
      </c>
      <c r="W532" s="139">
        <v>0</v>
      </c>
      <c r="X532" s="139">
        <v>0</v>
      </c>
      <c r="Y532" s="139">
        <v>0</v>
      </c>
      <c r="Z532" s="139">
        <v>0</v>
      </c>
      <c r="AA532" s="139">
        <v>0</v>
      </c>
      <c r="AB532" s="139">
        <v>0</v>
      </c>
      <c r="AC532" s="139">
        <v>0</v>
      </c>
      <c r="AD532" s="139">
        <v>0</v>
      </c>
      <c r="AE532" s="139">
        <v>0</v>
      </c>
      <c r="AF532" s="139">
        <v>0</v>
      </c>
      <c r="AG532" s="139">
        <v>0</v>
      </c>
      <c r="AH532" s="139">
        <v>0</v>
      </c>
      <c r="AI532" s="139">
        <v>0</v>
      </c>
      <c r="AJ532" s="139">
        <v>0</v>
      </c>
      <c r="AK532" s="139">
        <v>0</v>
      </c>
      <c r="AL532" s="139">
        <v>0</v>
      </c>
      <c r="AM532" s="139">
        <v>0</v>
      </c>
      <c r="AN532" s="139">
        <v>0</v>
      </c>
      <c r="AO532" s="139">
        <v>0</v>
      </c>
      <c r="AP532" s="139">
        <v>0</v>
      </c>
      <c r="AQ532" s="139">
        <v>0</v>
      </c>
      <c r="AR532" s="139">
        <v>0</v>
      </c>
      <c r="AS532" s="139">
        <v>0</v>
      </c>
      <c r="AT532" s="139">
        <v>0</v>
      </c>
      <c r="AU532" s="139">
        <v>0</v>
      </c>
      <c r="AV532" s="139">
        <v>0</v>
      </c>
      <c r="AW532" s="139">
        <v>0</v>
      </c>
      <c r="AX532" s="139">
        <v>0</v>
      </c>
      <c r="AY532" s="139">
        <v>0</v>
      </c>
      <c r="AZ532" s="139">
        <v>0</v>
      </c>
      <c r="BA532" s="139">
        <v>0</v>
      </c>
      <c r="BB532" s="139">
        <v>0</v>
      </c>
    </row>
    <row r="533" spans="1:54">
      <c r="A533" s="140" t="s">
        <v>629</v>
      </c>
      <c r="B533" s="139">
        <v>0</v>
      </c>
      <c r="C533" s="139">
        <v>0</v>
      </c>
      <c r="D533" s="139">
        <v>0</v>
      </c>
      <c r="E533" s="139">
        <v>0</v>
      </c>
      <c r="F533" s="139">
        <v>0</v>
      </c>
      <c r="G533" s="139">
        <v>0</v>
      </c>
      <c r="H533" s="139">
        <v>0</v>
      </c>
      <c r="I533" s="139">
        <v>0</v>
      </c>
      <c r="J533" s="139">
        <v>0</v>
      </c>
      <c r="K533" s="139">
        <v>0</v>
      </c>
      <c r="L533" s="139">
        <v>0</v>
      </c>
      <c r="M533" s="139">
        <v>0</v>
      </c>
      <c r="N533" s="139">
        <v>0</v>
      </c>
      <c r="O533" s="139">
        <v>0</v>
      </c>
      <c r="P533" s="139">
        <v>0</v>
      </c>
      <c r="Q533" s="139">
        <v>0</v>
      </c>
      <c r="R533" s="139">
        <v>0</v>
      </c>
      <c r="S533" s="139">
        <v>0</v>
      </c>
      <c r="T533" s="139">
        <v>0</v>
      </c>
      <c r="U533" s="139">
        <v>0</v>
      </c>
      <c r="V533" s="139">
        <v>0</v>
      </c>
      <c r="W533" s="139">
        <v>0</v>
      </c>
      <c r="X533" s="139">
        <v>0</v>
      </c>
      <c r="Y533" s="139">
        <v>0</v>
      </c>
      <c r="Z533" s="139">
        <v>0</v>
      </c>
      <c r="AA533" s="139">
        <v>0</v>
      </c>
      <c r="AB533" s="139">
        <v>0</v>
      </c>
      <c r="AC533" s="139">
        <v>0</v>
      </c>
      <c r="AD533" s="139">
        <v>0</v>
      </c>
      <c r="AE533" s="139">
        <v>0</v>
      </c>
      <c r="AF533" s="139">
        <v>0</v>
      </c>
      <c r="AG533" s="139">
        <v>0</v>
      </c>
      <c r="AH533" s="139">
        <v>0</v>
      </c>
      <c r="AI533" s="139">
        <v>0</v>
      </c>
      <c r="AJ533" s="139">
        <v>0</v>
      </c>
      <c r="AK533" s="139">
        <v>0</v>
      </c>
      <c r="AL533" s="139">
        <v>0</v>
      </c>
      <c r="AM533" s="139">
        <v>0</v>
      </c>
      <c r="AN533" s="139">
        <v>0</v>
      </c>
      <c r="AO533" s="139">
        <v>0</v>
      </c>
      <c r="AP533" s="139">
        <v>0</v>
      </c>
      <c r="AQ533" s="139">
        <v>0</v>
      </c>
      <c r="AR533" s="139">
        <v>0</v>
      </c>
      <c r="AS533" s="139">
        <v>0</v>
      </c>
      <c r="AT533" s="139">
        <v>0</v>
      </c>
      <c r="AU533" s="139">
        <v>0</v>
      </c>
      <c r="AV533" s="139">
        <v>0</v>
      </c>
      <c r="AW533" s="139">
        <v>0</v>
      </c>
      <c r="AX533" s="139">
        <v>0</v>
      </c>
      <c r="AY533" s="139">
        <v>0</v>
      </c>
      <c r="AZ533" s="139">
        <v>0</v>
      </c>
      <c r="BA533" s="139">
        <v>0</v>
      </c>
      <c r="BB533" s="139">
        <v>0</v>
      </c>
    </row>
    <row r="534" spans="1:54">
      <c r="A534" s="140" t="s">
        <v>630</v>
      </c>
      <c r="B534" s="139">
        <v>0</v>
      </c>
      <c r="C534" s="139">
        <v>0</v>
      </c>
      <c r="D534" s="139">
        <v>0</v>
      </c>
      <c r="E534" s="139">
        <v>0</v>
      </c>
      <c r="F534" s="139">
        <v>0</v>
      </c>
      <c r="G534" s="139">
        <v>0</v>
      </c>
      <c r="H534" s="139">
        <v>0</v>
      </c>
      <c r="I534" s="139">
        <v>0</v>
      </c>
      <c r="J534" s="139">
        <v>0</v>
      </c>
      <c r="K534" s="139">
        <v>0</v>
      </c>
      <c r="L534" s="139">
        <v>0</v>
      </c>
      <c r="M534" s="139">
        <v>0</v>
      </c>
      <c r="N534" s="139">
        <v>0</v>
      </c>
      <c r="O534" s="139">
        <v>0</v>
      </c>
      <c r="P534" s="139">
        <v>0</v>
      </c>
      <c r="Q534" s="139">
        <v>0</v>
      </c>
      <c r="R534" s="139">
        <v>0</v>
      </c>
      <c r="S534" s="139">
        <v>0</v>
      </c>
      <c r="T534" s="139">
        <v>0</v>
      </c>
      <c r="U534" s="139">
        <v>0</v>
      </c>
      <c r="V534" s="139">
        <v>0</v>
      </c>
      <c r="W534" s="139">
        <v>0</v>
      </c>
      <c r="X534" s="139">
        <v>0</v>
      </c>
      <c r="Y534" s="139">
        <v>0</v>
      </c>
      <c r="Z534" s="139">
        <v>0</v>
      </c>
      <c r="AA534" s="139">
        <v>0</v>
      </c>
      <c r="AB534" s="139">
        <v>0</v>
      </c>
      <c r="AC534" s="139">
        <v>0</v>
      </c>
      <c r="AD534" s="139">
        <v>0</v>
      </c>
      <c r="AE534" s="139">
        <v>0</v>
      </c>
      <c r="AF534" s="139">
        <v>0</v>
      </c>
      <c r="AG534" s="139">
        <v>0</v>
      </c>
      <c r="AH534" s="139">
        <v>0</v>
      </c>
      <c r="AI534" s="139">
        <v>0</v>
      </c>
      <c r="AJ534" s="139">
        <v>0</v>
      </c>
      <c r="AK534" s="139">
        <v>0</v>
      </c>
      <c r="AL534" s="139">
        <v>0</v>
      </c>
      <c r="AM534" s="139">
        <v>0</v>
      </c>
      <c r="AN534" s="139">
        <v>0</v>
      </c>
      <c r="AO534" s="139">
        <v>0</v>
      </c>
      <c r="AP534" s="139">
        <v>0</v>
      </c>
      <c r="AQ534" s="139">
        <v>0</v>
      </c>
      <c r="AR534" s="139">
        <v>0</v>
      </c>
      <c r="AS534" s="139">
        <v>0</v>
      </c>
      <c r="AT534" s="139">
        <v>0</v>
      </c>
      <c r="AU534" s="139">
        <v>0</v>
      </c>
      <c r="AV534" s="139">
        <v>0</v>
      </c>
      <c r="AW534" s="139">
        <v>0</v>
      </c>
      <c r="AX534" s="139">
        <v>0</v>
      </c>
      <c r="AY534" s="139">
        <v>0</v>
      </c>
      <c r="AZ534" s="139">
        <v>0</v>
      </c>
      <c r="BA534" s="139">
        <v>0</v>
      </c>
      <c r="BB534" s="139">
        <v>0</v>
      </c>
    </row>
    <row r="535" spans="1:54">
      <c r="A535" s="140" t="s">
        <v>631</v>
      </c>
      <c r="B535" s="139">
        <v>0</v>
      </c>
      <c r="C535" s="139">
        <v>0</v>
      </c>
      <c r="D535" s="139">
        <v>0</v>
      </c>
      <c r="E535" s="139">
        <v>0</v>
      </c>
      <c r="F535" s="139">
        <v>0</v>
      </c>
      <c r="G535" s="139">
        <v>0</v>
      </c>
      <c r="H535" s="139">
        <v>0</v>
      </c>
      <c r="I535" s="139">
        <v>0</v>
      </c>
      <c r="J535" s="139">
        <v>0</v>
      </c>
      <c r="K535" s="139">
        <v>0</v>
      </c>
      <c r="L535" s="139">
        <v>0</v>
      </c>
      <c r="M535" s="139">
        <v>0</v>
      </c>
      <c r="N535" s="139">
        <v>0</v>
      </c>
      <c r="O535" s="139">
        <v>0</v>
      </c>
      <c r="P535" s="139">
        <v>0</v>
      </c>
      <c r="Q535" s="139">
        <v>0</v>
      </c>
      <c r="R535" s="139">
        <v>0</v>
      </c>
      <c r="S535" s="139">
        <v>0</v>
      </c>
      <c r="T535" s="139">
        <v>0</v>
      </c>
      <c r="U535" s="139">
        <v>0</v>
      </c>
      <c r="V535" s="139">
        <v>0</v>
      </c>
      <c r="W535" s="139">
        <v>0</v>
      </c>
      <c r="X535" s="139">
        <v>0</v>
      </c>
      <c r="Y535" s="139">
        <v>0</v>
      </c>
      <c r="Z535" s="139">
        <v>0</v>
      </c>
      <c r="AA535" s="139">
        <v>0</v>
      </c>
      <c r="AB535" s="139">
        <v>0</v>
      </c>
      <c r="AC535" s="139">
        <v>0</v>
      </c>
      <c r="AD535" s="139">
        <v>0</v>
      </c>
      <c r="AE535" s="139">
        <v>0</v>
      </c>
      <c r="AF535" s="139">
        <v>0</v>
      </c>
      <c r="AG535" s="139">
        <v>0</v>
      </c>
      <c r="AH535" s="139">
        <v>0</v>
      </c>
      <c r="AI535" s="139">
        <v>0</v>
      </c>
      <c r="AJ535" s="139">
        <v>0</v>
      </c>
      <c r="AK535" s="139">
        <v>0</v>
      </c>
      <c r="AL535" s="139">
        <v>0</v>
      </c>
      <c r="AM535" s="139">
        <v>0</v>
      </c>
      <c r="AN535" s="139">
        <v>0</v>
      </c>
      <c r="AO535" s="139">
        <v>0</v>
      </c>
      <c r="AP535" s="139">
        <v>0</v>
      </c>
      <c r="AQ535" s="139">
        <v>0</v>
      </c>
      <c r="AR535" s="139">
        <v>0</v>
      </c>
      <c r="AS535" s="139">
        <v>0</v>
      </c>
      <c r="AT535" s="139">
        <v>0</v>
      </c>
      <c r="AU535" s="139">
        <v>0</v>
      </c>
      <c r="AV535" s="139">
        <v>0</v>
      </c>
      <c r="AW535" s="139">
        <v>0</v>
      </c>
      <c r="AX535" s="139">
        <v>0</v>
      </c>
      <c r="AY535" s="139">
        <v>0</v>
      </c>
      <c r="AZ535" s="139">
        <v>0</v>
      </c>
      <c r="BA535" s="139">
        <v>0</v>
      </c>
      <c r="BB535" s="139">
        <v>0</v>
      </c>
    </row>
    <row r="536" spans="1:54">
      <c r="A536" s="140" t="s">
        <v>632</v>
      </c>
      <c r="B536" s="139">
        <v>0</v>
      </c>
      <c r="C536" s="139">
        <v>0</v>
      </c>
      <c r="D536" s="139">
        <v>0</v>
      </c>
      <c r="E536" s="139">
        <v>0</v>
      </c>
      <c r="F536" s="139">
        <v>0</v>
      </c>
      <c r="G536" s="139">
        <v>0</v>
      </c>
      <c r="H536" s="139">
        <v>0</v>
      </c>
      <c r="I536" s="139">
        <v>0</v>
      </c>
      <c r="J536" s="139">
        <v>0</v>
      </c>
      <c r="K536" s="139">
        <v>0</v>
      </c>
      <c r="L536" s="139">
        <v>0</v>
      </c>
      <c r="M536" s="139">
        <v>0</v>
      </c>
      <c r="N536" s="139">
        <v>0</v>
      </c>
      <c r="O536" s="139">
        <v>0</v>
      </c>
      <c r="P536" s="139">
        <v>0</v>
      </c>
      <c r="Q536" s="139">
        <v>0</v>
      </c>
      <c r="R536" s="139">
        <v>0</v>
      </c>
      <c r="S536" s="139">
        <v>0</v>
      </c>
      <c r="T536" s="139">
        <v>0</v>
      </c>
      <c r="U536" s="139">
        <v>0</v>
      </c>
      <c r="V536" s="139">
        <v>0</v>
      </c>
      <c r="W536" s="139">
        <v>0</v>
      </c>
      <c r="X536" s="139">
        <v>0</v>
      </c>
      <c r="Y536" s="139">
        <v>0</v>
      </c>
      <c r="Z536" s="139">
        <v>0</v>
      </c>
      <c r="AA536" s="139">
        <v>0</v>
      </c>
      <c r="AB536" s="139">
        <v>0</v>
      </c>
      <c r="AC536" s="139">
        <v>0</v>
      </c>
      <c r="AD536" s="139">
        <v>0</v>
      </c>
      <c r="AE536" s="139">
        <v>0</v>
      </c>
      <c r="AF536" s="139">
        <v>0</v>
      </c>
      <c r="AG536" s="139">
        <v>0</v>
      </c>
      <c r="AH536" s="139">
        <v>0</v>
      </c>
      <c r="AI536" s="139">
        <v>0</v>
      </c>
      <c r="AJ536" s="139">
        <v>0</v>
      </c>
      <c r="AK536" s="139">
        <v>0</v>
      </c>
      <c r="AL536" s="139">
        <v>0</v>
      </c>
      <c r="AM536" s="139">
        <v>0</v>
      </c>
      <c r="AN536" s="139">
        <v>0</v>
      </c>
      <c r="AO536" s="139">
        <v>0</v>
      </c>
      <c r="AP536" s="139">
        <v>0</v>
      </c>
      <c r="AQ536" s="139">
        <v>0</v>
      </c>
      <c r="AR536" s="139">
        <v>0</v>
      </c>
      <c r="AS536" s="139">
        <v>0</v>
      </c>
      <c r="AT536" s="139">
        <v>0</v>
      </c>
      <c r="AU536" s="139">
        <v>0</v>
      </c>
      <c r="AV536" s="139">
        <v>0</v>
      </c>
      <c r="AW536" s="139">
        <v>0</v>
      </c>
      <c r="AX536" s="139">
        <v>0</v>
      </c>
      <c r="AY536" s="139">
        <v>0</v>
      </c>
      <c r="AZ536" s="139">
        <v>0</v>
      </c>
      <c r="BA536" s="139">
        <v>0</v>
      </c>
      <c r="BB536" s="139">
        <v>0</v>
      </c>
    </row>
    <row r="537" spans="1:54">
      <c r="A537" s="140" t="s">
        <v>633</v>
      </c>
      <c r="B537" s="139">
        <v>0</v>
      </c>
      <c r="C537" s="139">
        <v>0</v>
      </c>
      <c r="D537" s="139">
        <v>0</v>
      </c>
      <c r="E537" s="139">
        <v>0</v>
      </c>
      <c r="F537" s="139">
        <v>0</v>
      </c>
      <c r="G537" s="139">
        <v>0</v>
      </c>
      <c r="H537" s="139">
        <v>0</v>
      </c>
      <c r="I537" s="139">
        <v>0</v>
      </c>
      <c r="J537" s="139">
        <v>0</v>
      </c>
      <c r="K537" s="139">
        <v>0</v>
      </c>
      <c r="L537" s="139">
        <v>0</v>
      </c>
      <c r="M537" s="139">
        <v>0</v>
      </c>
      <c r="N537" s="139">
        <v>0</v>
      </c>
      <c r="O537" s="139">
        <v>0</v>
      </c>
      <c r="P537" s="139">
        <v>0</v>
      </c>
      <c r="Q537" s="139">
        <v>0</v>
      </c>
      <c r="R537" s="139">
        <v>0</v>
      </c>
      <c r="S537" s="139">
        <v>0</v>
      </c>
      <c r="T537" s="139">
        <v>0</v>
      </c>
      <c r="U537" s="139">
        <v>0</v>
      </c>
      <c r="V537" s="139">
        <v>0</v>
      </c>
      <c r="W537" s="139">
        <v>0</v>
      </c>
      <c r="X537" s="139">
        <v>0</v>
      </c>
      <c r="Y537" s="139">
        <v>0</v>
      </c>
      <c r="Z537" s="139">
        <v>0</v>
      </c>
      <c r="AA537" s="139">
        <v>0</v>
      </c>
      <c r="AB537" s="139">
        <v>0</v>
      </c>
      <c r="AC537" s="139">
        <v>0</v>
      </c>
      <c r="AD537" s="139">
        <v>0</v>
      </c>
      <c r="AE537" s="139">
        <v>0</v>
      </c>
      <c r="AF537" s="139">
        <v>0</v>
      </c>
      <c r="AG537" s="139">
        <v>0</v>
      </c>
      <c r="AH537" s="139">
        <v>0</v>
      </c>
      <c r="AI537" s="139">
        <v>0</v>
      </c>
      <c r="AJ537" s="139">
        <v>0</v>
      </c>
      <c r="AK537" s="139">
        <v>0</v>
      </c>
      <c r="AL537" s="139">
        <v>0</v>
      </c>
      <c r="AM537" s="139">
        <v>0</v>
      </c>
      <c r="AN537" s="139">
        <v>0</v>
      </c>
      <c r="AO537" s="139">
        <v>0</v>
      </c>
      <c r="AP537" s="139">
        <v>0</v>
      </c>
      <c r="AQ537" s="139">
        <v>0</v>
      </c>
      <c r="AR537" s="139">
        <v>0</v>
      </c>
      <c r="AS537" s="139">
        <v>0</v>
      </c>
      <c r="AT537" s="139">
        <v>0</v>
      </c>
      <c r="AU537" s="139">
        <v>0</v>
      </c>
      <c r="AV537" s="139">
        <v>0</v>
      </c>
      <c r="AW537" s="139">
        <v>0</v>
      </c>
      <c r="AX537" s="139">
        <v>0</v>
      </c>
      <c r="AY537" s="139">
        <v>0</v>
      </c>
      <c r="AZ537" s="139">
        <v>0</v>
      </c>
      <c r="BA537" s="139">
        <v>0</v>
      </c>
      <c r="BB537" s="139">
        <v>0</v>
      </c>
    </row>
    <row r="538" spans="1:54">
      <c r="A538" s="140" t="s">
        <v>634</v>
      </c>
      <c r="B538" s="139">
        <v>0</v>
      </c>
      <c r="C538" s="139">
        <v>0</v>
      </c>
      <c r="D538" s="139">
        <v>0</v>
      </c>
      <c r="E538" s="139">
        <v>0</v>
      </c>
      <c r="F538" s="139">
        <v>0</v>
      </c>
      <c r="G538" s="139">
        <v>0</v>
      </c>
      <c r="H538" s="139">
        <v>0</v>
      </c>
      <c r="I538" s="139">
        <v>0</v>
      </c>
      <c r="J538" s="139">
        <v>0</v>
      </c>
      <c r="K538" s="139">
        <v>0</v>
      </c>
      <c r="L538" s="139">
        <v>0</v>
      </c>
      <c r="M538" s="139">
        <v>0</v>
      </c>
      <c r="N538" s="139">
        <v>0</v>
      </c>
      <c r="O538" s="139">
        <v>0</v>
      </c>
      <c r="P538" s="139">
        <v>0</v>
      </c>
      <c r="Q538" s="139">
        <v>0</v>
      </c>
      <c r="R538" s="139">
        <v>0</v>
      </c>
      <c r="S538" s="139">
        <v>0</v>
      </c>
      <c r="T538" s="139">
        <v>0</v>
      </c>
      <c r="U538" s="139">
        <v>0</v>
      </c>
      <c r="V538" s="139">
        <v>0</v>
      </c>
      <c r="W538" s="139">
        <v>0</v>
      </c>
      <c r="X538" s="139">
        <v>0</v>
      </c>
      <c r="Y538" s="139">
        <v>0</v>
      </c>
      <c r="Z538" s="139">
        <v>0</v>
      </c>
      <c r="AA538" s="139">
        <v>0</v>
      </c>
      <c r="AB538" s="139">
        <v>0</v>
      </c>
      <c r="AC538" s="139">
        <v>0</v>
      </c>
      <c r="AD538" s="139">
        <v>0</v>
      </c>
      <c r="AE538" s="139">
        <v>0</v>
      </c>
      <c r="AF538" s="139">
        <v>0</v>
      </c>
      <c r="AG538" s="139">
        <v>0</v>
      </c>
      <c r="AH538" s="139">
        <v>0</v>
      </c>
      <c r="AI538" s="139">
        <v>0</v>
      </c>
      <c r="AJ538" s="139">
        <v>0</v>
      </c>
      <c r="AK538" s="139">
        <v>0</v>
      </c>
      <c r="AL538" s="139">
        <v>0</v>
      </c>
      <c r="AM538" s="139">
        <v>0</v>
      </c>
      <c r="AN538" s="139">
        <v>0</v>
      </c>
      <c r="AO538" s="139">
        <v>0</v>
      </c>
      <c r="AP538" s="139">
        <v>0</v>
      </c>
      <c r="AQ538" s="139">
        <v>0</v>
      </c>
      <c r="AR538" s="139">
        <v>0</v>
      </c>
      <c r="AS538" s="139">
        <v>0</v>
      </c>
      <c r="AT538" s="139">
        <v>0</v>
      </c>
      <c r="AU538" s="139">
        <v>0</v>
      </c>
      <c r="AV538" s="139">
        <v>0</v>
      </c>
      <c r="AW538" s="139">
        <v>0</v>
      </c>
      <c r="AX538" s="139">
        <v>0</v>
      </c>
      <c r="AY538" s="139">
        <v>0</v>
      </c>
      <c r="AZ538" s="139">
        <v>0</v>
      </c>
      <c r="BA538" s="139">
        <v>0</v>
      </c>
      <c r="BB538" s="139">
        <v>0</v>
      </c>
    </row>
    <row r="539" spans="1:54">
      <c r="A539" s="140" t="s">
        <v>635</v>
      </c>
      <c r="B539" s="139">
        <v>0</v>
      </c>
      <c r="C539" s="139">
        <v>0</v>
      </c>
      <c r="D539" s="139">
        <v>0</v>
      </c>
      <c r="E539" s="139">
        <v>0</v>
      </c>
      <c r="F539" s="139">
        <v>0</v>
      </c>
      <c r="G539" s="139">
        <v>0</v>
      </c>
      <c r="H539" s="139">
        <v>0</v>
      </c>
      <c r="I539" s="139">
        <v>0</v>
      </c>
      <c r="J539" s="139">
        <v>0</v>
      </c>
      <c r="K539" s="139">
        <v>0</v>
      </c>
      <c r="L539" s="139">
        <v>0</v>
      </c>
      <c r="M539" s="139">
        <v>0</v>
      </c>
      <c r="N539" s="139">
        <v>0</v>
      </c>
      <c r="O539" s="139">
        <v>0</v>
      </c>
      <c r="P539" s="139">
        <v>0</v>
      </c>
      <c r="Q539" s="139">
        <v>0</v>
      </c>
      <c r="R539" s="139">
        <v>0</v>
      </c>
      <c r="S539" s="139">
        <v>0</v>
      </c>
      <c r="T539" s="139">
        <v>0</v>
      </c>
      <c r="U539" s="139">
        <v>0</v>
      </c>
      <c r="V539" s="139">
        <v>0</v>
      </c>
      <c r="W539" s="139">
        <v>0</v>
      </c>
      <c r="X539" s="139">
        <v>0</v>
      </c>
      <c r="Y539" s="139">
        <v>0</v>
      </c>
      <c r="Z539" s="139">
        <v>0</v>
      </c>
      <c r="AA539" s="139">
        <v>0</v>
      </c>
      <c r="AB539" s="139">
        <v>0</v>
      </c>
      <c r="AC539" s="139">
        <v>0</v>
      </c>
      <c r="AD539" s="139">
        <v>0</v>
      </c>
      <c r="AE539" s="139">
        <v>0</v>
      </c>
      <c r="AF539" s="139">
        <v>0</v>
      </c>
      <c r="AG539" s="139">
        <v>0</v>
      </c>
      <c r="AH539" s="139">
        <v>0</v>
      </c>
      <c r="AI539" s="139">
        <v>0</v>
      </c>
      <c r="AJ539" s="139">
        <v>0</v>
      </c>
      <c r="AK539" s="139">
        <v>0</v>
      </c>
      <c r="AL539" s="139">
        <v>0</v>
      </c>
      <c r="AM539" s="139">
        <v>0</v>
      </c>
      <c r="AN539" s="139">
        <v>0</v>
      </c>
      <c r="AO539" s="139">
        <v>0</v>
      </c>
      <c r="AP539" s="139">
        <v>0</v>
      </c>
      <c r="AQ539" s="139">
        <v>0</v>
      </c>
      <c r="AR539" s="139">
        <v>0</v>
      </c>
      <c r="AS539" s="139">
        <v>0</v>
      </c>
      <c r="AT539" s="139">
        <v>0</v>
      </c>
      <c r="AU539" s="139">
        <v>0</v>
      </c>
      <c r="AV539" s="139">
        <v>0</v>
      </c>
      <c r="AW539" s="139">
        <v>0</v>
      </c>
      <c r="AX539" s="139">
        <v>0</v>
      </c>
      <c r="AY539" s="139">
        <v>0</v>
      </c>
      <c r="AZ539" s="139">
        <v>0</v>
      </c>
      <c r="BA539" s="139">
        <v>0</v>
      </c>
      <c r="BB539" s="139">
        <v>0</v>
      </c>
    </row>
    <row r="540" spans="1:54">
      <c r="A540" s="140" t="s">
        <v>636</v>
      </c>
      <c r="B540" s="139">
        <v>0</v>
      </c>
      <c r="C540" s="139">
        <v>0</v>
      </c>
      <c r="D540" s="139">
        <v>0</v>
      </c>
      <c r="E540" s="139">
        <v>0</v>
      </c>
      <c r="F540" s="139">
        <v>0</v>
      </c>
      <c r="G540" s="139">
        <v>0</v>
      </c>
      <c r="H540" s="139">
        <v>0</v>
      </c>
      <c r="I540" s="139">
        <v>0</v>
      </c>
      <c r="J540" s="139">
        <v>0</v>
      </c>
      <c r="K540" s="139">
        <v>0</v>
      </c>
      <c r="L540" s="139">
        <v>0</v>
      </c>
      <c r="M540" s="139">
        <v>0</v>
      </c>
      <c r="N540" s="139">
        <v>0</v>
      </c>
      <c r="O540" s="139">
        <v>0</v>
      </c>
      <c r="P540" s="139">
        <v>0</v>
      </c>
      <c r="Q540" s="139">
        <v>0</v>
      </c>
      <c r="R540" s="139">
        <v>0</v>
      </c>
      <c r="S540" s="139">
        <v>0</v>
      </c>
      <c r="T540" s="139">
        <v>0</v>
      </c>
      <c r="U540" s="139">
        <v>0</v>
      </c>
      <c r="V540" s="139">
        <v>0</v>
      </c>
      <c r="W540" s="139">
        <v>0</v>
      </c>
      <c r="X540" s="139">
        <v>0</v>
      </c>
      <c r="Y540" s="139">
        <v>0</v>
      </c>
      <c r="Z540" s="139">
        <v>0</v>
      </c>
      <c r="AA540" s="139">
        <v>0</v>
      </c>
      <c r="AB540" s="139">
        <v>0</v>
      </c>
      <c r="AC540" s="139">
        <v>0</v>
      </c>
      <c r="AD540" s="139">
        <v>0</v>
      </c>
      <c r="AE540" s="139">
        <v>0</v>
      </c>
      <c r="AF540" s="139">
        <v>0</v>
      </c>
      <c r="AG540" s="139">
        <v>0</v>
      </c>
      <c r="AH540" s="139">
        <v>0</v>
      </c>
      <c r="AI540" s="139">
        <v>0</v>
      </c>
      <c r="AJ540" s="139">
        <v>0</v>
      </c>
      <c r="AK540" s="139">
        <v>0</v>
      </c>
      <c r="AL540" s="139">
        <v>0</v>
      </c>
      <c r="AM540" s="139">
        <v>0</v>
      </c>
      <c r="AN540" s="139">
        <v>0</v>
      </c>
      <c r="AO540" s="139">
        <v>0</v>
      </c>
      <c r="AP540" s="139">
        <v>0</v>
      </c>
      <c r="AQ540" s="139">
        <v>0</v>
      </c>
      <c r="AR540" s="139">
        <v>0</v>
      </c>
      <c r="AS540" s="139">
        <v>0</v>
      </c>
      <c r="AT540" s="139">
        <v>0</v>
      </c>
      <c r="AU540" s="139">
        <v>0</v>
      </c>
      <c r="AV540" s="139">
        <v>0</v>
      </c>
      <c r="AW540" s="139">
        <v>0</v>
      </c>
      <c r="AX540" s="139">
        <v>0</v>
      </c>
      <c r="AY540" s="139">
        <v>0</v>
      </c>
      <c r="AZ540" s="139">
        <v>0</v>
      </c>
      <c r="BA540" s="139">
        <v>0</v>
      </c>
      <c r="BB540" s="139">
        <v>0</v>
      </c>
    </row>
    <row r="541" spans="1:54">
      <c r="A541" s="140" t="s">
        <v>637</v>
      </c>
      <c r="B541" s="139">
        <v>0</v>
      </c>
      <c r="C541" s="139">
        <v>0</v>
      </c>
      <c r="D541" s="139">
        <v>0</v>
      </c>
      <c r="E541" s="139">
        <v>0</v>
      </c>
      <c r="F541" s="139">
        <v>0</v>
      </c>
      <c r="G541" s="139">
        <v>0</v>
      </c>
      <c r="H541" s="139">
        <v>0</v>
      </c>
      <c r="I541" s="139">
        <v>0</v>
      </c>
      <c r="J541" s="139">
        <v>0</v>
      </c>
      <c r="K541" s="139">
        <v>0</v>
      </c>
      <c r="L541" s="139">
        <v>0</v>
      </c>
      <c r="M541" s="139">
        <v>0</v>
      </c>
      <c r="N541" s="139">
        <v>0</v>
      </c>
      <c r="O541" s="139">
        <v>0</v>
      </c>
      <c r="P541" s="139">
        <v>0</v>
      </c>
      <c r="Q541" s="139">
        <v>0</v>
      </c>
      <c r="R541" s="139">
        <v>0</v>
      </c>
      <c r="S541" s="139">
        <v>0</v>
      </c>
      <c r="T541" s="139">
        <v>0</v>
      </c>
      <c r="U541" s="139">
        <v>0</v>
      </c>
      <c r="V541" s="139">
        <v>0</v>
      </c>
      <c r="W541" s="139">
        <v>0</v>
      </c>
      <c r="X541" s="139">
        <v>0</v>
      </c>
      <c r="Y541" s="139">
        <v>0</v>
      </c>
      <c r="Z541" s="139">
        <v>0</v>
      </c>
      <c r="AA541" s="139">
        <v>0</v>
      </c>
      <c r="AB541" s="139">
        <v>0</v>
      </c>
      <c r="AC541" s="139">
        <v>0</v>
      </c>
      <c r="AD541" s="139">
        <v>0</v>
      </c>
      <c r="AE541" s="139">
        <v>0</v>
      </c>
      <c r="AF541" s="139">
        <v>0</v>
      </c>
      <c r="AG541" s="139">
        <v>0</v>
      </c>
      <c r="AH541" s="139">
        <v>0</v>
      </c>
      <c r="AI541" s="139">
        <v>0</v>
      </c>
      <c r="AJ541" s="139">
        <v>0</v>
      </c>
      <c r="AK541" s="139">
        <v>0</v>
      </c>
      <c r="AL541" s="139">
        <v>0</v>
      </c>
      <c r="AM541" s="139">
        <v>0</v>
      </c>
      <c r="AN541" s="139">
        <v>0</v>
      </c>
      <c r="AO541" s="139">
        <v>0</v>
      </c>
      <c r="AP541" s="139">
        <v>0</v>
      </c>
      <c r="AQ541" s="139">
        <v>0</v>
      </c>
      <c r="AR541" s="139">
        <v>0</v>
      </c>
      <c r="AS541" s="139">
        <v>0</v>
      </c>
      <c r="AT541" s="139">
        <v>0</v>
      </c>
      <c r="AU541" s="139">
        <v>0</v>
      </c>
      <c r="AV541" s="139">
        <v>0</v>
      </c>
      <c r="AW541" s="139">
        <v>0</v>
      </c>
      <c r="AX541" s="139">
        <v>0</v>
      </c>
      <c r="AY541" s="139">
        <v>0</v>
      </c>
      <c r="AZ541" s="139">
        <v>0</v>
      </c>
      <c r="BA541" s="139">
        <v>0</v>
      </c>
      <c r="BB541" s="139">
        <v>0</v>
      </c>
    </row>
    <row r="542" spans="1:54">
      <c r="A542" s="140" t="s">
        <v>638</v>
      </c>
      <c r="B542" s="139">
        <v>0</v>
      </c>
      <c r="C542" s="139">
        <v>0</v>
      </c>
      <c r="D542" s="139">
        <v>0</v>
      </c>
      <c r="E542" s="139">
        <v>0</v>
      </c>
      <c r="F542" s="139">
        <v>0</v>
      </c>
      <c r="G542" s="139">
        <v>0</v>
      </c>
      <c r="H542" s="139">
        <v>0</v>
      </c>
      <c r="I542" s="139">
        <v>0</v>
      </c>
      <c r="J542" s="139">
        <v>0</v>
      </c>
      <c r="K542" s="139">
        <v>0</v>
      </c>
      <c r="L542" s="139">
        <v>0</v>
      </c>
      <c r="M542" s="139">
        <v>0</v>
      </c>
      <c r="N542" s="139">
        <v>0</v>
      </c>
      <c r="O542" s="139">
        <v>0</v>
      </c>
      <c r="P542" s="139">
        <v>0</v>
      </c>
      <c r="Q542" s="139">
        <v>0</v>
      </c>
      <c r="R542" s="139">
        <v>0</v>
      </c>
      <c r="S542" s="139">
        <v>0</v>
      </c>
      <c r="T542" s="139">
        <v>0</v>
      </c>
      <c r="U542" s="139">
        <v>0</v>
      </c>
      <c r="V542" s="139">
        <v>0</v>
      </c>
      <c r="W542" s="139">
        <v>0</v>
      </c>
      <c r="X542" s="139">
        <v>0</v>
      </c>
      <c r="Y542" s="139">
        <v>0</v>
      </c>
      <c r="Z542" s="139">
        <v>0</v>
      </c>
      <c r="AA542" s="139">
        <v>0</v>
      </c>
      <c r="AB542" s="139">
        <v>0</v>
      </c>
      <c r="AC542" s="139">
        <v>0</v>
      </c>
      <c r="AD542" s="139">
        <v>0</v>
      </c>
      <c r="AE542" s="139">
        <v>0</v>
      </c>
      <c r="AF542" s="139">
        <v>0</v>
      </c>
      <c r="AG542" s="139">
        <v>0</v>
      </c>
      <c r="AH542" s="139">
        <v>0</v>
      </c>
      <c r="AI542" s="139">
        <v>0</v>
      </c>
      <c r="AJ542" s="139">
        <v>0</v>
      </c>
      <c r="AK542" s="139">
        <v>0</v>
      </c>
      <c r="AL542" s="139">
        <v>0</v>
      </c>
      <c r="AM542" s="139">
        <v>0</v>
      </c>
      <c r="AN542" s="139">
        <v>0</v>
      </c>
      <c r="AO542" s="139">
        <v>0</v>
      </c>
      <c r="AP542" s="139">
        <v>0</v>
      </c>
      <c r="AQ542" s="139">
        <v>0</v>
      </c>
      <c r="AR542" s="139">
        <v>0</v>
      </c>
      <c r="AS542" s="139">
        <v>0</v>
      </c>
      <c r="AT542" s="139">
        <v>0</v>
      </c>
      <c r="AU542" s="139">
        <v>0</v>
      </c>
      <c r="AV542" s="139">
        <v>0</v>
      </c>
      <c r="AW542" s="139">
        <v>0</v>
      </c>
      <c r="AX542" s="139">
        <v>0</v>
      </c>
      <c r="AY542" s="139">
        <v>0</v>
      </c>
      <c r="AZ542" s="139">
        <v>0</v>
      </c>
      <c r="BA542" s="139">
        <v>0</v>
      </c>
      <c r="BB542" s="139">
        <v>0</v>
      </c>
    </row>
    <row r="543" spans="1:54">
      <c r="A543" s="141" t="s">
        <v>639</v>
      </c>
      <c r="B543" s="142">
        <v>8474.92</v>
      </c>
      <c r="C543" s="142">
        <v>8474.92</v>
      </c>
      <c r="D543" s="142">
        <v>8474.92</v>
      </c>
      <c r="E543" s="142">
        <v>8474.92</v>
      </c>
      <c r="F543" s="142">
        <v>8474.92</v>
      </c>
      <c r="G543" s="142">
        <v>8474.92</v>
      </c>
      <c r="H543" s="142">
        <v>8474.92</v>
      </c>
      <c r="I543" s="142">
        <v>8474.92</v>
      </c>
      <c r="J543" s="142">
        <v>8474.92</v>
      </c>
      <c r="K543" s="142">
        <v>8474.92</v>
      </c>
      <c r="L543" s="142">
        <v>8474.92</v>
      </c>
      <c r="M543" s="142">
        <v>8474.92</v>
      </c>
      <c r="N543" s="142">
        <v>8474.92</v>
      </c>
      <c r="O543" s="142">
        <v>8474.92</v>
      </c>
      <c r="P543" s="142">
        <v>8474.92</v>
      </c>
      <c r="Q543" s="142">
        <v>8474.92</v>
      </c>
      <c r="R543" s="142">
        <v>8474.92</v>
      </c>
      <c r="S543" s="142">
        <v>8474.92</v>
      </c>
      <c r="T543" s="142">
        <v>8474.92</v>
      </c>
      <c r="U543" s="142">
        <v>8474.92</v>
      </c>
      <c r="V543" s="142">
        <v>8474.92</v>
      </c>
      <c r="W543" s="142">
        <v>8474.92</v>
      </c>
      <c r="X543" s="142">
        <v>8474.92</v>
      </c>
      <c r="Y543" s="142">
        <v>8474.92</v>
      </c>
      <c r="Z543" s="142">
        <v>8474.92</v>
      </c>
      <c r="AA543" s="142">
        <v>8474.92</v>
      </c>
      <c r="AB543" s="142">
        <v>8474.92</v>
      </c>
      <c r="AC543" s="142">
        <v>8474.92</v>
      </c>
      <c r="AD543" s="142">
        <v>8474.92</v>
      </c>
      <c r="AE543" s="142">
        <v>8474.92</v>
      </c>
      <c r="AF543" s="142">
        <v>8474.92</v>
      </c>
      <c r="AG543" s="142">
        <v>8474.92</v>
      </c>
      <c r="AH543" s="142">
        <v>8474.92</v>
      </c>
      <c r="AI543" s="142">
        <v>8474.92</v>
      </c>
      <c r="AJ543" s="142">
        <v>8474.92</v>
      </c>
      <c r="AK543" s="142">
        <v>8474.92</v>
      </c>
      <c r="AL543" s="142">
        <v>8474.92</v>
      </c>
      <c r="AM543" s="142">
        <v>8474.92</v>
      </c>
      <c r="AN543" s="142">
        <v>8474.92</v>
      </c>
      <c r="AO543" s="142">
        <v>8474.92</v>
      </c>
      <c r="AP543" s="142">
        <v>8474.92</v>
      </c>
      <c r="AQ543" s="142">
        <v>8474.92</v>
      </c>
      <c r="AR543" s="142">
        <v>8474.92</v>
      </c>
      <c r="AS543" s="142">
        <v>8474.92</v>
      </c>
      <c r="AT543" s="142">
        <v>8474.92</v>
      </c>
      <c r="AU543" s="142">
        <v>8474.92</v>
      </c>
      <c r="AV543" s="142">
        <v>8474.92</v>
      </c>
      <c r="AW543" s="142">
        <v>8474.92</v>
      </c>
      <c r="AX543" s="142">
        <v>8474.92</v>
      </c>
      <c r="AY543" s="142">
        <v>8474.92</v>
      </c>
      <c r="AZ543" s="142">
        <v>8474.92</v>
      </c>
      <c r="BA543" s="142">
        <v>8474.92</v>
      </c>
      <c r="BB543" s="142">
        <v>8474.92</v>
      </c>
    </row>
    <row r="544" spans="1:54">
      <c r="A544" s="140" t="s">
        <v>640</v>
      </c>
    </row>
    <row r="545" spans="1:54">
      <c r="A545" s="138" t="s">
        <v>641</v>
      </c>
    </row>
    <row r="546" spans="1:54">
      <c r="A546" s="140" t="s">
        <v>642</v>
      </c>
      <c r="B546" s="139">
        <v>0</v>
      </c>
      <c r="C546" s="139">
        <v>0</v>
      </c>
      <c r="D546" s="139">
        <v>0</v>
      </c>
      <c r="E546" s="139">
        <v>0</v>
      </c>
      <c r="F546" s="139">
        <v>0</v>
      </c>
      <c r="G546" s="139">
        <v>0</v>
      </c>
      <c r="H546" s="139">
        <v>0</v>
      </c>
      <c r="I546" s="139">
        <v>0</v>
      </c>
      <c r="J546" s="139">
        <v>0</v>
      </c>
      <c r="K546" s="139">
        <v>0</v>
      </c>
      <c r="L546" s="139">
        <v>0</v>
      </c>
      <c r="M546" s="139">
        <v>0</v>
      </c>
      <c r="N546" s="139">
        <v>0</v>
      </c>
      <c r="O546" s="139">
        <v>0</v>
      </c>
      <c r="P546" s="139">
        <v>0</v>
      </c>
      <c r="Q546" s="139">
        <v>0</v>
      </c>
      <c r="R546" s="139">
        <v>0</v>
      </c>
      <c r="S546" s="139">
        <v>0</v>
      </c>
      <c r="T546" s="139">
        <v>0</v>
      </c>
      <c r="U546" s="139">
        <v>0</v>
      </c>
      <c r="V546" s="139">
        <v>0</v>
      </c>
      <c r="W546" s="139">
        <v>0</v>
      </c>
      <c r="X546" s="139">
        <v>0</v>
      </c>
      <c r="Y546" s="139">
        <v>0</v>
      </c>
      <c r="Z546" s="139">
        <v>0</v>
      </c>
      <c r="AA546" s="139">
        <v>0</v>
      </c>
      <c r="AB546" s="139">
        <v>0</v>
      </c>
      <c r="AC546" s="139">
        <v>0</v>
      </c>
      <c r="AD546" s="139">
        <v>0</v>
      </c>
      <c r="AE546" s="139">
        <v>0</v>
      </c>
      <c r="AF546" s="139">
        <v>0</v>
      </c>
      <c r="AG546" s="139">
        <v>0</v>
      </c>
      <c r="AH546" s="139">
        <v>0</v>
      </c>
      <c r="AI546" s="139">
        <v>0</v>
      </c>
      <c r="AJ546" s="139">
        <v>0</v>
      </c>
      <c r="AK546" s="139">
        <v>0</v>
      </c>
      <c r="AL546" s="139">
        <v>0</v>
      </c>
      <c r="AM546" s="139">
        <v>0</v>
      </c>
      <c r="AN546" s="139">
        <v>0</v>
      </c>
      <c r="AO546" s="139">
        <v>0</v>
      </c>
      <c r="AP546" s="139">
        <v>0</v>
      </c>
      <c r="AQ546" s="139">
        <v>0</v>
      </c>
      <c r="AR546" s="139">
        <v>0</v>
      </c>
      <c r="AS546" s="139">
        <v>0</v>
      </c>
      <c r="AT546" s="139">
        <v>0</v>
      </c>
      <c r="AU546" s="139">
        <v>0</v>
      </c>
      <c r="AV546" s="139">
        <v>0</v>
      </c>
      <c r="AW546" s="139">
        <v>0</v>
      </c>
      <c r="AX546" s="139">
        <v>0</v>
      </c>
      <c r="AY546" s="139">
        <v>0</v>
      </c>
      <c r="AZ546" s="139">
        <v>0</v>
      </c>
      <c r="BA546" s="139">
        <v>0</v>
      </c>
      <c r="BB546" s="139">
        <v>0</v>
      </c>
    </row>
    <row r="547" spans="1:54">
      <c r="A547" s="141" t="s">
        <v>643</v>
      </c>
      <c r="B547" s="139">
        <v>0</v>
      </c>
      <c r="C547" s="139">
        <v>0</v>
      </c>
      <c r="D547" s="139">
        <v>0</v>
      </c>
      <c r="E547" s="139">
        <v>0</v>
      </c>
      <c r="F547" s="139">
        <v>0</v>
      </c>
      <c r="G547" s="139">
        <v>0</v>
      </c>
      <c r="H547" s="139">
        <v>0</v>
      </c>
      <c r="I547" s="139">
        <v>0</v>
      </c>
      <c r="J547" s="139">
        <v>0</v>
      </c>
      <c r="K547" s="139">
        <v>0</v>
      </c>
      <c r="L547" s="139">
        <v>0</v>
      </c>
      <c r="M547" s="139">
        <v>0</v>
      </c>
      <c r="N547" s="139">
        <v>0</v>
      </c>
      <c r="O547" s="139">
        <v>0</v>
      </c>
      <c r="P547" s="139">
        <v>0</v>
      </c>
      <c r="Q547" s="139">
        <v>0</v>
      </c>
      <c r="R547" s="139">
        <v>0</v>
      </c>
      <c r="S547" s="139">
        <v>0</v>
      </c>
      <c r="T547" s="139">
        <v>0</v>
      </c>
      <c r="U547" s="139">
        <v>0</v>
      </c>
      <c r="V547" s="139">
        <v>0</v>
      </c>
      <c r="W547" s="139">
        <v>0</v>
      </c>
      <c r="X547" s="139">
        <v>0</v>
      </c>
      <c r="Y547" s="139">
        <v>0</v>
      </c>
      <c r="Z547" s="139">
        <v>0</v>
      </c>
      <c r="AA547" s="139">
        <v>0</v>
      </c>
      <c r="AB547" s="139">
        <v>0</v>
      </c>
      <c r="AC547" s="139">
        <v>0</v>
      </c>
      <c r="AD547" s="139">
        <v>0</v>
      </c>
      <c r="AE547" s="139">
        <v>0</v>
      </c>
      <c r="AF547" s="139">
        <v>0</v>
      </c>
      <c r="AG547" s="139">
        <v>0</v>
      </c>
      <c r="AH547" s="139">
        <v>0</v>
      </c>
      <c r="AI547" s="139">
        <v>0</v>
      </c>
      <c r="AJ547" s="139">
        <v>0</v>
      </c>
      <c r="AK547" s="139">
        <v>0</v>
      </c>
      <c r="AL547" s="139">
        <v>0</v>
      </c>
      <c r="AM547" s="139">
        <v>0</v>
      </c>
      <c r="AN547" s="139">
        <v>0</v>
      </c>
      <c r="AO547" s="139">
        <v>0</v>
      </c>
      <c r="AP547" s="139">
        <v>0</v>
      </c>
      <c r="AQ547" s="139">
        <v>0</v>
      </c>
      <c r="AR547" s="139">
        <v>0</v>
      </c>
      <c r="AS547" s="139">
        <v>0</v>
      </c>
      <c r="AT547" s="139">
        <v>0</v>
      </c>
      <c r="AU547" s="139">
        <v>0</v>
      </c>
      <c r="AV547" s="139">
        <v>0</v>
      </c>
      <c r="AW547" s="139">
        <v>0</v>
      </c>
      <c r="AX547" s="139">
        <v>0</v>
      </c>
      <c r="AY547" s="139">
        <v>0</v>
      </c>
      <c r="AZ547" s="139">
        <v>0</v>
      </c>
      <c r="BA547" s="139">
        <v>0</v>
      </c>
      <c r="BB547" s="139">
        <v>0</v>
      </c>
    </row>
    <row r="548" spans="1:54">
      <c r="A548" s="140" t="s">
        <v>644</v>
      </c>
    </row>
    <row r="549" spans="1:54">
      <c r="A549" s="138" t="s">
        <v>645</v>
      </c>
    </row>
    <row r="550" spans="1:54">
      <c r="A550" s="140" t="s">
        <v>646</v>
      </c>
      <c r="B550" s="139">
        <v>0</v>
      </c>
      <c r="C550" s="139">
        <v>0</v>
      </c>
      <c r="D550" s="139">
        <v>0</v>
      </c>
      <c r="E550" s="139">
        <v>0</v>
      </c>
      <c r="F550" s="139">
        <v>0</v>
      </c>
      <c r="G550" s="139">
        <v>0</v>
      </c>
      <c r="H550" s="139">
        <v>0</v>
      </c>
      <c r="I550" s="139">
        <v>0</v>
      </c>
      <c r="J550" s="139">
        <v>0</v>
      </c>
      <c r="K550" s="139">
        <v>0</v>
      </c>
      <c r="L550" s="139">
        <v>0</v>
      </c>
      <c r="M550" s="139">
        <v>0</v>
      </c>
      <c r="N550" s="139">
        <v>0</v>
      </c>
      <c r="O550" s="139">
        <v>0</v>
      </c>
      <c r="P550" s="139">
        <v>0</v>
      </c>
      <c r="Q550" s="139">
        <v>0</v>
      </c>
      <c r="R550" s="139">
        <v>0</v>
      </c>
      <c r="S550" s="139">
        <v>0</v>
      </c>
      <c r="T550" s="139">
        <v>0</v>
      </c>
      <c r="U550" s="139">
        <v>0</v>
      </c>
      <c r="V550" s="139">
        <v>0</v>
      </c>
      <c r="W550" s="139">
        <v>0</v>
      </c>
      <c r="X550" s="139">
        <v>0</v>
      </c>
      <c r="Y550" s="139">
        <v>0</v>
      </c>
      <c r="Z550" s="139">
        <v>0</v>
      </c>
      <c r="AA550" s="139">
        <v>0</v>
      </c>
      <c r="AB550" s="139">
        <v>0</v>
      </c>
      <c r="AC550" s="139">
        <v>0</v>
      </c>
      <c r="AD550" s="139">
        <v>0</v>
      </c>
      <c r="AE550" s="139">
        <v>0</v>
      </c>
      <c r="AF550" s="139">
        <v>0</v>
      </c>
      <c r="AG550" s="139">
        <v>0</v>
      </c>
      <c r="AH550" s="139">
        <v>0</v>
      </c>
      <c r="AI550" s="139">
        <v>0</v>
      </c>
      <c r="AJ550" s="139">
        <v>0</v>
      </c>
      <c r="AK550" s="139">
        <v>0</v>
      </c>
      <c r="AL550" s="139">
        <v>0</v>
      </c>
      <c r="AM550" s="139">
        <v>0</v>
      </c>
      <c r="AN550" s="139">
        <v>0</v>
      </c>
      <c r="AO550" s="139">
        <v>0</v>
      </c>
      <c r="AP550" s="139">
        <v>0</v>
      </c>
      <c r="AQ550" s="139">
        <v>0</v>
      </c>
      <c r="AR550" s="139">
        <v>0</v>
      </c>
      <c r="AS550" s="139">
        <v>0</v>
      </c>
      <c r="AT550" s="139">
        <v>0</v>
      </c>
      <c r="AU550" s="139">
        <v>0</v>
      </c>
      <c r="AV550" s="139">
        <v>0</v>
      </c>
      <c r="AW550" s="139">
        <v>0</v>
      </c>
      <c r="AX550" s="139">
        <v>0</v>
      </c>
      <c r="AY550" s="139">
        <v>0</v>
      </c>
      <c r="AZ550" s="139">
        <v>0</v>
      </c>
      <c r="BA550" s="139">
        <v>0</v>
      </c>
      <c r="BB550" s="139">
        <v>0</v>
      </c>
    </row>
    <row r="551" spans="1:54">
      <c r="A551" s="140" t="s">
        <v>647</v>
      </c>
      <c r="B551" s="139">
        <v>0</v>
      </c>
      <c r="C551" s="139">
        <v>0</v>
      </c>
      <c r="D551" s="139">
        <v>0</v>
      </c>
      <c r="E551" s="139">
        <v>0</v>
      </c>
      <c r="F551" s="139">
        <v>0</v>
      </c>
      <c r="G551" s="139">
        <v>0</v>
      </c>
      <c r="H551" s="139">
        <v>0</v>
      </c>
      <c r="I551" s="139">
        <v>0</v>
      </c>
      <c r="J551" s="139">
        <v>0</v>
      </c>
      <c r="K551" s="139">
        <v>0</v>
      </c>
      <c r="L551" s="139">
        <v>0</v>
      </c>
      <c r="M551" s="139">
        <v>0</v>
      </c>
      <c r="N551" s="139">
        <v>0</v>
      </c>
      <c r="O551" s="139">
        <v>0</v>
      </c>
      <c r="P551" s="139">
        <v>0</v>
      </c>
      <c r="Q551" s="139">
        <v>0</v>
      </c>
      <c r="R551" s="139">
        <v>0</v>
      </c>
      <c r="S551" s="139">
        <v>0</v>
      </c>
      <c r="T551" s="139">
        <v>0</v>
      </c>
      <c r="U551" s="139">
        <v>0</v>
      </c>
      <c r="V551" s="139">
        <v>0</v>
      </c>
      <c r="W551" s="139">
        <v>0</v>
      </c>
      <c r="X551" s="139">
        <v>0</v>
      </c>
      <c r="Y551" s="139">
        <v>0</v>
      </c>
      <c r="Z551" s="139">
        <v>0</v>
      </c>
      <c r="AA551" s="139">
        <v>0</v>
      </c>
      <c r="AB551" s="139">
        <v>0</v>
      </c>
      <c r="AC551" s="139">
        <v>0</v>
      </c>
      <c r="AD551" s="139">
        <v>0</v>
      </c>
      <c r="AE551" s="139">
        <v>0</v>
      </c>
      <c r="AF551" s="139">
        <v>0</v>
      </c>
      <c r="AG551" s="139">
        <v>0</v>
      </c>
      <c r="AH551" s="139">
        <v>0</v>
      </c>
      <c r="AI551" s="139">
        <v>0</v>
      </c>
      <c r="AJ551" s="139">
        <v>0</v>
      </c>
      <c r="AK551" s="139">
        <v>0</v>
      </c>
      <c r="AL551" s="139">
        <v>0</v>
      </c>
      <c r="AM551" s="139">
        <v>0</v>
      </c>
      <c r="AN551" s="139">
        <v>0</v>
      </c>
      <c r="AO551" s="139">
        <v>0</v>
      </c>
      <c r="AP551" s="139">
        <v>0</v>
      </c>
      <c r="AQ551" s="139">
        <v>0</v>
      </c>
      <c r="AR551" s="139">
        <v>0</v>
      </c>
      <c r="AS551" s="139">
        <v>0</v>
      </c>
      <c r="AT551" s="139">
        <v>0</v>
      </c>
      <c r="AU551" s="139">
        <v>0</v>
      </c>
      <c r="AV551" s="139">
        <v>0</v>
      </c>
      <c r="AW551" s="139">
        <v>0</v>
      </c>
      <c r="AX551" s="139">
        <v>0</v>
      </c>
      <c r="AY551" s="139">
        <v>0</v>
      </c>
      <c r="AZ551" s="139">
        <v>0</v>
      </c>
      <c r="BA551" s="139">
        <v>0</v>
      </c>
      <c r="BB551" s="139">
        <v>0</v>
      </c>
    </row>
    <row r="552" spans="1:54">
      <c r="A552" s="140" t="s">
        <v>648</v>
      </c>
      <c r="B552" s="139">
        <v>1400469.0799999901</v>
      </c>
      <c r="C552" s="139">
        <v>1517495.2005499899</v>
      </c>
      <c r="D552" s="139">
        <v>1634521.32109999</v>
      </c>
      <c r="E552" s="139">
        <v>1751547.4416499899</v>
      </c>
      <c r="F552" s="139">
        <v>1868573.56219999</v>
      </c>
      <c r="G552" s="139">
        <v>1985599.6827499899</v>
      </c>
      <c r="H552" s="139">
        <v>2102625.80329999</v>
      </c>
      <c r="I552" s="139">
        <v>2219651.9238499901</v>
      </c>
      <c r="J552" s="139">
        <v>2336678.0443999898</v>
      </c>
      <c r="K552" s="139">
        <v>2453704.1649499899</v>
      </c>
      <c r="L552" s="139">
        <v>2570730.28549999</v>
      </c>
      <c r="M552" s="139">
        <v>2687756.4060499999</v>
      </c>
      <c r="N552" s="139">
        <v>2804782.5266</v>
      </c>
      <c r="O552" s="139">
        <v>2804782.5266</v>
      </c>
      <c r="P552" s="139">
        <v>2757510.6358233299</v>
      </c>
      <c r="Q552" s="139">
        <v>2710238.7450466598</v>
      </c>
      <c r="R552" s="139">
        <v>2662966.85427</v>
      </c>
      <c r="S552" s="139">
        <v>2615694.9634933299</v>
      </c>
      <c r="T552" s="139">
        <v>2568423.0727166599</v>
      </c>
      <c r="U552" s="139">
        <v>2521151.18194</v>
      </c>
      <c r="V552" s="139">
        <v>2473879.29116333</v>
      </c>
      <c r="W552" s="139">
        <v>2426607.4003866599</v>
      </c>
      <c r="X552" s="139">
        <v>2379335.5096100001</v>
      </c>
      <c r="Y552" s="139">
        <v>2332063.61883333</v>
      </c>
      <c r="Z552" s="139">
        <v>2284791.7280566599</v>
      </c>
      <c r="AA552" s="139">
        <v>2237519.8372800001</v>
      </c>
      <c r="AB552" s="139">
        <v>2237519.8372800001</v>
      </c>
      <c r="AC552" s="139">
        <v>2190247.94650333</v>
      </c>
      <c r="AD552" s="139">
        <v>2142976.0557266599</v>
      </c>
      <c r="AE552" s="139">
        <v>2095704.1649499999</v>
      </c>
      <c r="AF552" s="139">
        <v>2048432.27417333</v>
      </c>
      <c r="AG552" s="139">
        <v>2001160.38339666</v>
      </c>
      <c r="AH552" s="139">
        <v>1953888.4926199999</v>
      </c>
      <c r="AI552" s="139">
        <v>1906616.6018433301</v>
      </c>
      <c r="AJ552" s="139">
        <v>1859344.71106666</v>
      </c>
      <c r="AK552" s="139">
        <v>1812072.8202899999</v>
      </c>
      <c r="AL552" s="139">
        <v>1764800.9295133301</v>
      </c>
      <c r="AM552" s="139">
        <v>1717529.03873666</v>
      </c>
      <c r="AN552" s="139">
        <v>1670257.14796</v>
      </c>
      <c r="AO552" s="139">
        <v>1670257.14796</v>
      </c>
      <c r="AP552" s="139">
        <v>1622985.2571833299</v>
      </c>
      <c r="AQ552" s="139">
        <v>1575713.3664066601</v>
      </c>
      <c r="AR552" s="139">
        <v>1528441.47563</v>
      </c>
      <c r="AS552" s="139">
        <v>1481169.5848533299</v>
      </c>
      <c r="AT552" s="139">
        <v>1433897.6940766601</v>
      </c>
      <c r="AU552" s="139">
        <v>1386625.8033</v>
      </c>
      <c r="AV552" s="139">
        <v>1339353.91252333</v>
      </c>
      <c r="AW552" s="139">
        <v>1292082.0217466599</v>
      </c>
      <c r="AX552" s="139">
        <v>1244810.1309700001</v>
      </c>
      <c r="AY552" s="139">
        <v>1197538.24019333</v>
      </c>
      <c r="AZ552" s="139">
        <v>1150266.3494166599</v>
      </c>
      <c r="BA552" s="139">
        <v>1102994.4586400001</v>
      </c>
      <c r="BB552" s="139">
        <v>1102994.4586400001</v>
      </c>
    </row>
    <row r="553" spans="1:54">
      <c r="A553" s="140" t="s">
        <v>649</v>
      </c>
      <c r="B553" s="139">
        <v>0</v>
      </c>
      <c r="C553" s="139">
        <v>0</v>
      </c>
      <c r="D553" s="139">
        <v>0</v>
      </c>
      <c r="E553" s="139">
        <v>0</v>
      </c>
      <c r="F553" s="139">
        <v>0</v>
      </c>
      <c r="G553" s="139">
        <v>0</v>
      </c>
      <c r="H553" s="139">
        <v>0</v>
      </c>
      <c r="I553" s="139">
        <v>0</v>
      </c>
      <c r="J553" s="139">
        <v>0</v>
      </c>
      <c r="K553" s="139">
        <v>0</v>
      </c>
      <c r="L553" s="139">
        <v>0</v>
      </c>
      <c r="M553" s="139">
        <v>0</v>
      </c>
      <c r="N553" s="139">
        <v>0</v>
      </c>
      <c r="O553" s="139">
        <v>0</v>
      </c>
      <c r="P553" s="139">
        <v>0</v>
      </c>
      <c r="Q553" s="139">
        <v>0</v>
      </c>
      <c r="R553" s="139">
        <v>0</v>
      </c>
      <c r="S553" s="139">
        <v>0</v>
      </c>
      <c r="T553" s="139">
        <v>0</v>
      </c>
      <c r="U553" s="139">
        <v>0</v>
      </c>
      <c r="V553" s="139">
        <v>0</v>
      </c>
      <c r="W553" s="139">
        <v>0</v>
      </c>
      <c r="X553" s="139">
        <v>0</v>
      </c>
      <c r="Y553" s="139">
        <v>0</v>
      </c>
      <c r="Z553" s="139">
        <v>0</v>
      </c>
      <c r="AA553" s="139">
        <v>0</v>
      </c>
      <c r="AB553" s="139">
        <v>0</v>
      </c>
      <c r="AC553" s="139">
        <v>0</v>
      </c>
      <c r="AD553" s="139">
        <v>0</v>
      </c>
      <c r="AE553" s="139">
        <v>0</v>
      </c>
      <c r="AF553" s="139">
        <v>0</v>
      </c>
      <c r="AG553" s="139">
        <v>0</v>
      </c>
      <c r="AH553" s="139">
        <v>0</v>
      </c>
      <c r="AI553" s="139">
        <v>0</v>
      </c>
      <c r="AJ553" s="139">
        <v>0</v>
      </c>
      <c r="AK553" s="139">
        <v>0</v>
      </c>
      <c r="AL553" s="139">
        <v>0</v>
      </c>
      <c r="AM553" s="139">
        <v>0</v>
      </c>
      <c r="AN553" s="139">
        <v>0</v>
      </c>
      <c r="AO553" s="139">
        <v>0</v>
      </c>
      <c r="AP553" s="139">
        <v>0</v>
      </c>
      <c r="AQ553" s="139">
        <v>0</v>
      </c>
      <c r="AR553" s="139">
        <v>0</v>
      </c>
      <c r="AS553" s="139">
        <v>0</v>
      </c>
      <c r="AT553" s="139">
        <v>0</v>
      </c>
      <c r="AU553" s="139">
        <v>0</v>
      </c>
      <c r="AV553" s="139">
        <v>0</v>
      </c>
      <c r="AW553" s="139">
        <v>0</v>
      </c>
      <c r="AX553" s="139">
        <v>0</v>
      </c>
      <c r="AY553" s="139">
        <v>0</v>
      </c>
      <c r="AZ553" s="139">
        <v>0</v>
      </c>
      <c r="BA553" s="139">
        <v>0</v>
      </c>
      <c r="BB553" s="139">
        <v>0</v>
      </c>
    </row>
    <row r="554" spans="1:54">
      <c r="A554" s="140" t="s">
        <v>650</v>
      </c>
      <c r="B554" s="139">
        <v>0</v>
      </c>
      <c r="C554" s="139">
        <v>0</v>
      </c>
      <c r="D554" s="139">
        <v>0</v>
      </c>
      <c r="E554" s="139">
        <v>0</v>
      </c>
      <c r="F554" s="139">
        <v>0</v>
      </c>
      <c r="G554" s="139">
        <v>0</v>
      </c>
      <c r="H554" s="139">
        <v>0</v>
      </c>
      <c r="I554" s="139">
        <v>0</v>
      </c>
      <c r="J554" s="139">
        <v>0</v>
      </c>
      <c r="K554" s="139">
        <v>0</v>
      </c>
      <c r="L554" s="139">
        <v>0</v>
      </c>
      <c r="M554" s="139">
        <v>0</v>
      </c>
      <c r="N554" s="139">
        <v>0</v>
      </c>
      <c r="O554" s="139">
        <v>0</v>
      </c>
      <c r="P554" s="139">
        <v>0</v>
      </c>
      <c r="Q554" s="139">
        <v>0</v>
      </c>
      <c r="R554" s="139">
        <v>0</v>
      </c>
      <c r="S554" s="139">
        <v>0</v>
      </c>
      <c r="T554" s="139">
        <v>0</v>
      </c>
      <c r="U554" s="139">
        <v>0</v>
      </c>
      <c r="V554" s="139">
        <v>0</v>
      </c>
      <c r="W554" s="139">
        <v>0</v>
      </c>
      <c r="X554" s="139">
        <v>0</v>
      </c>
      <c r="Y554" s="139">
        <v>0</v>
      </c>
      <c r="Z554" s="139">
        <v>0</v>
      </c>
      <c r="AA554" s="139">
        <v>0</v>
      </c>
      <c r="AB554" s="139">
        <v>0</v>
      </c>
      <c r="AC554" s="139">
        <v>0</v>
      </c>
      <c r="AD554" s="139">
        <v>0</v>
      </c>
      <c r="AE554" s="139">
        <v>0</v>
      </c>
      <c r="AF554" s="139">
        <v>0</v>
      </c>
      <c r="AG554" s="139">
        <v>0</v>
      </c>
      <c r="AH554" s="139">
        <v>0</v>
      </c>
      <c r="AI554" s="139">
        <v>0</v>
      </c>
      <c r="AJ554" s="139">
        <v>0</v>
      </c>
      <c r="AK554" s="139">
        <v>0</v>
      </c>
      <c r="AL554" s="139">
        <v>0</v>
      </c>
      <c r="AM554" s="139">
        <v>0</v>
      </c>
      <c r="AN554" s="139">
        <v>0</v>
      </c>
      <c r="AO554" s="139">
        <v>0</v>
      </c>
      <c r="AP554" s="139">
        <v>0</v>
      </c>
      <c r="AQ554" s="139">
        <v>0</v>
      </c>
      <c r="AR554" s="139">
        <v>0</v>
      </c>
      <c r="AS554" s="139">
        <v>0</v>
      </c>
      <c r="AT554" s="139">
        <v>0</v>
      </c>
      <c r="AU554" s="139">
        <v>0</v>
      </c>
      <c r="AV554" s="139">
        <v>0</v>
      </c>
      <c r="AW554" s="139">
        <v>0</v>
      </c>
      <c r="AX554" s="139">
        <v>0</v>
      </c>
      <c r="AY554" s="139">
        <v>0</v>
      </c>
      <c r="AZ554" s="139">
        <v>0</v>
      </c>
      <c r="BA554" s="139">
        <v>0</v>
      </c>
      <c r="BB554" s="139">
        <v>0</v>
      </c>
    </row>
    <row r="555" spans="1:54">
      <c r="A555" s="140" t="s">
        <v>651</v>
      </c>
      <c r="B555" s="139">
        <v>4410052.273</v>
      </c>
      <c r="C555" s="139">
        <v>4196764.9257500004</v>
      </c>
      <c r="D555" s="139">
        <v>3983477.5784999998</v>
      </c>
      <c r="E555" s="139">
        <v>3770190.2312500002</v>
      </c>
      <c r="F555" s="139">
        <v>3556902.8840000001</v>
      </c>
      <c r="G555" s="139">
        <v>3343615.53675</v>
      </c>
      <c r="H555" s="139">
        <v>3130328.1894999999</v>
      </c>
      <c r="I555" s="139">
        <v>2917040.8422500002</v>
      </c>
      <c r="J555" s="139">
        <v>2703753.4950000001</v>
      </c>
      <c r="K555" s="139">
        <v>2490466.14775</v>
      </c>
      <c r="L555" s="139">
        <v>2277178.8004999999</v>
      </c>
      <c r="M555" s="139">
        <v>2063891.45325</v>
      </c>
      <c r="N555" s="139">
        <v>1850604.1059999999</v>
      </c>
      <c r="O555" s="139">
        <v>1850604.1059999999</v>
      </c>
      <c r="P555" s="139">
        <v>1637316.75875</v>
      </c>
      <c r="Q555" s="139">
        <v>1424029.4114999999</v>
      </c>
      <c r="R555" s="139">
        <v>1210742.0642500001</v>
      </c>
      <c r="S555" s="139">
        <v>997454.71700000495</v>
      </c>
      <c r="T555" s="139">
        <v>784167.36975000496</v>
      </c>
      <c r="U555" s="139">
        <v>570880.02250000497</v>
      </c>
      <c r="V555" s="139">
        <v>357592.67525000498</v>
      </c>
      <c r="W555" s="139">
        <v>144305.32800000501</v>
      </c>
      <c r="X555" s="139">
        <v>0.32800000539623397</v>
      </c>
      <c r="Y555" s="139">
        <v>0.32800000539623397</v>
      </c>
      <c r="Z555" s="139">
        <v>0.32800000539623397</v>
      </c>
      <c r="AA555" s="139">
        <v>0.32800000539623397</v>
      </c>
      <c r="AB555" s="139">
        <v>0.32800000539623397</v>
      </c>
      <c r="AC555" s="139">
        <v>0.32800000539623397</v>
      </c>
      <c r="AD555" s="139">
        <v>0.32800000539623397</v>
      </c>
      <c r="AE555" s="139">
        <v>0.32800000539623397</v>
      </c>
      <c r="AF555" s="139">
        <v>0.32800000539623397</v>
      </c>
      <c r="AG555" s="139">
        <v>0.32800000539623397</v>
      </c>
      <c r="AH555" s="139">
        <v>0.32800000539623397</v>
      </c>
      <c r="AI555" s="139">
        <v>0.32800000539623397</v>
      </c>
      <c r="AJ555" s="139">
        <v>0.32800000539623397</v>
      </c>
      <c r="AK555" s="139">
        <v>0.32800000539623397</v>
      </c>
      <c r="AL555" s="139">
        <v>0.32800000539623397</v>
      </c>
      <c r="AM555" s="139">
        <v>0.32800000539623397</v>
      </c>
      <c r="AN555" s="139">
        <v>0.32800000539623397</v>
      </c>
      <c r="AO555" s="139">
        <v>0.32800000539623397</v>
      </c>
      <c r="AP555" s="139">
        <v>0.32800000539623397</v>
      </c>
      <c r="AQ555" s="139">
        <v>0.32800000539623397</v>
      </c>
      <c r="AR555" s="139">
        <v>0.32800000539623397</v>
      </c>
      <c r="AS555" s="139">
        <v>0.32800000539623397</v>
      </c>
      <c r="AT555" s="139">
        <v>0.32800000539623397</v>
      </c>
      <c r="AU555" s="139">
        <v>0.32800000539623397</v>
      </c>
      <c r="AV555" s="139">
        <v>0.32800000539623397</v>
      </c>
      <c r="AW555" s="139">
        <v>0.32800000539623397</v>
      </c>
      <c r="AX555" s="139">
        <v>0.32800000539623397</v>
      </c>
      <c r="AY555" s="139">
        <v>0.32800000539623397</v>
      </c>
      <c r="AZ555" s="139">
        <v>0.32800000539623397</v>
      </c>
      <c r="BA555" s="139">
        <v>0.32800000539623397</v>
      </c>
      <c r="BB555" s="139">
        <v>0.32800000539623397</v>
      </c>
    </row>
    <row r="556" spans="1:54">
      <c r="A556" s="140" t="s">
        <v>652</v>
      </c>
      <c r="B556" s="139">
        <v>0</v>
      </c>
      <c r="C556" s="139">
        <v>0</v>
      </c>
      <c r="D556" s="139">
        <v>0</v>
      </c>
      <c r="E556" s="139">
        <v>0</v>
      </c>
      <c r="F556" s="139">
        <v>0</v>
      </c>
      <c r="G556" s="139">
        <v>0</v>
      </c>
      <c r="H556" s="139">
        <v>0</v>
      </c>
      <c r="I556" s="139">
        <v>0</v>
      </c>
      <c r="J556" s="139">
        <v>0</v>
      </c>
      <c r="K556" s="139">
        <v>0</v>
      </c>
      <c r="L556" s="139">
        <v>0</v>
      </c>
      <c r="M556" s="139">
        <v>0</v>
      </c>
      <c r="N556" s="139">
        <v>0</v>
      </c>
      <c r="O556" s="139">
        <v>0</v>
      </c>
      <c r="P556" s="139">
        <v>0</v>
      </c>
      <c r="Q556" s="139">
        <v>0</v>
      </c>
      <c r="R556" s="139">
        <v>0</v>
      </c>
      <c r="S556" s="139">
        <v>0</v>
      </c>
      <c r="T556" s="139">
        <v>0</v>
      </c>
      <c r="U556" s="139">
        <v>0</v>
      </c>
      <c r="V556" s="139">
        <v>0</v>
      </c>
      <c r="W556" s="139">
        <v>0</v>
      </c>
      <c r="X556" s="139">
        <v>0</v>
      </c>
      <c r="Y556" s="139">
        <v>0</v>
      </c>
      <c r="Z556" s="139">
        <v>0</v>
      </c>
      <c r="AA556" s="139">
        <v>0</v>
      </c>
      <c r="AB556" s="139">
        <v>0</v>
      </c>
      <c r="AC556" s="139">
        <v>0</v>
      </c>
      <c r="AD556" s="139">
        <v>0</v>
      </c>
      <c r="AE556" s="139">
        <v>0</v>
      </c>
      <c r="AF556" s="139">
        <v>0</v>
      </c>
      <c r="AG556" s="139">
        <v>0</v>
      </c>
      <c r="AH556" s="139">
        <v>0</v>
      </c>
      <c r="AI556" s="139">
        <v>0</v>
      </c>
      <c r="AJ556" s="139">
        <v>0</v>
      </c>
      <c r="AK556" s="139">
        <v>0</v>
      </c>
      <c r="AL556" s="139">
        <v>0</v>
      </c>
      <c r="AM556" s="139">
        <v>0</v>
      </c>
      <c r="AN556" s="139">
        <v>0</v>
      </c>
      <c r="AO556" s="139">
        <v>0</v>
      </c>
      <c r="AP556" s="139">
        <v>0</v>
      </c>
      <c r="AQ556" s="139">
        <v>0</v>
      </c>
      <c r="AR556" s="139">
        <v>0</v>
      </c>
      <c r="AS556" s="139">
        <v>0</v>
      </c>
      <c r="AT556" s="139">
        <v>0</v>
      </c>
      <c r="AU556" s="139">
        <v>0</v>
      </c>
      <c r="AV556" s="139">
        <v>0</v>
      </c>
      <c r="AW556" s="139">
        <v>0</v>
      </c>
      <c r="AX556" s="139">
        <v>0</v>
      </c>
      <c r="AY556" s="139">
        <v>0</v>
      </c>
      <c r="AZ556" s="139">
        <v>0</v>
      </c>
      <c r="BA556" s="139">
        <v>0</v>
      </c>
      <c r="BB556" s="139">
        <v>0</v>
      </c>
    </row>
    <row r="557" spans="1:54">
      <c r="A557" s="140" t="s">
        <v>653</v>
      </c>
      <c r="B557" s="139">
        <v>0</v>
      </c>
      <c r="C557" s="139">
        <v>0</v>
      </c>
      <c r="D557" s="139">
        <v>0</v>
      </c>
      <c r="E557" s="139">
        <v>0</v>
      </c>
      <c r="F557" s="139">
        <v>0</v>
      </c>
      <c r="G557" s="139">
        <v>0</v>
      </c>
      <c r="H557" s="139">
        <v>0</v>
      </c>
      <c r="I557" s="139">
        <v>0</v>
      </c>
      <c r="J557" s="139">
        <v>0</v>
      </c>
      <c r="K557" s="139">
        <v>0</v>
      </c>
      <c r="L557" s="139">
        <v>0</v>
      </c>
      <c r="M557" s="139">
        <v>0</v>
      </c>
      <c r="N557" s="139">
        <v>0</v>
      </c>
      <c r="O557" s="139">
        <v>0</v>
      </c>
      <c r="P557" s="139">
        <v>0</v>
      </c>
      <c r="Q557" s="139">
        <v>0</v>
      </c>
      <c r="R557" s="139">
        <v>0</v>
      </c>
      <c r="S557" s="139">
        <v>0</v>
      </c>
      <c r="T557" s="139">
        <v>0</v>
      </c>
      <c r="U557" s="139">
        <v>0</v>
      </c>
      <c r="V557" s="139">
        <v>0</v>
      </c>
      <c r="W557" s="139">
        <v>0</v>
      </c>
      <c r="X557" s="139">
        <v>0</v>
      </c>
      <c r="Y557" s="139">
        <v>0</v>
      </c>
      <c r="Z557" s="139">
        <v>0</v>
      </c>
      <c r="AA557" s="139">
        <v>0</v>
      </c>
      <c r="AB557" s="139">
        <v>0</v>
      </c>
      <c r="AC557" s="139">
        <v>0</v>
      </c>
      <c r="AD557" s="139">
        <v>0</v>
      </c>
      <c r="AE557" s="139">
        <v>0</v>
      </c>
      <c r="AF557" s="139">
        <v>0</v>
      </c>
      <c r="AG557" s="139">
        <v>0</v>
      </c>
      <c r="AH557" s="139">
        <v>0</v>
      </c>
      <c r="AI557" s="139">
        <v>0</v>
      </c>
      <c r="AJ557" s="139">
        <v>0</v>
      </c>
      <c r="AK557" s="139">
        <v>0</v>
      </c>
      <c r="AL557" s="139">
        <v>0</v>
      </c>
      <c r="AM557" s="139">
        <v>0</v>
      </c>
      <c r="AN557" s="139">
        <v>0</v>
      </c>
      <c r="AO557" s="139">
        <v>0</v>
      </c>
      <c r="AP557" s="139">
        <v>0</v>
      </c>
      <c r="AQ557" s="139">
        <v>0</v>
      </c>
      <c r="AR557" s="139">
        <v>0</v>
      </c>
      <c r="AS557" s="139">
        <v>0</v>
      </c>
      <c r="AT557" s="139">
        <v>0</v>
      </c>
      <c r="AU557" s="139">
        <v>0</v>
      </c>
      <c r="AV557" s="139">
        <v>0</v>
      </c>
      <c r="AW557" s="139">
        <v>0</v>
      </c>
      <c r="AX557" s="139">
        <v>0</v>
      </c>
      <c r="AY557" s="139">
        <v>0</v>
      </c>
      <c r="AZ557" s="139">
        <v>0</v>
      </c>
      <c r="BA557" s="139">
        <v>0</v>
      </c>
      <c r="BB557" s="139">
        <v>0</v>
      </c>
    </row>
    <row r="558" spans="1:54">
      <c r="A558" s="140" t="s">
        <v>654</v>
      </c>
      <c r="B558" s="139">
        <v>0</v>
      </c>
      <c r="C558" s="139">
        <v>0</v>
      </c>
      <c r="D558" s="139">
        <v>0</v>
      </c>
      <c r="E558" s="139">
        <v>0</v>
      </c>
      <c r="F558" s="139">
        <v>0</v>
      </c>
      <c r="G558" s="139">
        <v>0</v>
      </c>
      <c r="H558" s="139">
        <v>0</v>
      </c>
      <c r="I558" s="139">
        <v>0</v>
      </c>
      <c r="J558" s="139">
        <v>0</v>
      </c>
      <c r="K558" s="139">
        <v>0</v>
      </c>
      <c r="L558" s="139">
        <v>0</v>
      </c>
      <c r="M558" s="139">
        <v>0</v>
      </c>
      <c r="N558" s="139">
        <v>0</v>
      </c>
      <c r="O558" s="139">
        <v>0</v>
      </c>
      <c r="P558" s="139">
        <v>0</v>
      </c>
      <c r="Q558" s="139">
        <v>0</v>
      </c>
      <c r="R558" s="139">
        <v>0</v>
      </c>
      <c r="S558" s="139">
        <v>0</v>
      </c>
      <c r="T558" s="139">
        <v>0</v>
      </c>
      <c r="U558" s="139">
        <v>0</v>
      </c>
      <c r="V558" s="139">
        <v>0</v>
      </c>
      <c r="W558" s="139">
        <v>0</v>
      </c>
      <c r="X558" s="139">
        <v>0</v>
      </c>
      <c r="Y558" s="139">
        <v>0</v>
      </c>
      <c r="Z558" s="139">
        <v>0</v>
      </c>
      <c r="AA558" s="139">
        <v>0</v>
      </c>
      <c r="AB558" s="139">
        <v>0</v>
      </c>
      <c r="AC558" s="139">
        <v>0</v>
      </c>
      <c r="AD558" s="139">
        <v>0</v>
      </c>
      <c r="AE558" s="139">
        <v>0</v>
      </c>
      <c r="AF558" s="139">
        <v>0</v>
      </c>
      <c r="AG558" s="139">
        <v>0</v>
      </c>
      <c r="AH558" s="139">
        <v>0</v>
      </c>
      <c r="AI558" s="139">
        <v>0</v>
      </c>
      <c r="AJ558" s="139">
        <v>0</v>
      </c>
      <c r="AK558" s="139">
        <v>0</v>
      </c>
      <c r="AL558" s="139">
        <v>0</v>
      </c>
      <c r="AM558" s="139">
        <v>0</v>
      </c>
      <c r="AN558" s="139">
        <v>0</v>
      </c>
      <c r="AO558" s="139">
        <v>0</v>
      </c>
      <c r="AP558" s="139">
        <v>0</v>
      </c>
      <c r="AQ558" s="139">
        <v>0</v>
      </c>
      <c r="AR558" s="139">
        <v>0</v>
      </c>
      <c r="AS558" s="139">
        <v>0</v>
      </c>
      <c r="AT558" s="139">
        <v>0</v>
      </c>
      <c r="AU558" s="139">
        <v>0</v>
      </c>
      <c r="AV558" s="139">
        <v>0</v>
      </c>
      <c r="AW558" s="139">
        <v>0</v>
      </c>
      <c r="AX558" s="139">
        <v>0</v>
      </c>
      <c r="AY558" s="139">
        <v>0</v>
      </c>
      <c r="AZ558" s="139">
        <v>0</v>
      </c>
      <c r="BA558" s="139">
        <v>0</v>
      </c>
      <c r="BB558" s="139">
        <v>0</v>
      </c>
    </row>
    <row r="559" spans="1:54">
      <c r="A559" s="140" t="s">
        <v>655</v>
      </c>
      <c r="B559" s="139">
        <v>1.0277290130034E-7</v>
      </c>
      <c r="C559" s="139">
        <v>1.0277290130034E-7</v>
      </c>
      <c r="D559" s="139">
        <v>1.0277290130034E-7</v>
      </c>
      <c r="E559" s="139">
        <v>1.0277290130034E-7</v>
      </c>
      <c r="F559" s="139">
        <v>1.0277290130034E-7</v>
      </c>
      <c r="G559" s="139">
        <v>1.0277290130034E-7</v>
      </c>
      <c r="H559" s="139">
        <v>1.0277290130034E-7</v>
      </c>
      <c r="I559" s="139">
        <v>1.0277290130034E-7</v>
      </c>
      <c r="J559" s="139">
        <v>1.0277290130034E-7</v>
      </c>
      <c r="K559" s="139">
        <v>1.0277290130034E-7</v>
      </c>
      <c r="L559" s="139">
        <v>1.0277290130034E-7</v>
      </c>
      <c r="M559" s="139">
        <v>1.0277290130034E-7</v>
      </c>
      <c r="N559" s="139">
        <v>1.0277290130034E-7</v>
      </c>
      <c r="O559" s="139">
        <v>1.0277290130034E-7</v>
      </c>
      <c r="P559" s="139">
        <v>1.0277290130034E-7</v>
      </c>
      <c r="Q559" s="139">
        <v>1.0277290130034E-7</v>
      </c>
      <c r="R559" s="139">
        <v>1.0277290130034E-7</v>
      </c>
      <c r="S559" s="139">
        <v>1.0277290130034E-7</v>
      </c>
      <c r="T559" s="139">
        <v>1.0277290130034E-7</v>
      </c>
      <c r="U559" s="139">
        <v>1.0277290130034E-7</v>
      </c>
      <c r="V559" s="139">
        <v>1.0277290130034E-7</v>
      </c>
      <c r="W559" s="139">
        <v>1.0277290130034E-7</v>
      </c>
      <c r="X559" s="139">
        <v>1.0277290130034E-7</v>
      </c>
      <c r="Y559" s="139">
        <v>1.0277290130034E-7</v>
      </c>
      <c r="Z559" s="139">
        <v>1.0277290130034E-7</v>
      </c>
      <c r="AA559" s="139">
        <v>1.0277290130034E-7</v>
      </c>
      <c r="AB559" s="139">
        <v>1.0277290130034E-7</v>
      </c>
      <c r="AC559" s="139">
        <v>1.0277290130034E-7</v>
      </c>
      <c r="AD559" s="139">
        <v>1.0277290130034E-7</v>
      </c>
      <c r="AE559" s="139">
        <v>1.0277290130034E-7</v>
      </c>
      <c r="AF559" s="139">
        <v>1.0277290130034E-7</v>
      </c>
      <c r="AG559" s="139">
        <v>1.0277290130034E-7</v>
      </c>
      <c r="AH559" s="139">
        <v>1.0277290130034E-7</v>
      </c>
      <c r="AI559" s="139">
        <v>1.0277290130034E-7</v>
      </c>
      <c r="AJ559" s="139">
        <v>1.0277290130034E-7</v>
      </c>
      <c r="AK559" s="139">
        <v>1.0277290130034E-7</v>
      </c>
      <c r="AL559" s="139">
        <v>1.0277290130034E-7</v>
      </c>
      <c r="AM559" s="139">
        <v>1.0277290130034E-7</v>
      </c>
      <c r="AN559" s="139">
        <v>1.0277290130034E-7</v>
      </c>
      <c r="AO559" s="139">
        <v>1.0277290130034E-7</v>
      </c>
      <c r="AP559" s="139">
        <v>1.0277290130034E-7</v>
      </c>
      <c r="AQ559" s="139">
        <v>1.0277290130034E-7</v>
      </c>
      <c r="AR559" s="139">
        <v>1.0277290130034E-7</v>
      </c>
      <c r="AS559" s="139">
        <v>1.0277290130034E-7</v>
      </c>
      <c r="AT559" s="139">
        <v>1.0277290130034E-7</v>
      </c>
      <c r="AU559" s="139">
        <v>1.0277290130034E-7</v>
      </c>
      <c r="AV559" s="139">
        <v>1.0277290130034E-7</v>
      </c>
      <c r="AW559" s="139">
        <v>1.0277290130034E-7</v>
      </c>
      <c r="AX559" s="139">
        <v>1.0277290130034E-7</v>
      </c>
      <c r="AY559" s="139">
        <v>1.0277290130034E-7</v>
      </c>
      <c r="AZ559" s="139">
        <v>1.0277290130034E-7</v>
      </c>
      <c r="BA559" s="139">
        <v>1.0277290130034E-7</v>
      </c>
      <c r="BB559" s="139">
        <v>1.0277290130034E-7</v>
      </c>
    </row>
    <row r="560" spans="1:54">
      <c r="A560" s="140" t="s">
        <v>656</v>
      </c>
      <c r="B560" s="139">
        <v>96346403.200000003</v>
      </c>
      <c r="C560" s="139">
        <v>96346403.200000003</v>
      </c>
      <c r="D560" s="139">
        <v>96346403.200000003</v>
      </c>
      <c r="E560" s="139">
        <v>96346403.200000003</v>
      </c>
      <c r="F560" s="139">
        <v>96346403.200000003</v>
      </c>
      <c r="G560" s="139">
        <v>96346403.200000003</v>
      </c>
      <c r="H560" s="139">
        <v>96346403.200000003</v>
      </c>
      <c r="I560" s="139">
        <v>96346403.200000003</v>
      </c>
      <c r="J560" s="139">
        <v>96346403.200000003</v>
      </c>
      <c r="K560" s="139">
        <v>96346403.200000003</v>
      </c>
      <c r="L560" s="139">
        <v>96346403.200000003</v>
      </c>
      <c r="M560" s="139">
        <v>96346403.200000003</v>
      </c>
      <c r="N560" s="139">
        <v>96346403.200000003</v>
      </c>
      <c r="O560" s="139">
        <v>96346403.200000003</v>
      </c>
      <c r="P560" s="139">
        <v>95944643.200000003</v>
      </c>
      <c r="Q560" s="139">
        <v>95542883.200000003</v>
      </c>
      <c r="R560" s="139">
        <v>95141123.200000003</v>
      </c>
      <c r="S560" s="139">
        <v>94739363.200000003</v>
      </c>
      <c r="T560" s="139">
        <v>94337603.200000003</v>
      </c>
      <c r="U560" s="139">
        <v>93935843.200000003</v>
      </c>
      <c r="V560" s="139">
        <v>93534083.200000003</v>
      </c>
      <c r="W560" s="139">
        <v>93132323.200000003</v>
      </c>
      <c r="X560" s="139">
        <v>92730563.200000003</v>
      </c>
      <c r="Y560" s="139">
        <v>92328803.200000003</v>
      </c>
      <c r="Z560" s="139">
        <v>91927043.200000003</v>
      </c>
      <c r="AA560" s="139">
        <v>91525283.200000003</v>
      </c>
      <c r="AB560" s="139">
        <v>91525283.200000003</v>
      </c>
      <c r="AC560" s="139">
        <v>91123523.200000003</v>
      </c>
      <c r="AD560" s="139">
        <v>90721763.200000003</v>
      </c>
      <c r="AE560" s="139">
        <v>90320003.200000003</v>
      </c>
      <c r="AF560" s="139">
        <v>89918243.200000003</v>
      </c>
      <c r="AG560" s="139">
        <v>89516483.200000003</v>
      </c>
      <c r="AH560" s="139">
        <v>89114723.200000003</v>
      </c>
      <c r="AI560" s="139">
        <v>88712963.200000107</v>
      </c>
      <c r="AJ560" s="139">
        <v>88311203.200000107</v>
      </c>
      <c r="AK560" s="139">
        <v>87909443.200000107</v>
      </c>
      <c r="AL560" s="139">
        <v>87507683.200000107</v>
      </c>
      <c r="AM560" s="139">
        <v>87105923.200000107</v>
      </c>
      <c r="AN560" s="139">
        <v>86704163.200000107</v>
      </c>
      <c r="AO560" s="139">
        <v>86704163.200000107</v>
      </c>
      <c r="AP560" s="139">
        <v>86302403.200000107</v>
      </c>
      <c r="AQ560" s="139">
        <v>85900643.200000107</v>
      </c>
      <c r="AR560" s="139">
        <v>85498883.200000107</v>
      </c>
      <c r="AS560" s="139">
        <v>85097123.200000107</v>
      </c>
      <c r="AT560" s="139">
        <v>84695363.200000107</v>
      </c>
      <c r="AU560" s="139">
        <v>84293603.200000107</v>
      </c>
      <c r="AV560" s="139">
        <v>83891843.200000107</v>
      </c>
      <c r="AW560" s="139">
        <v>83490083.200000107</v>
      </c>
      <c r="AX560" s="139">
        <v>83088323.200000107</v>
      </c>
      <c r="AY560" s="139">
        <v>82686563.200000107</v>
      </c>
      <c r="AZ560" s="139">
        <v>82284803.200000107</v>
      </c>
      <c r="BA560" s="139">
        <v>81883043.200000197</v>
      </c>
      <c r="BB560" s="139">
        <v>81883043.200000197</v>
      </c>
    </row>
    <row r="561" spans="1:54">
      <c r="A561" s="140" t="s">
        <v>657</v>
      </c>
      <c r="B561" s="139">
        <v>-2448981.7000000002</v>
      </c>
      <c r="C561" s="139">
        <v>-2448981.7000000002</v>
      </c>
      <c r="D561" s="139">
        <v>-2448981.7000000002</v>
      </c>
      <c r="E561" s="139">
        <v>-2448981.7000000002</v>
      </c>
      <c r="F561" s="139">
        <v>-2448981.7000000002</v>
      </c>
      <c r="G561" s="139">
        <v>-2448981.7000000002</v>
      </c>
      <c r="H561" s="139">
        <v>-2448981.7000000002</v>
      </c>
      <c r="I561" s="139">
        <v>-2448981.7000000002</v>
      </c>
      <c r="J561" s="139">
        <v>-2448981.7000000002</v>
      </c>
      <c r="K561" s="139">
        <v>-2448981.7000000002</v>
      </c>
      <c r="L561" s="139">
        <v>-2448981.7000000002</v>
      </c>
      <c r="M561" s="139">
        <v>-2448981.7000000002</v>
      </c>
      <c r="N561" s="139">
        <v>-2448981.7000000002</v>
      </c>
      <c r="O561" s="139">
        <v>-2448981.7000000002</v>
      </c>
      <c r="P561" s="139">
        <v>-2448981.7000000002</v>
      </c>
      <c r="Q561" s="139">
        <v>-2448981.7000000002</v>
      </c>
      <c r="R561" s="139">
        <v>-2448981.7000000002</v>
      </c>
      <c r="S561" s="139">
        <v>-2448981.7000000002</v>
      </c>
      <c r="T561" s="139">
        <v>-2448981.7000000002</v>
      </c>
      <c r="U561" s="139">
        <v>-2448981.7000000002</v>
      </c>
      <c r="V561" s="139">
        <v>-2448981.7000000002</v>
      </c>
      <c r="W561" s="139">
        <v>-2448981.7000000002</v>
      </c>
      <c r="X561" s="139">
        <v>-2448981.7000000002</v>
      </c>
      <c r="Y561" s="139">
        <v>-2448981.7000000002</v>
      </c>
      <c r="Z561" s="139">
        <v>-2448981.7000000002</v>
      </c>
      <c r="AA561" s="139">
        <v>-2448981.7000000002</v>
      </c>
      <c r="AB561" s="139">
        <v>-2448981.7000000002</v>
      </c>
      <c r="AC561" s="139">
        <v>-2448981.7000000002</v>
      </c>
      <c r="AD561" s="139">
        <v>-2448981.7000000002</v>
      </c>
      <c r="AE561" s="139">
        <v>-2448981.7000000002</v>
      </c>
      <c r="AF561" s="139">
        <v>-2448981.7000000002</v>
      </c>
      <c r="AG561" s="139">
        <v>-2448981.7000000002</v>
      </c>
      <c r="AH561" s="139">
        <v>-2448981.7000000002</v>
      </c>
      <c r="AI561" s="139">
        <v>-2448981.7000000002</v>
      </c>
      <c r="AJ561" s="139">
        <v>-2448981.7000000002</v>
      </c>
      <c r="AK561" s="139">
        <v>-2448981.7000000002</v>
      </c>
      <c r="AL561" s="139">
        <v>-2448981.7000000002</v>
      </c>
      <c r="AM561" s="139">
        <v>-2448981.7000000002</v>
      </c>
      <c r="AN561" s="139">
        <v>-2448981.7000000002</v>
      </c>
      <c r="AO561" s="139">
        <v>-2448981.7000000002</v>
      </c>
      <c r="AP561" s="139">
        <v>-2448981.7000000002</v>
      </c>
      <c r="AQ561" s="139">
        <v>-2448981.7000000002</v>
      </c>
      <c r="AR561" s="139">
        <v>-2448981.7000000002</v>
      </c>
      <c r="AS561" s="139">
        <v>-2448981.7000000002</v>
      </c>
      <c r="AT561" s="139">
        <v>-2448981.7000000002</v>
      </c>
      <c r="AU561" s="139">
        <v>-2448981.7000000002</v>
      </c>
      <c r="AV561" s="139">
        <v>-2448981.7000000002</v>
      </c>
      <c r="AW561" s="139">
        <v>-2448981.7000000002</v>
      </c>
      <c r="AX561" s="139">
        <v>-2448981.7000000002</v>
      </c>
      <c r="AY561" s="139">
        <v>-2448981.7000000002</v>
      </c>
      <c r="AZ561" s="139">
        <v>-2448981.7000000002</v>
      </c>
      <c r="BA561" s="139">
        <v>-2448981.7000000002</v>
      </c>
      <c r="BB561" s="139">
        <v>-2448981.7000000002</v>
      </c>
    </row>
    <row r="562" spans="1:54">
      <c r="A562" s="140" t="s">
        <v>658</v>
      </c>
      <c r="B562" s="139">
        <v>0</v>
      </c>
      <c r="C562" s="139">
        <v>0</v>
      </c>
      <c r="D562" s="139">
        <v>0</v>
      </c>
      <c r="E562" s="139">
        <v>0</v>
      </c>
      <c r="F562" s="139">
        <v>0</v>
      </c>
      <c r="G562" s="139">
        <v>0</v>
      </c>
      <c r="H562" s="139">
        <v>0</v>
      </c>
      <c r="I562" s="139">
        <v>0</v>
      </c>
      <c r="J562" s="139">
        <v>0</v>
      </c>
      <c r="K562" s="139">
        <v>0</v>
      </c>
      <c r="L562" s="139">
        <v>0</v>
      </c>
      <c r="M562" s="139">
        <v>0</v>
      </c>
      <c r="N562" s="139">
        <v>0</v>
      </c>
      <c r="O562" s="139">
        <v>0</v>
      </c>
      <c r="P562" s="139">
        <v>0</v>
      </c>
      <c r="Q562" s="139">
        <v>0</v>
      </c>
      <c r="R562" s="139">
        <v>0</v>
      </c>
      <c r="S562" s="139">
        <v>0</v>
      </c>
      <c r="T562" s="139">
        <v>0</v>
      </c>
      <c r="U562" s="139">
        <v>0</v>
      </c>
      <c r="V562" s="139">
        <v>0</v>
      </c>
      <c r="W562" s="139">
        <v>0</v>
      </c>
      <c r="X562" s="139">
        <v>0</v>
      </c>
      <c r="Y562" s="139">
        <v>0</v>
      </c>
      <c r="Z562" s="139">
        <v>0</v>
      </c>
      <c r="AA562" s="139">
        <v>0</v>
      </c>
      <c r="AB562" s="139">
        <v>0</v>
      </c>
      <c r="AC562" s="139">
        <v>0</v>
      </c>
      <c r="AD562" s="139">
        <v>0</v>
      </c>
      <c r="AE562" s="139">
        <v>0</v>
      </c>
      <c r="AF562" s="139">
        <v>0</v>
      </c>
      <c r="AG562" s="139">
        <v>0</v>
      </c>
      <c r="AH562" s="139">
        <v>0</v>
      </c>
      <c r="AI562" s="139">
        <v>0</v>
      </c>
      <c r="AJ562" s="139">
        <v>0</v>
      </c>
      <c r="AK562" s="139">
        <v>0</v>
      </c>
      <c r="AL562" s="139">
        <v>0</v>
      </c>
      <c r="AM562" s="139">
        <v>0</v>
      </c>
      <c r="AN562" s="139">
        <v>0</v>
      </c>
      <c r="AO562" s="139">
        <v>0</v>
      </c>
      <c r="AP562" s="139">
        <v>0</v>
      </c>
      <c r="AQ562" s="139">
        <v>0</v>
      </c>
      <c r="AR562" s="139">
        <v>0</v>
      </c>
      <c r="AS562" s="139">
        <v>0</v>
      </c>
      <c r="AT562" s="139">
        <v>0</v>
      </c>
      <c r="AU562" s="139">
        <v>0</v>
      </c>
      <c r="AV562" s="139">
        <v>0</v>
      </c>
      <c r="AW562" s="139">
        <v>0</v>
      </c>
      <c r="AX562" s="139">
        <v>0</v>
      </c>
      <c r="AY562" s="139">
        <v>0</v>
      </c>
      <c r="AZ562" s="139">
        <v>0</v>
      </c>
      <c r="BA562" s="139">
        <v>0</v>
      </c>
      <c r="BB562" s="139">
        <v>0</v>
      </c>
    </row>
    <row r="563" spans="1:54">
      <c r="A563" s="140" t="s">
        <v>659</v>
      </c>
      <c r="B563" s="139">
        <v>76345314.672000006</v>
      </c>
      <c r="C563" s="139">
        <v>75885870.228</v>
      </c>
      <c r="D563" s="139">
        <v>75426425.784000099</v>
      </c>
      <c r="E563" s="139">
        <v>74966981.340000093</v>
      </c>
      <c r="F563" s="139">
        <v>74507536.896000102</v>
      </c>
      <c r="G563" s="139">
        <v>74048092.452000096</v>
      </c>
      <c r="H563" s="139">
        <v>73588648.008000106</v>
      </c>
      <c r="I563" s="139">
        <v>73129203.5640001</v>
      </c>
      <c r="J563" s="139">
        <v>72669759.120000094</v>
      </c>
      <c r="K563" s="139">
        <v>72210314.676000103</v>
      </c>
      <c r="L563" s="139">
        <v>71750870.232000098</v>
      </c>
      <c r="M563" s="139">
        <v>71291425.788000107</v>
      </c>
      <c r="N563" s="139">
        <v>70831981.344000101</v>
      </c>
      <c r="O563" s="139">
        <v>70831981.344000101</v>
      </c>
      <c r="P563" s="139">
        <v>70372536.900000095</v>
      </c>
      <c r="Q563" s="139">
        <v>69913092.456000105</v>
      </c>
      <c r="R563" s="139">
        <v>69453648.012000099</v>
      </c>
      <c r="S563" s="139">
        <v>68994203.568000093</v>
      </c>
      <c r="T563" s="139">
        <v>68534759.124000102</v>
      </c>
      <c r="U563" s="139">
        <v>68075314.680000201</v>
      </c>
      <c r="V563" s="139">
        <v>67615870.236000195</v>
      </c>
      <c r="W563" s="139">
        <v>67156425.792000204</v>
      </c>
      <c r="X563" s="139">
        <v>66696981.348000199</v>
      </c>
      <c r="Y563" s="139">
        <v>66237536.9040002</v>
      </c>
      <c r="Z563" s="139">
        <v>65778092.460000202</v>
      </c>
      <c r="AA563" s="139">
        <v>65318648.016000196</v>
      </c>
      <c r="AB563" s="139">
        <v>65318648.016000196</v>
      </c>
      <c r="AC563" s="139">
        <v>64859203.572000198</v>
      </c>
      <c r="AD563" s="139">
        <v>64399759.1280002</v>
      </c>
      <c r="AE563" s="139">
        <v>63940314.684000202</v>
      </c>
      <c r="AF563" s="139">
        <v>63480870.240000203</v>
      </c>
      <c r="AG563" s="139">
        <v>63021425.796000198</v>
      </c>
      <c r="AH563" s="139">
        <v>62561981.352000199</v>
      </c>
      <c r="AI563" s="139">
        <v>62102536.908000201</v>
      </c>
      <c r="AJ563" s="139">
        <v>61643092.464000203</v>
      </c>
      <c r="AK563" s="139">
        <v>61183648.020000197</v>
      </c>
      <c r="AL563" s="139">
        <v>60724203.576000199</v>
      </c>
      <c r="AM563" s="139">
        <v>60264759.1320002</v>
      </c>
      <c r="AN563" s="139">
        <v>59805314.688000202</v>
      </c>
      <c r="AO563" s="139">
        <v>59805314.688000202</v>
      </c>
      <c r="AP563" s="139">
        <v>59345870.244000196</v>
      </c>
      <c r="AQ563" s="139">
        <v>58886425.800000198</v>
      </c>
      <c r="AR563" s="139">
        <v>58426981.3560002</v>
      </c>
      <c r="AS563" s="139">
        <v>57967536.912000202</v>
      </c>
      <c r="AT563" s="139">
        <v>57508092.468000203</v>
      </c>
      <c r="AU563" s="139">
        <v>57048648.024000198</v>
      </c>
      <c r="AV563" s="139">
        <v>56589203.580000199</v>
      </c>
      <c r="AW563" s="139">
        <v>56129759.136000201</v>
      </c>
      <c r="AX563" s="139">
        <v>55670314.692000203</v>
      </c>
      <c r="AY563" s="139">
        <v>55210870.248000197</v>
      </c>
      <c r="AZ563" s="139">
        <v>54751425.804000199</v>
      </c>
      <c r="BA563" s="139">
        <v>54291981.360000201</v>
      </c>
      <c r="BB563" s="139">
        <v>54291981.360000201</v>
      </c>
    </row>
    <row r="564" spans="1:54">
      <c r="A564" s="140" t="s">
        <v>660</v>
      </c>
      <c r="B564" s="139">
        <v>844498.21</v>
      </c>
      <c r="C564" s="139">
        <v>844498.21</v>
      </c>
      <c r="D564" s="139">
        <v>844498.21</v>
      </c>
      <c r="E564" s="139">
        <v>844498.21</v>
      </c>
      <c r="F564" s="139">
        <v>844498.21</v>
      </c>
      <c r="G564" s="139">
        <v>844498.21</v>
      </c>
      <c r="H564" s="139">
        <v>844498.21</v>
      </c>
      <c r="I564" s="139">
        <v>844498.21</v>
      </c>
      <c r="J564" s="139">
        <v>844498.21</v>
      </c>
      <c r="K564" s="139">
        <v>844498.21</v>
      </c>
      <c r="L564" s="139">
        <v>844498.21</v>
      </c>
      <c r="M564" s="139">
        <v>844498.21</v>
      </c>
      <c r="N564" s="139">
        <v>844498.21</v>
      </c>
      <c r="O564" s="139">
        <v>844498.21</v>
      </c>
      <c r="P564" s="139">
        <v>844498.21</v>
      </c>
      <c r="Q564" s="139">
        <v>844498.21</v>
      </c>
      <c r="R564" s="139">
        <v>844498.21</v>
      </c>
      <c r="S564" s="139">
        <v>844498.21</v>
      </c>
      <c r="T564" s="139">
        <v>844498.21</v>
      </c>
      <c r="U564" s="139">
        <v>844498.21</v>
      </c>
      <c r="V564" s="139">
        <v>844498.21</v>
      </c>
      <c r="W564" s="139">
        <v>844498.21</v>
      </c>
      <c r="X564" s="139">
        <v>844498.21</v>
      </c>
      <c r="Y564" s="139">
        <v>844498.21</v>
      </c>
      <c r="Z564" s="139">
        <v>844498.21</v>
      </c>
      <c r="AA564" s="139">
        <v>844498.21</v>
      </c>
      <c r="AB564" s="139">
        <v>844498.21</v>
      </c>
      <c r="AC564" s="139">
        <v>844498.21</v>
      </c>
      <c r="AD564" s="139">
        <v>844498.21</v>
      </c>
      <c r="AE564" s="139">
        <v>844498.21</v>
      </c>
      <c r="AF564" s="139">
        <v>844498.21</v>
      </c>
      <c r="AG564" s="139">
        <v>844498.21</v>
      </c>
      <c r="AH564" s="139">
        <v>844498.21</v>
      </c>
      <c r="AI564" s="139">
        <v>844498.21</v>
      </c>
      <c r="AJ564" s="139">
        <v>844498.21</v>
      </c>
      <c r="AK564" s="139">
        <v>844498.21</v>
      </c>
      <c r="AL564" s="139">
        <v>844498.21</v>
      </c>
      <c r="AM564" s="139">
        <v>844498.21</v>
      </c>
      <c r="AN564" s="139">
        <v>844498.21</v>
      </c>
      <c r="AO564" s="139">
        <v>844498.21</v>
      </c>
      <c r="AP564" s="139">
        <v>844498.21</v>
      </c>
      <c r="AQ564" s="139">
        <v>844498.21</v>
      </c>
      <c r="AR564" s="139">
        <v>844498.21</v>
      </c>
      <c r="AS564" s="139">
        <v>844498.21</v>
      </c>
      <c r="AT564" s="139">
        <v>844498.21</v>
      </c>
      <c r="AU564" s="139">
        <v>844498.21</v>
      </c>
      <c r="AV564" s="139">
        <v>844498.21</v>
      </c>
      <c r="AW564" s="139">
        <v>844498.21</v>
      </c>
      <c r="AX564" s="139">
        <v>844498.21</v>
      </c>
      <c r="AY564" s="139">
        <v>844498.21</v>
      </c>
      <c r="AZ564" s="139">
        <v>844498.21</v>
      </c>
      <c r="BA564" s="139">
        <v>844498.21</v>
      </c>
      <c r="BB564" s="139">
        <v>844498.21</v>
      </c>
    </row>
    <row r="565" spans="1:54">
      <c r="A565" s="140" t="s">
        <v>661</v>
      </c>
      <c r="B565" s="139">
        <v>781189.36499999999</v>
      </c>
      <c r="C565" s="139">
        <v>761713.93041666702</v>
      </c>
      <c r="D565" s="139">
        <v>742238.49583333405</v>
      </c>
      <c r="E565" s="139">
        <v>722763.06125000096</v>
      </c>
      <c r="F565" s="139">
        <v>703287.62666666706</v>
      </c>
      <c r="G565" s="139">
        <v>683812.19208333397</v>
      </c>
      <c r="H565" s="139">
        <v>664336.757500001</v>
      </c>
      <c r="I565" s="139">
        <v>644861.32291666802</v>
      </c>
      <c r="J565" s="139">
        <v>625385.88833333401</v>
      </c>
      <c r="K565" s="139">
        <v>605910.45375000103</v>
      </c>
      <c r="L565" s="139">
        <v>586435.01916666795</v>
      </c>
      <c r="M565" s="139">
        <v>566959.58458333497</v>
      </c>
      <c r="N565" s="139">
        <v>547484.15000000095</v>
      </c>
      <c r="O565" s="139">
        <v>547484.15000000095</v>
      </c>
      <c r="P565" s="139">
        <v>528008.71541666798</v>
      </c>
      <c r="Q565" s="139">
        <v>508533.28083333501</v>
      </c>
      <c r="R565" s="139">
        <v>489057.84625000099</v>
      </c>
      <c r="S565" s="139">
        <v>469582.41166666802</v>
      </c>
      <c r="T565" s="139">
        <v>450106.97708333499</v>
      </c>
      <c r="U565" s="139">
        <v>430631.54250000202</v>
      </c>
      <c r="V565" s="139">
        <v>411156.107916668</v>
      </c>
      <c r="W565" s="139">
        <v>391680.67333333503</v>
      </c>
      <c r="X565" s="139">
        <v>372205.238750002</v>
      </c>
      <c r="Y565" s="139">
        <v>352729.80416666798</v>
      </c>
      <c r="Z565" s="139">
        <v>333254.36958333501</v>
      </c>
      <c r="AA565" s="139">
        <v>313778.93500000198</v>
      </c>
      <c r="AB565" s="139">
        <v>313778.93500000198</v>
      </c>
      <c r="AC565" s="139">
        <v>313778.93500000198</v>
      </c>
      <c r="AD565" s="139">
        <v>313778.93500000198</v>
      </c>
      <c r="AE565" s="139">
        <v>313778.93500000198</v>
      </c>
      <c r="AF565" s="139">
        <v>313778.93500000198</v>
      </c>
      <c r="AG565" s="139">
        <v>313778.93500000198</v>
      </c>
      <c r="AH565" s="139">
        <v>313778.93500000198</v>
      </c>
      <c r="AI565" s="139">
        <v>313778.93500000198</v>
      </c>
      <c r="AJ565" s="139">
        <v>313778.93500000198</v>
      </c>
      <c r="AK565" s="139">
        <v>313778.93500000198</v>
      </c>
      <c r="AL565" s="139">
        <v>313778.93500000198</v>
      </c>
      <c r="AM565" s="139">
        <v>313778.93500000198</v>
      </c>
      <c r="AN565" s="139">
        <v>313778.93500000198</v>
      </c>
      <c r="AO565" s="139">
        <v>313778.93500000198</v>
      </c>
      <c r="AP565" s="139">
        <v>313778.93500000198</v>
      </c>
      <c r="AQ565" s="139">
        <v>313778.93500000198</v>
      </c>
      <c r="AR565" s="139">
        <v>313778.93500000198</v>
      </c>
      <c r="AS565" s="139">
        <v>313778.93500000198</v>
      </c>
      <c r="AT565" s="139">
        <v>313778.93500000198</v>
      </c>
      <c r="AU565" s="139">
        <v>313778.93500000198</v>
      </c>
      <c r="AV565" s="139">
        <v>313778.93500000198</v>
      </c>
      <c r="AW565" s="139">
        <v>313778.93500000198</v>
      </c>
      <c r="AX565" s="139">
        <v>313778.93500000198</v>
      </c>
      <c r="AY565" s="139">
        <v>313778.93500000198</v>
      </c>
      <c r="AZ565" s="139">
        <v>313778.93500000198</v>
      </c>
      <c r="BA565" s="139">
        <v>313778.93500000198</v>
      </c>
      <c r="BB565" s="139">
        <v>313778.93500000198</v>
      </c>
    </row>
    <row r="566" spans="1:54">
      <c r="A566" s="140" t="s">
        <v>662</v>
      </c>
      <c r="B566" s="139">
        <v>913.54</v>
      </c>
      <c r="C566" s="139">
        <v>913.54</v>
      </c>
      <c r="D566" s="139">
        <v>913.54</v>
      </c>
      <c r="E566" s="139">
        <v>913.54</v>
      </c>
      <c r="F566" s="139">
        <v>913.54</v>
      </c>
      <c r="G566" s="139">
        <v>913.54</v>
      </c>
      <c r="H566" s="139">
        <v>913.54</v>
      </c>
      <c r="I566" s="139">
        <v>913.54</v>
      </c>
      <c r="J566" s="139">
        <v>913.54</v>
      </c>
      <c r="K566" s="139">
        <v>913.54</v>
      </c>
      <c r="L566" s="139">
        <v>913.54</v>
      </c>
      <c r="M566" s="139">
        <v>913.54</v>
      </c>
      <c r="N566" s="139">
        <v>913.54</v>
      </c>
      <c r="O566" s="139">
        <v>913.54</v>
      </c>
      <c r="P566" s="139">
        <v>913.54</v>
      </c>
      <c r="Q566" s="139">
        <v>913.54</v>
      </c>
      <c r="R566" s="139">
        <v>913.54</v>
      </c>
      <c r="S566" s="139">
        <v>913.54</v>
      </c>
      <c r="T566" s="139">
        <v>913.54</v>
      </c>
      <c r="U566" s="139">
        <v>913.54</v>
      </c>
      <c r="V566" s="139">
        <v>913.54</v>
      </c>
      <c r="W566" s="139">
        <v>913.54</v>
      </c>
      <c r="X566" s="139">
        <v>913.54</v>
      </c>
      <c r="Y566" s="139">
        <v>913.54</v>
      </c>
      <c r="Z566" s="139">
        <v>913.54</v>
      </c>
      <c r="AA566" s="139">
        <v>913.54</v>
      </c>
      <c r="AB566" s="139">
        <v>913.54</v>
      </c>
      <c r="AC566" s="139">
        <v>913.54</v>
      </c>
      <c r="AD566" s="139">
        <v>913.54</v>
      </c>
      <c r="AE566" s="139">
        <v>913.54</v>
      </c>
      <c r="AF566" s="139">
        <v>913.54</v>
      </c>
      <c r="AG566" s="139">
        <v>913.54</v>
      </c>
      <c r="AH566" s="139">
        <v>913.54</v>
      </c>
      <c r="AI566" s="139">
        <v>913.54</v>
      </c>
      <c r="AJ566" s="139">
        <v>913.54</v>
      </c>
      <c r="AK566" s="139">
        <v>913.54</v>
      </c>
      <c r="AL566" s="139">
        <v>913.54</v>
      </c>
      <c r="AM566" s="139">
        <v>913.54</v>
      </c>
      <c r="AN566" s="139">
        <v>913.54</v>
      </c>
      <c r="AO566" s="139">
        <v>913.54</v>
      </c>
      <c r="AP566" s="139">
        <v>913.54</v>
      </c>
      <c r="AQ566" s="139">
        <v>913.54</v>
      </c>
      <c r="AR566" s="139">
        <v>913.54</v>
      </c>
      <c r="AS566" s="139">
        <v>913.54</v>
      </c>
      <c r="AT566" s="139">
        <v>913.54</v>
      </c>
      <c r="AU566" s="139">
        <v>913.54</v>
      </c>
      <c r="AV566" s="139">
        <v>913.54</v>
      </c>
      <c r="AW566" s="139">
        <v>913.54</v>
      </c>
      <c r="AX566" s="139">
        <v>913.54</v>
      </c>
      <c r="AY566" s="139">
        <v>913.54</v>
      </c>
      <c r="AZ566" s="139">
        <v>913.54</v>
      </c>
      <c r="BA566" s="139">
        <v>913.54</v>
      </c>
      <c r="BB566" s="139">
        <v>913.54</v>
      </c>
    </row>
    <row r="567" spans="1:54">
      <c r="A567" s="140" t="s">
        <v>663</v>
      </c>
      <c r="B567" s="139">
        <v>1869179.71</v>
      </c>
      <c r="C567" s="139">
        <v>1869179.71</v>
      </c>
      <c r="D567" s="139">
        <v>1869179.71</v>
      </c>
      <c r="E567" s="139">
        <v>1869179.71</v>
      </c>
      <c r="F567" s="139">
        <v>1869179.71</v>
      </c>
      <c r="G567" s="139">
        <v>1869179.71</v>
      </c>
      <c r="H567" s="139">
        <v>1869179.71</v>
      </c>
      <c r="I567" s="139">
        <v>1869179.71</v>
      </c>
      <c r="J567" s="139">
        <v>1869179.71</v>
      </c>
      <c r="K567" s="139">
        <v>1869179.71</v>
      </c>
      <c r="L567" s="139">
        <v>1869179.71</v>
      </c>
      <c r="M567" s="139">
        <v>1869179.71</v>
      </c>
      <c r="N567" s="139">
        <v>1869179.71</v>
      </c>
      <c r="O567" s="139">
        <v>1869179.71</v>
      </c>
      <c r="P567" s="139">
        <v>1869179.71</v>
      </c>
      <c r="Q567" s="139">
        <v>1869179.71</v>
      </c>
      <c r="R567" s="139">
        <v>1869179.71</v>
      </c>
      <c r="S567" s="139">
        <v>1869179.71</v>
      </c>
      <c r="T567" s="139">
        <v>1869179.71</v>
      </c>
      <c r="U567" s="139">
        <v>1869179.71</v>
      </c>
      <c r="V567" s="139">
        <v>1869179.71</v>
      </c>
      <c r="W567" s="139">
        <v>1869179.71</v>
      </c>
      <c r="X567" s="139">
        <v>1869179.71</v>
      </c>
      <c r="Y567" s="139">
        <v>1869179.71</v>
      </c>
      <c r="Z567" s="139">
        <v>1869179.71</v>
      </c>
      <c r="AA567" s="139">
        <v>1869179.71</v>
      </c>
      <c r="AB567" s="139">
        <v>1869179.71</v>
      </c>
      <c r="AC567" s="139">
        <v>1869179.71</v>
      </c>
      <c r="AD567" s="139">
        <v>1869179.71</v>
      </c>
      <c r="AE567" s="139">
        <v>1869179.71</v>
      </c>
      <c r="AF567" s="139">
        <v>1869179.71</v>
      </c>
      <c r="AG567" s="139">
        <v>1869179.71</v>
      </c>
      <c r="AH567" s="139">
        <v>1869179.71</v>
      </c>
      <c r="AI567" s="139">
        <v>1869179.71</v>
      </c>
      <c r="AJ567" s="139">
        <v>1869179.71</v>
      </c>
      <c r="AK567" s="139">
        <v>1869179.71</v>
      </c>
      <c r="AL567" s="139">
        <v>1869179.71</v>
      </c>
      <c r="AM567" s="139">
        <v>1869179.71</v>
      </c>
      <c r="AN567" s="139">
        <v>1869179.71</v>
      </c>
      <c r="AO567" s="139">
        <v>1869179.71</v>
      </c>
      <c r="AP567" s="139">
        <v>1869179.71</v>
      </c>
      <c r="AQ567" s="139">
        <v>1869179.71</v>
      </c>
      <c r="AR567" s="139">
        <v>1869179.71</v>
      </c>
      <c r="AS567" s="139">
        <v>1869179.71</v>
      </c>
      <c r="AT567" s="139">
        <v>1869179.71</v>
      </c>
      <c r="AU567" s="139">
        <v>1869179.71</v>
      </c>
      <c r="AV567" s="139">
        <v>1869179.71</v>
      </c>
      <c r="AW567" s="139">
        <v>1869179.71</v>
      </c>
      <c r="AX567" s="139">
        <v>1869179.71</v>
      </c>
      <c r="AY567" s="139">
        <v>1869179.71</v>
      </c>
      <c r="AZ567" s="139">
        <v>1869179.71</v>
      </c>
      <c r="BA567" s="139">
        <v>1869179.71</v>
      </c>
      <c r="BB567" s="139">
        <v>1869179.71</v>
      </c>
    </row>
    <row r="568" spans="1:54">
      <c r="A568" s="140" t="s">
        <v>664</v>
      </c>
      <c r="B568" s="139">
        <v>0</v>
      </c>
      <c r="C568" s="139">
        <v>0</v>
      </c>
      <c r="D568" s="139">
        <v>0</v>
      </c>
      <c r="E568" s="139">
        <v>0</v>
      </c>
      <c r="F568" s="139">
        <v>0</v>
      </c>
      <c r="G568" s="139">
        <v>0</v>
      </c>
      <c r="H568" s="139">
        <v>0</v>
      </c>
      <c r="I568" s="139">
        <v>0</v>
      </c>
      <c r="J568" s="139">
        <v>0</v>
      </c>
      <c r="K568" s="139">
        <v>0</v>
      </c>
      <c r="L568" s="139">
        <v>0</v>
      </c>
      <c r="M568" s="139">
        <v>0</v>
      </c>
      <c r="N568" s="139">
        <v>0</v>
      </c>
      <c r="O568" s="139">
        <v>0</v>
      </c>
      <c r="P568" s="139">
        <v>0</v>
      </c>
      <c r="Q568" s="139">
        <v>0</v>
      </c>
      <c r="R568" s="139">
        <v>0</v>
      </c>
      <c r="S568" s="139">
        <v>0</v>
      </c>
      <c r="T568" s="139">
        <v>0</v>
      </c>
      <c r="U568" s="139">
        <v>0</v>
      </c>
      <c r="V568" s="139">
        <v>0</v>
      </c>
      <c r="W568" s="139">
        <v>0</v>
      </c>
      <c r="X568" s="139">
        <v>0</v>
      </c>
      <c r="Y568" s="139">
        <v>0</v>
      </c>
      <c r="Z568" s="139">
        <v>0</v>
      </c>
      <c r="AA568" s="139">
        <v>0</v>
      </c>
      <c r="AB568" s="139">
        <v>0</v>
      </c>
      <c r="AC568" s="139">
        <v>0</v>
      </c>
      <c r="AD568" s="139">
        <v>0</v>
      </c>
      <c r="AE568" s="139">
        <v>0</v>
      </c>
      <c r="AF568" s="139">
        <v>0</v>
      </c>
      <c r="AG568" s="139">
        <v>0</v>
      </c>
      <c r="AH568" s="139">
        <v>0</v>
      </c>
      <c r="AI568" s="139">
        <v>0</v>
      </c>
      <c r="AJ568" s="139">
        <v>0</v>
      </c>
      <c r="AK568" s="139">
        <v>0</v>
      </c>
      <c r="AL568" s="139">
        <v>0</v>
      </c>
      <c r="AM568" s="139">
        <v>0</v>
      </c>
      <c r="AN568" s="139">
        <v>0</v>
      </c>
      <c r="AO568" s="139">
        <v>0</v>
      </c>
      <c r="AP568" s="139">
        <v>0</v>
      </c>
      <c r="AQ568" s="139">
        <v>0</v>
      </c>
      <c r="AR568" s="139">
        <v>0</v>
      </c>
      <c r="AS568" s="139">
        <v>0</v>
      </c>
      <c r="AT568" s="139">
        <v>0</v>
      </c>
      <c r="AU568" s="139">
        <v>0</v>
      </c>
      <c r="AV568" s="139">
        <v>0</v>
      </c>
      <c r="AW568" s="139">
        <v>0</v>
      </c>
      <c r="AX568" s="139">
        <v>0</v>
      </c>
      <c r="AY568" s="139">
        <v>0</v>
      </c>
      <c r="AZ568" s="139">
        <v>0</v>
      </c>
      <c r="BA568" s="139">
        <v>0</v>
      </c>
      <c r="BB568" s="139">
        <v>0</v>
      </c>
    </row>
    <row r="569" spans="1:54">
      <c r="A569" s="140" t="s">
        <v>665</v>
      </c>
      <c r="B569" s="139">
        <v>0</v>
      </c>
      <c r="C569" s="139">
        <v>0</v>
      </c>
      <c r="D569" s="139">
        <v>0</v>
      </c>
      <c r="E569" s="139">
        <v>0</v>
      </c>
      <c r="F569" s="139">
        <v>0</v>
      </c>
      <c r="G569" s="139">
        <v>0</v>
      </c>
      <c r="H569" s="139">
        <v>0</v>
      </c>
      <c r="I569" s="139">
        <v>0</v>
      </c>
      <c r="J569" s="139">
        <v>0</v>
      </c>
      <c r="K569" s="139">
        <v>0</v>
      </c>
      <c r="L569" s="139">
        <v>0</v>
      </c>
      <c r="M569" s="139">
        <v>0</v>
      </c>
      <c r="N569" s="139">
        <v>0</v>
      </c>
      <c r="O569" s="139">
        <v>0</v>
      </c>
      <c r="P569" s="139">
        <v>0</v>
      </c>
      <c r="Q569" s="139">
        <v>0</v>
      </c>
      <c r="R569" s="139">
        <v>0</v>
      </c>
      <c r="S569" s="139">
        <v>0</v>
      </c>
      <c r="T569" s="139">
        <v>0</v>
      </c>
      <c r="U569" s="139">
        <v>0</v>
      </c>
      <c r="V569" s="139">
        <v>0</v>
      </c>
      <c r="W569" s="139">
        <v>0</v>
      </c>
      <c r="X569" s="139">
        <v>0</v>
      </c>
      <c r="Y569" s="139">
        <v>0</v>
      </c>
      <c r="Z569" s="139">
        <v>0</v>
      </c>
      <c r="AA569" s="139">
        <v>0</v>
      </c>
      <c r="AB569" s="139">
        <v>0</v>
      </c>
      <c r="AC569" s="139">
        <v>0</v>
      </c>
      <c r="AD569" s="139">
        <v>0</v>
      </c>
      <c r="AE569" s="139">
        <v>0</v>
      </c>
      <c r="AF569" s="139">
        <v>0</v>
      </c>
      <c r="AG569" s="139">
        <v>0</v>
      </c>
      <c r="AH569" s="139">
        <v>0</v>
      </c>
      <c r="AI569" s="139">
        <v>0</v>
      </c>
      <c r="AJ569" s="139">
        <v>0</v>
      </c>
      <c r="AK569" s="139">
        <v>0</v>
      </c>
      <c r="AL569" s="139">
        <v>0</v>
      </c>
      <c r="AM569" s="139">
        <v>0</v>
      </c>
      <c r="AN569" s="139">
        <v>0</v>
      </c>
      <c r="AO569" s="139">
        <v>0</v>
      </c>
      <c r="AP569" s="139">
        <v>0</v>
      </c>
      <c r="AQ569" s="139">
        <v>0</v>
      </c>
      <c r="AR569" s="139">
        <v>0</v>
      </c>
      <c r="AS569" s="139">
        <v>0</v>
      </c>
      <c r="AT569" s="139">
        <v>0</v>
      </c>
      <c r="AU569" s="139">
        <v>0</v>
      </c>
      <c r="AV569" s="139">
        <v>0</v>
      </c>
      <c r="AW569" s="139">
        <v>0</v>
      </c>
      <c r="AX569" s="139">
        <v>0</v>
      </c>
      <c r="AY569" s="139">
        <v>0</v>
      </c>
      <c r="AZ569" s="139">
        <v>0</v>
      </c>
      <c r="BA569" s="139">
        <v>0</v>
      </c>
      <c r="BB569" s="139">
        <v>0</v>
      </c>
    </row>
    <row r="570" spans="1:54">
      <c r="A570" s="140" t="s">
        <v>666</v>
      </c>
      <c r="B570" s="139">
        <v>0</v>
      </c>
      <c r="C570" s="139">
        <v>0</v>
      </c>
      <c r="D570" s="139">
        <v>0</v>
      </c>
      <c r="E570" s="139">
        <v>0</v>
      </c>
      <c r="F570" s="139">
        <v>0</v>
      </c>
      <c r="G570" s="139">
        <v>0</v>
      </c>
      <c r="H570" s="139">
        <v>0</v>
      </c>
      <c r="I570" s="139">
        <v>0</v>
      </c>
      <c r="J570" s="139">
        <v>0</v>
      </c>
      <c r="K570" s="139">
        <v>0</v>
      </c>
      <c r="L570" s="139">
        <v>0</v>
      </c>
      <c r="M570" s="139">
        <v>0</v>
      </c>
      <c r="N570" s="139">
        <v>0</v>
      </c>
      <c r="O570" s="139">
        <v>0</v>
      </c>
      <c r="P570" s="139">
        <v>0</v>
      </c>
      <c r="Q570" s="139">
        <v>0</v>
      </c>
      <c r="R570" s="139">
        <v>0</v>
      </c>
      <c r="S570" s="139">
        <v>0</v>
      </c>
      <c r="T570" s="139">
        <v>0</v>
      </c>
      <c r="U570" s="139">
        <v>0</v>
      </c>
      <c r="V570" s="139">
        <v>0</v>
      </c>
      <c r="W570" s="139">
        <v>0</v>
      </c>
      <c r="X570" s="139">
        <v>0</v>
      </c>
      <c r="Y570" s="139">
        <v>0</v>
      </c>
      <c r="Z570" s="139">
        <v>0</v>
      </c>
      <c r="AA570" s="139">
        <v>0</v>
      </c>
      <c r="AB570" s="139">
        <v>0</v>
      </c>
      <c r="AC570" s="139">
        <v>0</v>
      </c>
      <c r="AD570" s="139">
        <v>0</v>
      </c>
      <c r="AE570" s="139">
        <v>0</v>
      </c>
      <c r="AF570" s="139">
        <v>0</v>
      </c>
      <c r="AG570" s="139">
        <v>0</v>
      </c>
      <c r="AH570" s="139">
        <v>0</v>
      </c>
      <c r="AI570" s="139">
        <v>0</v>
      </c>
      <c r="AJ570" s="139">
        <v>0</v>
      </c>
      <c r="AK570" s="139">
        <v>0</v>
      </c>
      <c r="AL570" s="139">
        <v>0</v>
      </c>
      <c r="AM570" s="139">
        <v>0</v>
      </c>
      <c r="AN570" s="139">
        <v>0</v>
      </c>
      <c r="AO570" s="139">
        <v>0</v>
      </c>
      <c r="AP570" s="139">
        <v>0</v>
      </c>
      <c r="AQ570" s="139">
        <v>0</v>
      </c>
      <c r="AR570" s="139">
        <v>0</v>
      </c>
      <c r="AS570" s="139">
        <v>0</v>
      </c>
      <c r="AT570" s="139">
        <v>0</v>
      </c>
      <c r="AU570" s="139">
        <v>0</v>
      </c>
      <c r="AV570" s="139">
        <v>0</v>
      </c>
      <c r="AW570" s="139">
        <v>0</v>
      </c>
      <c r="AX570" s="139">
        <v>0</v>
      </c>
      <c r="AY570" s="139">
        <v>0</v>
      </c>
      <c r="AZ570" s="139">
        <v>0</v>
      </c>
      <c r="BA570" s="139">
        <v>0</v>
      </c>
      <c r="BB570" s="139">
        <v>0</v>
      </c>
    </row>
    <row r="571" spans="1:54">
      <c r="A571" s="140" t="s">
        <v>667</v>
      </c>
      <c r="B571" s="139">
        <v>0</v>
      </c>
      <c r="C571" s="139">
        <v>0</v>
      </c>
      <c r="D571" s="139">
        <v>0</v>
      </c>
      <c r="E571" s="139">
        <v>0</v>
      </c>
      <c r="F571" s="139">
        <v>0</v>
      </c>
      <c r="G571" s="139">
        <v>0</v>
      </c>
      <c r="H571" s="139">
        <v>0</v>
      </c>
      <c r="I571" s="139">
        <v>0</v>
      </c>
      <c r="J571" s="139">
        <v>0</v>
      </c>
      <c r="K571" s="139">
        <v>0</v>
      </c>
      <c r="L571" s="139">
        <v>0</v>
      </c>
      <c r="M571" s="139">
        <v>0</v>
      </c>
      <c r="N571" s="139">
        <v>0</v>
      </c>
      <c r="O571" s="139">
        <v>0</v>
      </c>
      <c r="P571" s="139">
        <v>0</v>
      </c>
      <c r="Q571" s="139">
        <v>0</v>
      </c>
      <c r="R571" s="139">
        <v>0</v>
      </c>
      <c r="S571" s="139">
        <v>0</v>
      </c>
      <c r="T571" s="139">
        <v>0</v>
      </c>
      <c r="U571" s="139">
        <v>0</v>
      </c>
      <c r="V571" s="139">
        <v>0</v>
      </c>
      <c r="W571" s="139">
        <v>0</v>
      </c>
      <c r="X571" s="139">
        <v>0</v>
      </c>
      <c r="Y571" s="139">
        <v>0</v>
      </c>
      <c r="Z571" s="139">
        <v>0</v>
      </c>
      <c r="AA571" s="139">
        <v>0</v>
      </c>
      <c r="AB571" s="139">
        <v>0</v>
      </c>
      <c r="AC571" s="139">
        <v>0</v>
      </c>
      <c r="AD571" s="139">
        <v>0</v>
      </c>
      <c r="AE571" s="139">
        <v>0</v>
      </c>
      <c r="AF571" s="139">
        <v>0</v>
      </c>
      <c r="AG571" s="139">
        <v>0</v>
      </c>
      <c r="AH571" s="139">
        <v>0</v>
      </c>
      <c r="AI571" s="139">
        <v>0</v>
      </c>
      <c r="AJ571" s="139">
        <v>0</v>
      </c>
      <c r="AK571" s="139">
        <v>0</v>
      </c>
      <c r="AL571" s="139">
        <v>0</v>
      </c>
      <c r="AM571" s="139">
        <v>0</v>
      </c>
      <c r="AN571" s="139">
        <v>0</v>
      </c>
      <c r="AO571" s="139">
        <v>0</v>
      </c>
      <c r="AP571" s="139">
        <v>0</v>
      </c>
      <c r="AQ571" s="139">
        <v>0</v>
      </c>
      <c r="AR571" s="139">
        <v>0</v>
      </c>
      <c r="AS571" s="139">
        <v>0</v>
      </c>
      <c r="AT571" s="139">
        <v>0</v>
      </c>
      <c r="AU571" s="139">
        <v>0</v>
      </c>
      <c r="AV571" s="139">
        <v>0</v>
      </c>
      <c r="AW571" s="139">
        <v>0</v>
      </c>
      <c r="AX571" s="139">
        <v>0</v>
      </c>
      <c r="AY571" s="139">
        <v>0</v>
      </c>
      <c r="AZ571" s="139">
        <v>0</v>
      </c>
      <c r="BA571" s="139">
        <v>0</v>
      </c>
      <c r="BB571" s="139">
        <v>0</v>
      </c>
    </row>
    <row r="572" spans="1:54">
      <c r="A572" s="140" t="s">
        <v>668</v>
      </c>
      <c r="B572" s="139">
        <v>174703.32999998899</v>
      </c>
      <c r="C572" s="139">
        <v>174703.32999998899</v>
      </c>
      <c r="D572" s="139">
        <v>174703.32999998899</v>
      </c>
      <c r="E572" s="139">
        <v>174703.32999998899</v>
      </c>
      <c r="F572" s="139">
        <v>174703.32999998899</v>
      </c>
      <c r="G572" s="139">
        <v>174703.32999998899</v>
      </c>
      <c r="H572" s="139">
        <v>174703.32999998899</v>
      </c>
      <c r="I572" s="139">
        <v>174703.32999998899</v>
      </c>
      <c r="J572" s="139">
        <v>174703.32999998899</v>
      </c>
      <c r="K572" s="139">
        <v>174703.32999998899</v>
      </c>
      <c r="L572" s="139">
        <v>174703.32999998899</v>
      </c>
      <c r="M572" s="139">
        <v>174703.32999998899</v>
      </c>
      <c r="N572" s="139">
        <v>174703.32999998899</v>
      </c>
      <c r="O572" s="139">
        <v>174703.32999998899</v>
      </c>
      <c r="P572" s="139">
        <v>174703.32999998899</v>
      </c>
      <c r="Q572" s="139">
        <v>174703.32999998899</v>
      </c>
      <c r="R572" s="139">
        <v>174703.32999998899</v>
      </c>
      <c r="S572" s="139">
        <v>174703.32999998899</v>
      </c>
      <c r="T572" s="139">
        <v>174703.32999998899</v>
      </c>
      <c r="U572" s="139">
        <v>174703.32999998899</v>
      </c>
      <c r="V572" s="139">
        <v>174703.32999998899</v>
      </c>
      <c r="W572" s="139">
        <v>174703.32999998899</v>
      </c>
      <c r="X572" s="139">
        <v>174703.32999998899</v>
      </c>
      <c r="Y572" s="139">
        <v>174703.32999998899</v>
      </c>
      <c r="Z572" s="139">
        <v>174703.32999998899</v>
      </c>
      <c r="AA572" s="139">
        <v>174703.32999998899</v>
      </c>
      <c r="AB572" s="139">
        <v>174703.32999998899</v>
      </c>
      <c r="AC572" s="139">
        <v>174703.32999998899</v>
      </c>
      <c r="AD572" s="139">
        <v>174703.32999998899</v>
      </c>
      <c r="AE572" s="139">
        <v>174703.32999998899</v>
      </c>
      <c r="AF572" s="139">
        <v>174703.32999998899</v>
      </c>
      <c r="AG572" s="139">
        <v>174703.32999998899</v>
      </c>
      <c r="AH572" s="139">
        <v>174703.32999998899</v>
      </c>
      <c r="AI572" s="139">
        <v>174703.32999998899</v>
      </c>
      <c r="AJ572" s="139">
        <v>174703.32999998899</v>
      </c>
      <c r="AK572" s="139">
        <v>174703.32999998899</v>
      </c>
      <c r="AL572" s="139">
        <v>174703.32999998899</v>
      </c>
      <c r="AM572" s="139">
        <v>174703.32999998899</v>
      </c>
      <c r="AN572" s="139">
        <v>174703.32999998899</v>
      </c>
      <c r="AO572" s="139">
        <v>174703.32999998899</v>
      </c>
      <c r="AP572" s="139">
        <v>174703.32999998899</v>
      </c>
      <c r="AQ572" s="139">
        <v>174703.32999998899</v>
      </c>
      <c r="AR572" s="139">
        <v>174703.32999998899</v>
      </c>
      <c r="AS572" s="139">
        <v>174703.32999998899</v>
      </c>
      <c r="AT572" s="139">
        <v>174703.32999998899</v>
      </c>
      <c r="AU572" s="139">
        <v>174703.32999998899</v>
      </c>
      <c r="AV572" s="139">
        <v>174703.32999998899</v>
      </c>
      <c r="AW572" s="139">
        <v>174703.32999998899</v>
      </c>
      <c r="AX572" s="139">
        <v>174703.32999998899</v>
      </c>
      <c r="AY572" s="139">
        <v>174703.32999998899</v>
      </c>
      <c r="AZ572" s="139">
        <v>174703.32999998899</v>
      </c>
      <c r="BA572" s="139">
        <v>174703.32999998899</v>
      </c>
      <c r="BB572" s="139">
        <v>174703.32999998899</v>
      </c>
    </row>
    <row r="573" spans="1:54">
      <c r="A573" s="140" t="s">
        <v>669</v>
      </c>
      <c r="B573" s="139">
        <v>0</v>
      </c>
      <c r="C573" s="139">
        <v>0</v>
      </c>
      <c r="D573" s="139">
        <v>0</v>
      </c>
      <c r="E573" s="139">
        <v>0</v>
      </c>
      <c r="F573" s="139">
        <v>0</v>
      </c>
      <c r="G573" s="139">
        <v>0</v>
      </c>
      <c r="H573" s="139">
        <v>0</v>
      </c>
      <c r="I573" s="139">
        <v>0</v>
      </c>
      <c r="J573" s="139">
        <v>0</v>
      </c>
      <c r="K573" s="139">
        <v>0</v>
      </c>
      <c r="L573" s="139">
        <v>0</v>
      </c>
      <c r="M573" s="139">
        <v>0</v>
      </c>
      <c r="N573" s="139">
        <v>0</v>
      </c>
      <c r="O573" s="139">
        <v>0</v>
      </c>
      <c r="P573" s="139">
        <v>0</v>
      </c>
      <c r="Q573" s="139">
        <v>0</v>
      </c>
      <c r="R573" s="139">
        <v>0</v>
      </c>
      <c r="S573" s="139">
        <v>0</v>
      </c>
      <c r="T573" s="139">
        <v>0</v>
      </c>
      <c r="U573" s="139">
        <v>0</v>
      </c>
      <c r="V573" s="139">
        <v>0</v>
      </c>
      <c r="W573" s="139">
        <v>0</v>
      </c>
      <c r="X573" s="139">
        <v>0</v>
      </c>
      <c r="Y573" s="139">
        <v>0</v>
      </c>
      <c r="Z573" s="139">
        <v>0</v>
      </c>
      <c r="AA573" s="139">
        <v>0</v>
      </c>
      <c r="AB573" s="139">
        <v>0</v>
      </c>
      <c r="AC573" s="139">
        <v>0</v>
      </c>
      <c r="AD573" s="139">
        <v>0</v>
      </c>
      <c r="AE573" s="139">
        <v>0</v>
      </c>
      <c r="AF573" s="139">
        <v>0</v>
      </c>
      <c r="AG573" s="139">
        <v>0</v>
      </c>
      <c r="AH573" s="139">
        <v>0</v>
      </c>
      <c r="AI573" s="139">
        <v>0</v>
      </c>
      <c r="AJ573" s="139">
        <v>0</v>
      </c>
      <c r="AK573" s="139">
        <v>0</v>
      </c>
      <c r="AL573" s="139">
        <v>0</v>
      </c>
      <c r="AM573" s="139">
        <v>0</v>
      </c>
      <c r="AN573" s="139">
        <v>0</v>
      </c>
      <c r="AO573" s="139">
        <v>0</v>
      </c>
      <c r="AP573" s="139">
        <v>0</v>
      </c>
      <c r="AQ573" s="139">
        <v>0</v>
      </c>
      <c r="AR573" s="139">
        <v>0</v>
      </c>
      <c r="AS573" s="139">
        <v>0</v>
      </c>
      <c r="AT573" s="139">
        <v>0</v>
      </c>
      <c r="AU573" s="139">
        <v>0</v>
      </c>
      <c r="AV573" s="139">
        <v>0</v>
      </c>
      <c r="AW573" s="139">
        <v>0</v>
      </c>
      <c r="AX573" s="139">
        <v>0</v>
      </c>
      <c r="AY573" s="139">
        <v>0</v>
      </c>
      <c r="AZ573" s="139">
        <v>0</v>
      </c>
      <c r="BA573" s="139">
        <v>0</v>
      </c>
      <c r="BB573" s="139">
        <v>0</v>
      </c>
    </row>
    <row r="574" spans="1:54">
      <c r="A574" s="140" t="s">
        <v>670</v>
      </c>
      <c r="B574" s="139">
        <v>0</v>
      </c>
      <c r="C574" s="139">
        <v>0</v>
      </c>
      <c r="D574" s="139">
        <v>0</v>
      </c>
      <c r="E574" s="139">
        <v>0</v>
      </c>
      <c r="F574" s="139">
        <v>0</v>
      </c>
      <c r="G574" s="139">
        <v>0</v>
      </c>
      <c r="H574" s="139">
        <v>0</v>
      </c>
      <c r="I574" s="139">
        <v>0</v>
      </c>
      <c r="J574" s="139">
        <v>0</v>
      </c>
      <c r="K574" s="139">
        <v>0</v>
      </c>
      <c r="L574" s="139">
        <v>0</v>
      </c>
      <c r="M574" s="139">
        <v>0</v>
      </c>
      <c r="N574" s="139">
        <v>0</v>
      </c>
      <c r="O574" s="139">
        <v>0</v>
      </c>
      <c r="P574" s="139">
        <v>0</v>
      </c>
      <c r="Q574" s="139">
        <v>0</v>
      </c>
      <c r="R574" s="139">
        <v>0</v>
      </c>
      <c r="S574" s="139">
        <v>0</v>
      </c>
      <c r="T574" s="139">
        <v>0</v>
      </c>
      <c r="U574" s="139">
        <v>0</v>
      </c>
      <c r="V574" s="139">
        <v>0</v>
      </c>
      <c r="W574" s="139">
        <v>0</v>
      </c>
      <c r="X574" s="139">
        <v>0</v>
      </c>
      <c r="Y574" s="139">
        <v>0</v>
      </c>
      <c r="Z574" s="139">
        <v>0</v>
      </c>
      <c r="AA574" s="139">
        <v>0</v>
      </c>
      <c r="AB574" s="139">
        <v>0</v>
      </c>
      <c r="AC574" s="139">
        <v>0</v>
      </c>
      <c r="AD574" s="139">
        <v>0</v>
      </c>
      <c r="AE574" s="139">
        <v>0</v>
      </c>
      <c r="AF574" s="139">
        <v>0</v>
      </c>
      <c r="AG574" s="139">
        <v>0</v>
      </c>
      <c r="AH574" s="139">
        <v>0</v>
      </c>
      <c r="AI574" s="139">
        <v>0</v>
      </c>
      <c r="AJ574" s="139">
        <v>0</v>
      </c>
      <c r="AK574" s="139">
        <v>0</v>
      </c>
      <c r="AL574" s="139">
        <v>0</v>
      </c>
      <c r="AM574" s="139">
        <v>0</v>
      </c>
      <c r="AN574" s="139">
        <v>0</v>
      </c>
      <c r="AO574" s="139">
        <v>0</v>
      </c>
      <c r="AP574" s="139">
        <v>0</v>
      </c>
      <c r="AQ574" s="139">
        <v>0</v>
      </c>
      <c r="AR574" s="139">
        <v>0</v>
      </c>
      <c r="AS574" s="139">
        <v>0</v>
      </c>
      <c r="AT574" s="139">
        <v>0</v>
      </c>
      <c r="AU574" s="139">
        <v>0</v>
      </c>
      <c r="AV574" s="139">
        <v>0</v>
      </c>
      <c r="AW574" s="139">
        <v>0</v>
      </c>
      <c r="AX574" s="139">
        <v>0</v>
      </c>
      <c r="AY574" s="139">
        <v>0</v>
      </c>
      <c r="AZ574" s="139">
        <v>0</v>
      </c>
      <c r="BA574" s="139">
        <v>0</v>
      </c>
      <c r="BB574" s="139">
        <v>0</v>
      </c>
    </row>
    <row r="575" spans="1:54">
      <c r="A575" s="140" t="s">
        <v>671</v>
      </c>
      <c r="B575" s="139">
        <v>3128787.04</v>
      </c>
      <c r="C575" s="139">
        <v>3128787.04</v>
      </c>
      <c r="D575" s="139">
        <v>3128787.04</v>
      </c>
      <c r="E575" s="139">
        <v>3128787.04</v>
      </c>
      <c r="F575" s="139">
        <v>3128787.04</v>
      </c>
      <c r="G575" s="139">
        <v>3128787.04</v>
      </c>
      <c r="H575" s="139">
        <v>3128787.04</v>
      </c>
      <c r="I575" s="139">
        <v>3128787.04</v>
      </c>
      <c r="J575" s="139">
        <v>3128787.04</v>
      </c>
      <c r="K575" s="139">
        <v>3128787.04</v>
      </c>
      <c r="L575" s="139">
        <v>3128787.04</v>
      </c>
      <c r="M575" s="139">
        <v>3128787.04</v>
      </c>
      <c r="N575" s="139">
        <v>3128787.04</v>
      </c>
      <c r="O575" s="139">
        <v>3128787.04</v>
      </c>
      <c r="P575" s="139">
        <v>3128787.04</v>
      </c>
      <c r="Q575" s="139">
        <v>3128787.04</v>
      </c>
      <c r="R575" s="139">
        <v>3128787.04</v>
      </c>
      <c r="S575" s="139">
        <v>3128787.04</v>
      </c>
      <c r="T575" s="139">
        <v>3128787.04</v>
      </c>
      <c r="U575" s="139">
        <v>3128787.04</v>
      </c>
      <c r="V575" s="139">
        <v>3128787.04</v>
      </c>
      <c r="W575" s="139">
        <v>3128787.04</v>
      </c>
      <c r="X575" s="139">
        <v>3128787.04</v>
      </c>
      <c r="Y575" s="139">
        <v>3128787.04</v>
      </c>
      <c r="Z575" s="139">
        <v>3128787.04</v>
      </c>
      <c r="AA575" s="139">
        <v>3128787.04</v>
      </c>
      <c r="AB575" s="139">
        <v>3128787.04</v>
      </c>
      <c r="AC575" s="139">
        <v>3128787.04</v>
      </c>
      <c r="AD575" s="139">
        <v>3128787.04</v>
      </c>
      <c r="AE575" s="139">
        <v>3128787.04</v>
      </c>
      <c r="AF575" s="139">
        <v>3128787.04</v>
      </c>
      <c r="AG575" s="139">
        <v>3128787.04</v>
      </c>
      <c r="AH575" s="139">
        <v>3128787.04</v>
      </c>
      <c r="AI575" s="139">
        <v>3128787.04</v>
      </c>
      <c r="AJ575" s="139">
        <v>3128787.04</v>
      </c>
      <c r="AK575" s="139">
        <v>3128787.04</v>
      </c>
      <c r="AL575" s="139">
        <v>3128787.04</v>
      </c>
      <c r="AM575" s="139">
        <v>3128787.04</v>
      </c>
      <c r="AN575" s="139">
        <v>3128787.04</v>
      </c>
      <c r="AO575" s="139">
        <v>3128787.04</v>
      </c>
      <c r="AP575" s="139">
        <v>3128787.04</v>
      </c>
      <c r="AQ575" s="139">
        <v>3128787.04</v>
      </c>
      <c r="AR575" s="139">
        <v>3128787.04</v>
      </c>
      <c r="AS575" s="139">
        <v>3128787.04</v>
      </c>
      <c r="AT575" s="139">
        <v>3128787.04</v>
      </c>
      <c r="AU575" s="139">
        <v>3128787.04</v>
      </c>
      <c r="AV575" s="139">
        <v>3128787.04</v>
      </c>
      <c r="AW575" s="139">
        <v>3128787.04</v>
      </c>
      <c r="AX575" s="139">
        <v>3128787.04</v>
      </c>
      <c r="AY575" s="139">
        <v>3128787.04</v>
      </c>
      <c r="AZ575" s="139">
        <v>3128787.04</v>
      </c>
      <c r="BA575" s="139">
        <v>3128787.04</v>
      </c>
      <c r="BB575" s="139">
        <v>3128787.04</v>
      </c>
    </row>
    <row r="576" spans="1:54">
      <c r="A576" s="140" t="s">
        <v>672</v>
      </c>
      <c r="B576" s="139">
        <v>2.13403836823999E-5</v>
      </c>
      <c r="C576" s="139">
        <v>2.0641891751438301E-5</v>
      </c>
      <c r="D576" s="139">
        <v>2.5729605113156099E-5</v>
      </c>
      <c r="E576" s="139">
        <v>2.6690031518228301E-5</v>
      </c>
      <c r="F576" s="139">
        <v>3.0415321816690198E-5</v>
      </c>
      <c r="G576" s="139">
        <v>2.9309376259334301E-5</v>
      </c>
      <c r="H576" s="139">
        <v>2.9658622224815098E-5</v>
      </c>
      <c r="I576" s="139">
        <v>2.97968654194846E-5</v>
      </c>
      <c r="J576" s="139">
        <v>3.6723577068187202E-5</v>
      </c>
      <c r="K576" s="139">
        <v>3.2649040804244503E-5</v>
      </c>
      <c r="L576" s="139">
        <v>3.7101926864124801E-5</v>
      </c>
      <c r="M576" s="139">
        <v>4.0827217162586701E-5</v>
      </c>
      <c r="N576" s="139">
        <v>4.3664840632118203E-5</v>
      </c>
      <c r="O576" s="139">
        <v>4.3664840632118203E-5</v>
      </c>
      <c r="P576" s="139">
        <v>4.1831299313344E-5</v>
      </c>
      <c r="Q576" s="139">
        <v>4.5731212594546303E-5</v>
      </c>
      <c r="R576" s="139">
        <v>4.74774424219504E-5</v>
      </c>
      <c r="S576" s="139">
        <v>5.0940798246301697E-5</v>
      </c>
      <c r="T576" s="139">
        <v>5.2454197430051802E-5</v>
      </c>
      <c r="U576" s="139">
        <v>5.2628820412792198E-5</v>
      </c>
      <c r="V576" s="139">
        <v>5.1348251872695901E-5</v>
      </c>
      <c r="W576" s="139">
        <v>5.1522874855436303E-5</v>
      </c>
      <c r="X576" s="139">
        <v>5.3240000852383599E-5</v>
      </c>
      <c r="Y576" s="139">
        <v>5.8129444369114902E-5</v>
      </c>
      <c r="Z576" s="139">
        <v>5.6965291150845499E-5</v>
      </c>
      <c r="AA576" s="139">
        <v>5.4607880883850103E-5</v>
      </c>
      <c r="AB576" s="139">
        <v>5.4607880883850103E-5</v>
      </c>
      <c r="AC576" s="139">
        <v>5.8304067351855297E-5</v>
      </c>
      <c r="AD576" s="139">
        <v>6.09306880505755E-5</v>
      </c>
      <c r="AE576" s="139">
        <v>6.1527316574938595E-5</v>
      </c>
      <c r="AF576" s="139">
        <v>5.9621015680022497E-5</v>
      </c>
      <c r="AG576" s="139">
        <v>6.1047103372402394E-5</v>
      </c>
      <c r="AH576" s="139">
        <v>6.50634319754317E-5</v>
      </c>
      <c r="AI576" s="139">
        <v>6.4248524722643197E-5</v>
      </c>
      <c r="AJ576" s="139">
        <v>7.5133357313461602E-5</v>
      </c>
      <c r="AK576" s="139">
        <v>6.7304426920600195E-5</v>
      </c>
      <c r="AL576" s="139">
        <v>7.7941876952536404E-5</v>
      </c>
      <c r="AM576" s="139">
        <v>7.5497155194170705E-5</v>
      </c>
      <c r="AN576" s="139">
        <v>7.6719516073353494E-5</v>
      </c>
      <c r="AO576" s="139">
        <v>7.6719516073353494E-5</v>
      </c>
      <c r="AP576" s="139">
        <v>8.0473910202272196E-5</v>
      </c>
      <c r="AQ576" s="139">
        <v>8.2212864072061994E-5</v>
      </c>
      <c r="AR576" s="139">
        <v>8.7771695689298199E-5</v>
      </c>
      <c r="AS576" s="139">
        <v>8.3085978985764005E-5</v>
      </c>
      <c r="AT576" s="139">
        <v>8.5938154370523894E-5</v>
      </c>
      <c r="AU576" s="139">
        <v>9.0798494056798504E-5</v>
      </c>
      <c r="AV576" s="139">
        <v>8.5210558609105606E-5</v>
      </c>
      <c r="AW576" s="139">
        <v>8.6665750131942305E-5</v>
      </c>
      <c r="AX576" s="139">
        <v>9.1118636191822494E-5</v>
      </c>
      <c r="AY576" s="139">
        <v>8.9532477431930602E-5</v>
      </c>
      <c r="AZ576" s="139">
        <v>9.0230969362892197E-5</v>
      </c>
      <c r="BA576" s="139">
        <v>9.3723429017700201E-5</v>
      </c>
      <c r="BB576" s="139">
        <v>9.3723429017700201E-5</v>
      </c>
    </row>
    <row r="577" spans="1:54">
      <c r="A577" s="140" t="s">
        <v>673</v>
      </c>
      <c r="B577" s="139">
        <v>0</v>
      </c>
      <c r="C577" s="139">
        <v>0</v>
      </c>
      <c r="D577" s="139">
        <v>0</v>
      </c>
      <c r="E577" s="139">
        <v>0</v>
      </c>
      <c r="F577" s="139">
        <v>0</v>
      </c>
      <c r="G577" s="139">
        <v>0</v>
      </c>
      <c r="H577" s="139">
        <v>0</v>
      </c>
      <c r="I577" s="139">
        <v>0</v>
      </c>
      <c r="J577" s="139">
        <v>0</v>
      </c>
      <c r="K577" s="139">
        <v>0</v>
      </c>
      <c r="L577" s="139">
        <v>0</v>
      </c>
      <c r="M577" s="139">
        <v>0</v>
      </c>
      <c r="N577" s="139">
        <v>0</v>
      </c>
      <c r="O577" s="139">
        <v>0</v>
      </c>
      <c r="P577" s="139">
        <v>0</v>
      </c>
      <c r="Q577" s="139">
        <v>0</v>
      </c>
      <c r="R577" s="139">
        <v>0</v>
      </c>
      <c r="S577" s="139">
        <v>0</v>
      </c>
      <c r="T577" s="139">
        <v>0</v>
      </c>
      <c r="U577" s="139">
        <v>0</v>
      </c>
      <c r="V577" s="139">
        <v>0</v>
      </c>
      <c r="W577" s="139">
        <v>0</v>
      </c>
      <c r="X577" s="139">
        <v>0</v>
      </c>
      <c r="Y577" s="139">
        <v>0</v>
      </c>
      <c r="Z577" s="139">
        <v>0</v>
      </c>
      <c r="AA577" s="139">
        <v>0</v>
      </c>
      <c r="AB577" s="139">
        <v>0</v>
      </c>
      <c r="AC577" s="139">
        <v>0</v>
      </c>
      <c r="AD577" s="139">
        <v>0</v>
      </c>
      <c r="AE577" s="139">
        <v>0</v>
      </c>
      <c r="AF577" s="139">
        <v>0</v>
      </c>
      <c r="AG577" s="139">
        <v>0</v>
      </c>
      <c r="AH577" s="139">
        <v>0</v>
      </c>
      <c r="AI577" s="139">
        <v>0</v>
      </c>
      <c r="AJ577" s="139">
        <v>0</v>
      </c>
      <c r="AK577" s="139">
        <v>0</v>
      </c>
      <c r="AL577" s="139">
        <v>0</v>
      </c>
      <c r="AM577" s="139">
        <v>0</v>
      </c>
      <c r="AN577" s="139">
        <v>0</v>
      </c>
      <c r="AO577" s="139">
        <v>0</v>
      </c>
      <c r="AP577" s="139">
        <v>0</v>
      </c>
      <c r="AQ577" s="139">
        <v>0</v>
      </c>
      <c r="AR577" s="139">
        <v>0</v>
      </c>
      <c r="AS577" s="139">
        <v>0</v>
      </c>
      <c r="AT577" s="139">
        <v>0</v>
      </c>
      <c r="AU577" s="139">
        <v>0</v>
      </c>
      <c r="AV577" s="139">
        <v>0</v>
      </c>
      <c r="AW577" s="139">
        <v>0</v>
      </c>
      <c r="AX577" s="139">
        <v>0</v>
      </c>
      <c r="AY577" s="139">
        <v>0</v>
      </c>
      <c r="AZ577" s="139">
        <v>0</v>
      </c>
      <c r="BA577" s="139">
        <v>0</v>
      </c>
      <c r="BB577" s="139">
        <v>0</v>
      </c>
    </row>
    <row r="578" spans="1:54">
      <c r="A578" s="140" t="s">
        <v>674</v>
      </c>
      <c r="B578" s="139">
        <v>36</v>
      </c>
      <c r="C578" s="139">
        <v>36</v>
      </c>
      <c r="D578" s="139">
        <v>36</v>
      </c>
      <c r="E578" s="139">
        <v>36</v>
      </c>
      <c r="F578" s="139">
        <v>36</v>
      </c>
      <c r="G578" s="139">
        <v>36</v>
      </c>
      <c r="H578" s="139">
        <v>36</v>
      </c>
      <c r="I578" s="139">
        <v>36</v>
      </c>
      <c r="J578" s="139">
        <v>36</v>
      </c>
      <c r="K578" s="139">
        <v>36</v>
      </c>
      <c r="L578" s="139">
        <v>36</v>
      </c>
      <c r="M578" s="139">
        <v>36</v>
      </c>
      <c r="N578" s="139">
        <v>36</v>
      </c>
      <c r="O578" s="139">
        <v>36</v>
      </c>
      <c r="P578" s="139">
        <v>36</v>
      </c>
      <c r="Q578" s="139">
        <v>36</v>
      </c>
      <c r="R578" s="139">
        <v>36</v>
      </c>
      <c r="S578" s="139">
        <v>36</v>
      </c>
      <c r="T578" s="139">
        <v>36</v>
      </c>
      <c r="U578" s="139">
        <v>36</v>
      </c>
      <c r="V578" s="139">
        <v>36</v>
      </c>
      <c r="W578" s="139">
        <v>36</v>
      </c>
      <c r="X578" s="139">
        <v>36</v>
      </c>
      <c r="Y578" s="139">
        <v>36</v>
      </c>
      <c r="Z578" s="139">
        <v>36</v>
      </c>
      <c r="AA578" s="139">
        <v>36</v>
      </c>
      <c r="AB578" s="139">
        <v>36</v>
      </c>
      <c r="AC578" s="139">
        <v>36</v>
      </c>
      <c r="AD578" s="139">
        <v>36</v>
      </c>
      <c r="AE578" s="139">
        <v>36</v>
      </c>
      <c r="AF578" s="139">
        <v>36</v>
      </c>
      <c r="AG578" s="139">
        <v>36</v>
      </c>
      <c r="AH578" s="139">
        <v>36</v>
      </c>
      <c r="AI578" s="139">
        <v>36</v>
      </c>
      <c r="AJ578" s="139">
        <v>36</v>
      </c>
      <c r="AK578" s="139">
        <v>36</v>
      </c>
      <c r="AL578" s="139">
        <v>36</v>
      </c>
      <c r="AM578" s="139">
        <v>36</v>
      </c>
      <c r="AN578" s="139">
        <v>36</v>
      </c>
      <c r="AO578" s="139">
        <v>36</v>
      </c>
      <c r="AP578" s="139">
        <v>36</v>
      </c>
      <c r="AQ578" s="139">
        <v>36</v>
      </c>
      <c r="AR578" s="139">
        <v>36</v>
      </c>
      <c r="AS578" s="139">
        <v>36</v>
      </c>
      <c r="AT578" s="139">
        <v>36</v>
      </c>
      <c r="AU578" s="139">
        <v>36</v>
      </c>
      <c r="AV578" s="139">
        <v>36</v>
      </c>
      <c r="AW578" s="139">
        <v>36</v>
      </c>
      <c r="AX578" s="139">
        <v>36</v>
      </c>
      <c r="AY578" s="139">
        <v>36</v>
      </c>
      <c r="AZ578" s="139">
        <v>36</v>
      </c>
      <c r="BA578" s="139">
        <v>36</v>
      </c>
      <c r="BB578" s="139">
        <v>36</v>
      </c>
    </row>
    <row r="579" spans="1:54">
      <c r="A579" s="140" t="s">
        <v>675</v>
      </c>
      <c r="B579" s="139">
        <v>0</v>
      </c>
      <c r="C579" s="139">
        <v>0</v>
      </c>
      <c r="D579" s="139">
        <v>0</v>
      </c>
      <c r="E579" s="139">
        <v>0</v>
      </c>
      <c r="F579" s="139">
        <v>0</v>
      </c>
      <c r="G579" s="139">
        <v>0</v>
      </c>
      <c r="H579" s="139">
        <v>0</v>
      </c>
      <c r="I579" s="139">
        <v>0</v>
      </c>
      <c r="J579" s="139">
        <v>0</v>
      </c>
      <c r="K579" s="139">
        <v>0</v>
      </c>
      <c r="L579" s="139">
        <v>0</v>
      </c>
      <c r="M579" s="139">
        <v>0</v>
      </c>
      <c r="N579" s="139">
        <v>0</v>
      </c>
      <c r="O579" s="139">
        <v>0</v>
      </c>
      <c r="P579" s="139">
        <v>0</v>
      </c>
      <c r="Q579" s="139">
        <v>0</v>
      </c>
      <c r="R579" s="139">
        <v>0</v>
      </c>
      <c r="S579" s="139">
        <v>0</v>
      </c>
      <c r="T579" s="139">
        <v>0</v>
      </c>
      <c r="U579" s="139">
        <v>0</v>
      </c>
      <c r="V579" s="139">
        <v>0</v>
      </c>
      <c r="W579" s="139">
        <v>0</v>
      </c>
      <c r="X579" s="139">
        <v>0</v>
      </c>
      <c r="Y579" s="139">
        <v>0</v>
      </c>
      <c r="Z579" s="139">
        <v>0</v>
      </c>
      <c r="AA579" s="139">
        <v>0</v>
      </c>
      <c r="AB579" s="139">
        <v>0</v>
      </c>
      <c r="AC579" s="139">
        <v>0</v>
      </c>
      <c r="AD579" s="139">
        <v>0</v>
      </c>
      <c r="AE579" s="139">
        <v>0</v>
      </c>
      <c r="AF579" s="139">
        <v>0</v>
      </c>
      <c r="AG579" s="139">
        <v>0</v>
      </c>
      <c r="AH579" s="139">
        <v>0</v>
      </c>
      <c r="AI579" s="139">
        <v>0</v>
      </c>
      <c r="AJ579" s="139">
        <v>0</v>
      </c>
      <c r="AK579" s="139">
        <v>0</v>
      </c>
      <c r="AL579" s="139">
        <v>0</v>
      </c>
      <c r="AM579" s="139">
        <v>0</v>
      </c>
      <c r="AN579" s="139">
        <v>0</v>
      </c>
      <c r="AO579" s="139">
        <v>0</v>
      </c>
      <c r="AP579" s="139">
        <v>0</v>
      </c>
      <c r="AQ579" s="139">
        <v>0</v>
      </c>
      <c r="AR579" s="139">
        <v>0</v>
      </c>
      <c r="AS579" s="139">
        <v>0</v>
      </c>
      <c r="AT579" s="139">
        <v>0</v>
      </c>
      <c r="AU579" s="139">
        <v>0</v>
      </c>
      <c r="AV579" s="139">
        <v>0</v>
      </c>
      <c r="AW579" s="139">
        <v>0</v>
      </c>
      <c r="AX579" s="139">
        <v>0</v>
      </c>
      <c r="AY579" s="139">
        <v>0</v>
      </c>
      <c r="AZ579" s="139">
        <v>0</v>
      </c>
      <c r="BA579" s="139">
        <v>0</v>
      </c>
      <c r="BB579" s="139">
        <v>0</v>
      </c>
    </row>
    <row r="580" spans="1:54">
      <c r="A580" s="140" t="s">
        <v>676</v>
      </c>
      <c r="B580" s="139">
        <v>0</v>
      </c>
      <c r="C580" s="139">
        <v>0</v>
      </c>
      <c r="D580" s="139">
        <v>0</v>
      </c>
      <c r="E580" s="139">
        <v>0</v>
      </c>
      <c r="F580" s="139">
        <v>0</v>
      </c>
      <c r="G580" s="139">
        <v>0</v>
      </c>
      <c r="H580" s="139">
        <v>0</v>
      </c>
      <c r="I580" s="139">
        <v>0</v>
      </c>
      <c r="J580" s="139">
        <v>0</v>
      </c>
      <c r="K580" s="139">
        <v>0</v>
      </c>
      <c r="L580" s="139">
        <v>0</v>
      </c>
      <c r="M580" s="139">
        <v>0</v>
      </c>
      <c r="N580" s="139">
        <v>0</v>
      </c>
      <c r="O580" s="139">
        <v>0</v>
      </c>
      <c r="P580" s="139">
        <v>0</v>
      </c>
      <c r="Q580" s="139">
        <v>0</v>
      </c>
      <c r="R580" s="139">
        <v>0</v>
      </c>
      <c r="S580" s="139">
        <v>0</v>
      </c>
      <c r="T580" s="139">
        <v>0</v>
      </c>
      <c r="U580" s="139">
        <v>0</v>
      </c>
      <c r="V580" s="139">
        <v>0</v>
      </c>
      <c r="W580" s="139">
        <v>0</v>
      </c>
      <c r="X580" s="139">
        <v>0</v>
      </c>
      <c r="Y580" s="139">
        <v>0</v>
      </c>
      <c r="Z580" s="139">
        <v>0</v>
      </c>
      <c r="AA580" s="139">
        <v>0</v>
      </c>
      <c r="AB580" s="139">
        <v>0</v>
      </c>
      <c r="AC580" s="139">
        <v>0</v>
      </c>
      <c r="AD580" s="139">
        <v>0</v>
      </c>
      <c r="AE580" s="139">
        <v>0</v>
      </c>
      <c r="AF580" s="139">
        <v>0</v>
      </c>
      <c r="AG580" s="139">
        <v>0</v>
      </c>
      <c r="AH580" s="139">
        <v>0</v>
      </c>
      <c r="AI580" s="139">
        <v>0</v>
      </c>
      <c r="AJ580" s="139">
        <v>0</v>
      </c>
      <c r="AK580" s="139">
        <v>0</v>
      </c>
      <c r="AL580" s="139">
        <v>0</v>
      </c>
      <c r="AM580" s="139">
        <v>0</v>
      </c>
      <c r="AN580" s="139">
        <v>0</v>
      </c>
      <c r="AO580" s="139">
        <v>0</v>
      </c>
      <c r="AP580" s="139">
        <v>0</v>
      </c>
      <c r="AQ580" s="139">
        <v>0</v>
      </c>
      <c r="AR580" s="139">
        <v>0</v>
      </c>
      <c r="AS580" s="139">
        <v>0</v>
      </c>
      <c r="AT580" s="139">
        <v>0</v>
      </c>
      <c r="AU580" s="139">
        <v>0</v>
      </c>
      <c r="AV580" s="139">
        <v>0</v>
      </c>
      <c r="AW580" s="139">
        <v>0</v>
      </c>
      <c r="AX580" s="139">
        <v>0</v>
      </c>
      <c r="AY580" s="139">
        <v>0</v>
      </c>
      <c r="AZ580" s="139">
        <v>0</v>
      </c>
      <c r="BA580" s="139">
        <v>0</v>
      </c>
      <c r="BB580" s="139">
        <v>0</v>
      </c>
    </row>
    <row r="581" spans="1:54">
      <c r="A581" s="140" t="s">
        <v>677</v>
      </c>
      <c r="B581" s="139">
        <v>8928751.5299999993</v>
      </c>
      <c r="C581" s="139">
        <v>8928751.5299999993</v>
      </c>
      <c r="D581" s="139">
        <v>8928751.5299999993</v>
      </c>
      <c r="E581" s="139">
        <v>8928751.5299999993</v>
      </c>
      <c r="F581" s="139">
        <v>8928751.5299999993</v>
      </c>
      <c r="G581" s="139">
        <v>8928751.5299999993</v>
      </c>
      <c r="H581" s="139">
        <v>8928751.5299999993</v>
      </c>
      <c r="I581" s="139">
        <v>8928751.5299999993</v>
      </c>
      <c r="J581" s="139">
        <v>8928751.5299999993</v>
      </c>
      <c r="K581" s="139">
        <v>8928751.5299999993</v>
      </c>
      <c r="L581" s="139">
        <v>8928751.5299999993</v>
      </c>
      <c r="M581" s="139">
        <v>8928751.5299999993</v>
      </c>
      <c r="N581" s="139">
        <v>8928751.5299999993</v>
      </c>
      <c r="O581" s="139">
        <v>8928751.5299999993</v>
      </c>
      <c r="P581" s="139">
        <v>8928751.5299999993</v>
      </c>
      <c r="Q581" s="139">
        <v>8928751.5299999993</v>
      </c>
      <c r="R581" s="139">
        <v>8928751.5299999993</v>
      </c>
      <c r="S581" s="139">
        <v>8928751.5299999993</v>
      </c>
      <c r="T581" s="139">
        <v>8928751.5299999993</v>
      </c>
      <c r="U581" s="139">
        <v>8928751.5299999993</v>
      </c>
      <c r="V581" s="139">
        <v>8928751.5299999993</v>
      </c>
      <c r="W581" s="139">
        <v>8928751.5299999993</v>
      </c>
      <c r="X581" s="139">
        <v>8928751.5299999993</v>
      </c>
      <c r="Y581" s="139">
        <v>8928751.5299999993</v>
      </c>
      <c r="Z581" s="139">
        <v>8928751.5299999993</v>
      </c>
      <c r="AA581" s="139">
        <v>8928751.5299999993</v>
      </c>
      <c r="AB581" s="139">
        <v>8928751.5299999993</v>
      </c>
      <c r="AC581" s="139">
        <v>8928751.5299999993</v>
      </c>
      <c r="AD581" s="139">
        <v>8928751.5299999993</v>
      </c>
      <c r="AE581" s="139">
        <v>8928751.5299999993</v>
      </c>
      <c r="AF581" s="139">
        <v>8928751.5299999993</v>
      </c>
      <c r="AG581" s="139">
        <v>8928751.5299999993</v>
      </c>
      <c r="AH581" s="139">
        <v>8928751.5299999993</v>
      </c>
      <c r="AI581" s="139">
        <v>8928751.5299999993</v>
      </c>
      <c r="AJ581" s="139">
        <v>8928751.5299999993</v>
      </c>
      <c r="AK581" s="139">
        <v>8928751.5299999993</v>
      </c>
      <c r="AL581" s="139">
        <v>8928751.5299999993</v>
      </c>
      <c r="AM581" s="139">
        <v>8928751.5299999993</v>
      </c>
      <c r="AN581" s="139">
        <v>8928751.5299999993</v>
      </c>
      <c r="AO581" s="139">
        <v>8928751.5299999993</v>
      </c>
      <c r="AP581" s="139">
        <v>8928751.5299999993</v>
      </c>
      <c r="AQ581" s="139">
        <v>8928751.5299999993</v>
      </c>
      <c r="AR581" s="139">
        <v>8928751.5299999993</v>
      </c>
      <c r="AS581" s="139">
        <v>8928751.5299999993</v>
      </c>
      <c r="AT581" s="139">
        <v>8928751.5299999993</v>
      </c>
      <c r="AU581" s="139">
        <v>8928751.5299999993</v>
      </c>
      <c r="AV581" s="139">
        <v>8928751.5299999993</v>
      </c>
      <c r="AW581" s="139">
        <v>8928751.5299999993</v>
      </c>
      <c r="AX581" s="139">
        <v>8928751.5299999993</v>
      </c>
      <c r="AY581" s="139">
        <v>8928751.5299999993</v>
      </c>
      <c r="AZ581" s="139">
        <v>8928751.5299999993</v>
      </c>
      <c r="BA581" s="139">
        <v>8928751.5299999993</v>
      </c>
      <c r="BB581" s="139">
        <v>8928751.5299999993</v>
      </c>
    </row>
    <row r="582" spans="1:54">
      <c r="A582" s="140" t="s">
        <v>678</v>
      </c>
      <c r="B582" s="139">
        <v>0</v>
      </c>
      <c r="C582" s="139">
        <v>0</v>
      </c>
      <c r="D582" s="139">
        <v>0</v>
      </c>
      <c r="E582" s="139">
        <v>0</v>
      </c>
      <c r="F582" s="139">
        <v>0</v>
      </c>
      <c r="G582" s="139">
        <v>0</v>
      </c>
      <c r="H582" s="139">
        <v>0</v>
      </c>
      <c r="I582" s="139">
        <v>0</v>
      </c>
      <c r="J582" s="139">
        <v>0</v>
      </c>
      <c r="K582" s="139">
        <v>0</v>
      </c>
      <c r="L582" s="139">
        <v>0</v>
      </c>
      <c r="M582" s="139">
        <v>0</v>
      </c>
      <c r="N582" s="139">
        <v>0</v>
      </c>
      <c r="O582" s="139">
        <v>0</v>
      </c>
      <c r="P582" s="139">
        <v>0</v>
      </c>
      <c r="Q582" s="139">
        <v>0</v>
      </c>
      <c r="R582" s="139">
        <v>0</v>
      </c>
      <c r="S582" s="139">
        <v>0</v>
      </c>
      <c r="T582" s="139">
        <v>0</v>
      </c>
      <c r="U582" s="139">
        <v>0</v>
      </c>
      <c r="V582" s="139">
        <v>0</v>
      </c>
      <c r="W582" s="139">
        <v>0</v>
      </c>
      <c r="X582" s="139">
        <v>0</v>
      </c>
      <c r="Y582" s="139">
        <v>0</v>
      </c>
      <c r="Z582" s="139">
        <v>0</v>
      </c>
      <c r="AA582" s="139">
        <v>0</v>
      </c>
      <c r="AB582" s="139">
        <v>0</v>
      </c>
      <c r="AC582" s="139">
        <v>0</v>
      </c>
      <c r="AD582" s="139">
        <v>0</v>
      </c>
      <c r="AE582" s="139">
        <v>0</v>
      </c>
      <c r="AF582" s="139">
        <v>0</v>
      </c>
      <c r="AG582" s="139">
        <v>0</v>
      </c>
      <c r="AH582" s="139">
        <v>0</v>
      </c>
      <c r="AI582" s="139">
        <v>0</v>
      </c>
      <c r="AJ582" s="139">
        <v>0</v>
      </c>
      <c r="AK582" s="139">
        <v>0</v>
      </c>
      <c r="AL582" s="139">
        <v>0</v>
      </c>
      <c r="AM582" s="139">
        <v>0</v>
      </c>
      <c r="AN582" s="139">
        <v>0</v>
      </c>
      <c r="AO582" s="139">
        <v>0</v>
      </c>
      <c r="AP582" s="139">
        <v>0</v>
      </c>
      <c r="AQ582" s="139">
        <v>0</v>
      </c>
      <c r="AR582" s="139">
        <v>0</v>
      </c>
      <c r="AS582" s="139">
        <v>0</v>
      </c>
      <c r="AT582" s="139">
        <v>0</v>
      </c>
      <c r="AU582" s="139">
        <v>0</v>
      </c>
      <c r="AV582" s="139">
        <v>0</v>
      </c>
      <c r="AW582" s="139">
        <v>0</v>
      </c>
      <c r="AX582" s="139">
        <v>0</v>
      </c>
      <c r="AY582" s="139">
        <v>0</v>
      </c>
      <c r="AZ582" s="139">
        <v>0</v>
      </c>
      <c r="BA582" s="139">
        <v>0</v>
      </c>
      <c r="BB582" s="139">
        <v>0</v>
      </c>
    </row>
    <row r="583" spans="1:54">
      <c r="A583" s="140" t="s">
        <v>679</v>
      </c>
      <c r="B583" s="139">
        <v>0</v>
      </c>
      <c r="C583" s="139">
        <v>0</v>
      </c>
      <c r="D583" s="139">
        <v>0</v>
      </c>
      <c r="E583" s="139">
        <v>0</v>
      </c>
      <c r="F583" s="139">
        <v>0</v>
      </c>
      <c r="G583" s="139">
        <v>0</v>
      </c>
      <c r="H583" s="139">
        <v>0</v>
      </c>
      <c r="I583" s="139">
        <v>0</v>
      </c>
      <c r="J583" s="139">
        <v>0</v>
      </c>
      <c r="K583" s="139">
        <v>0</v>
      </c>
      <c r="L583" s="139">
        <v>0</v>
      </c>
      <c r="M583" s="139">
        <v>0</v>
      </c>
      <c r="N583" s="139">
        <v>0</v>
      </c>
      <c r="O583" s="139">
        <v>0</v>
      </c>
      <c r="P583" s="139">
        <v>0</v>
      </c>
      <c r="Q583" s="139">
        <v>0</v>
      </c>
      <c r="R583" s="139">
        <v>0</v>
      </c>
      <c r="S583" s="139">
        <v>0</v>
      </c>
      <c r="T583" s="139">
        <v>0</v>
      </c>
      <c r="U583" s="139">
        <v>0</v>
      </c>
      <c r="V583" s="139">
        <v>0</v>
      </c>
      <c r="W583" s="139">
        <v>0</v>
      </c>
      <c r="X583" s="139">
        <v>0</v>
      </c>
      <c r="Y583" s="139">
        <v>0</v>
      </c>
      <c r="Z583" s="139">
        <v>0</v>
      </c>
      <c r="AA583" s="139">
        <v>0</v>
      </c>
      <c r="AB583" s="139">
        <v>0</v>
      </c>
      <c r="AC583" s="139">
        <v>0</v>
      </c>
      <c r="AD583" s="139">
        <v>0</v>
      </c>
      <c r="AE583" s="139">
        <v>0</v>
      </c>
      <c r="AF583" s="139">
        <v>0</v>
      </c>
      <c r="AG583" s="139">
        <v>0</v>
      </c>
      <c r="AH583" s="139">
        <v>0</v>
      </c>
      <c r="AI583" s="139">
        <v>0</v>
      </c>
      <c r="AJ583" s="139">
        <v>0</v>
      </c>
      <c r="AK583" s="139">
        <v>0</v>
      </c>
      <c r="AL583" s="139">
        <v>0</v>
      </c>
      <c r="AM583" s="139">
        <v>0</v>
      </c>
      <c r="AN583" s="139">
        <v>0</v>
      </c>
      <c r="AO583" s="139">
        <v>0</v>
      </c>
      <c r="AP583" s="139">
        <v>0</v>
      </c>
      <c r="AQ583" s="139">
        <v>0</v>
      </c>
      <c r="AR583" s="139">
        <v>0</v>
      </c>
      <c r="AS583" s="139">
        <v>0</v>
      </c>
      <c r="AT583" s="139">
        <v>0</v>
      </c>
      <c r="AU583" s="139">
        <v>0</v>
      </c>
      <c r="AV583" s="139">
        <v>0</v>
      </c>
      <c r="AW583" s="139">
        <v>0</v>
      </c>
      <c r="AX583" s="139">
        <v>0</v>
      </c>
      <c r="AY583" s="139">
        <v>0</v>
      </c>
      <c r="AZ583" s="139">
        <v>0</v>
      </c>
      <c r="BA583" s="139">
        <v>0</v>
      </c>
      <c r="BB583" s="139">
        <v>0</v>
      </c>
    </row>
    <row r="584" spans="1:54">
      <c r="A584" s="140" t="s">
        <v>680</v>
      </c>
      <c r="B584" s="139">
        <v>0</v>
      </c>
      <c r="C584" s="139">
        <v>0</v>
      </c>
      <c r="D584" s="139">
        <v>0</v>
      </c>
      <c r="E584" s="139">
        <v>0</v>
      </c>
      <c r="F584" s="139">
        <v>0</v>
      </c>
      <c r="G584" s="139">
        <v>0</v>
      </c>
      <c r="H584" s="139">
        <v>0</v>
      </c>
      <c r="I584" s="139">
        <v>0</v>
      </c>
      <c r="J584" s="139">
        <v>0</v>
      </c>
      <c r="K584" s="139">
        <v>0</v>
      </c>
      <c r="L584" s="139">
        <v>0</v>
      </c>
      <c r="M584" s="139">
        <v>0</v>
      </c>
      <c r="N584" s="139">
        <v>0</v>
      </c>
      <c r="O584" s="139">
        <v>0</v>
      </c>
      <c r="P584" s="139">
        <v>0</v>
      </c>
      <c r="Q584" s="139">
        <v>0</v>
      </c>
      <c r="R584" s="139">
        <v>0</v>
      </c>
      <c r="S584" s="139">
        <v>0</v>
      </c>
      <c r="T584" s="139">
        <v>0</v>
      </c>
      <c r="U584" s="139">
        <v>0</v>
      </c>
      <c r="V584" s="139">
        <v>0</v>
      </c>
      <c r="W584" s="139">
        <v>0</v>
      </c>
      <c r="X584" s="139">
        <v>0</v>
      </c>
      <c r="Y584" s="139">
        <v>0</v>
      </c>
      <c r="Z584" s="139">
        <v>0</v>
      </c>
      <c r="AA584" s="139">
        <v>0</v>
      </c>
      <c r="AB584" s="139">
        <v>0</v>
      </c>
      <c r="AC584" s="139">
        <v>0</v>
      </c>
      <c r="AD584" s="139">
        <v>0</v>
      </c>
      <c r="AE584" s="139">
        <v>0</v>
      </c>
      <c r="AF584" s="139">
        <v>0</v>
      </c>
      <c r="AG584" s="139">
        <v>0</v>
      </c>
      <c r="AH584" s="139">
        <v>0</v>
      </c>
      <c r="AI584" s="139">
        <v>0</v>
      </c>
      <c r="AJ584" s="139">
        <v>0</v>
      </c>
      <c r="AK584" s="139">
        <v>0</v>
      </c>
      <c r="AL584" s="139">
        <v>0</v>
      </c>
      <c r="AM584" s="139">
        <v>0</v>
      </c>
      <c r="AN584" s="139">
        <v>0</v>
      </c>
      <c r="AO584" s="139">
        <v>0</v>
      </c>
      <c r="AP584" s="139">
        <v>0</v>
      </c>
      <c r="AQ584" s="139">
        <v>0</v>
      </c>
      <c r="AR584" s="139">
        <v>0</v>
      </c>
      <c r="AS584" s="139">
        <v>0</v>
      </c>
      <c r="AT584" s="139">
        <v>0</v>
      </c>
      <c r="AU584" s="139">
        <v>0</v>
      </c>
      <c r="AV584" s="139">
        <v>0</v>
      </c>
      <c r="AW584" s="139">
        <v>0</v>
      </c>
      <c r="AX584" s="139">
        <v>0</v>
      </c>
      <c r="AY584" s="139">
        <v>0</v>
      </c>
      <c r="AZ584" s="139">
        <v>0</v>
      </c>
      <c r="BA584" s="139">
        <v>0</v>
      </c>
      <c r="BB584" s="139">
        <v>0</v>
      </c>
    </row>
    <row r="585" spans="1:54">
      <c r="A585" s="140" t="s">
        <v>681</v>
      </c>
      <c r="B585" s="139">
        <v>0</v>
      </c>
      <c r="C585" s="139">
        <v>0</v>
      </c>
      <c r="D585" s="139">
        <v>0</v>
      </c>
      <c r="E585" s="139">
        <v>0</v>
      </c>
      <c r="F585" s="139">
        <v>0</v>
      </c>
      <c r="G585" s="139">
        <v>0</v>
      </c>
      <c r="H585" s="139">
        <v>0</v>
      </c>
      <c r="I585" s="139">
        <v>0</v>
      </c>
      <c r="J585" s="139">
        <v>0</v>
      </c>
      <c r="K585" s="139">
        <v>0</v>
      </c>
      <c r="L585" s="139">
        <v>0</v>
      </c>
      <c r="M585" s="139">
        <v>0</v>
      </c>
      <c r="N585" s="139">
        <v>0</v>
      </c>
      <c r="O585" s="139">
        <v>0</v>
      </c>
      <c r="P585" s="139">
        <v>0</v>
      </c>
      <c r="Q585" s="139">
        <v>0</v>
      </c>
      <c r="R585" s="139">
        <v>0</v>
      </c>
      <c r="S585" s="139">
        <v>0</v>
      </c>
      <c r="T585" s="139">
        <v>0</v>
      </c>
      <c r="U585" s="139">
        <v>0</v>
      </c>
      <c r="V585" s="139">
        <v>0</v>
      </c>
      <c r="W585" s="139">
        <v>0</v>
      </c>
      <c r="X585" s="139">
        <v>0</v>
      </c>
      <c r="Y585" s="139">
        <v>0</v>
      </c>
      <c r="Z585" s="139">
        <v>0</v>
      </c>
      <c r="AA585" s="139">
        <v>0</v>
      </c>
      <c r="AB585" s="139">
        <v>0</v>
      </c>
      <c r="AC585" s="139">
        <v>0</v>
      </c>
      <c r="AD585" s="139">
        <v>0</v>
      </c>
      <c r="AE585" s="139">
        <v>0</v>
      </c>
      <c r="AF585" s="139">
        <v>0</v>
      </c>
      <c r="AG585" s="139">
        <v>0</v>
      </c>
      <c r="AH585" s="139">
        <v>0</v>
      </c>
      <c r="AI585" s="139">
        <v>0</v>
      </c>
      <c r="AJ585" s="139">
        <v>0</v>
      </c>
      <c r="AK585" s="139">
        <v>0</v>
      </c>
      <c r="AL585" s="139">
        <v>0</v>
      </c>
      <c r="AM585" s="139">
        <v>0</v>
      </c>
      <c r="AN585" s="139">
        <v>0</v>
      </c>
      <c r="AO585" s="139">
        <v>0</v>
      </c>
      <c r="AP585" s="139">
        <v>0</v>
      </c>
      <c r="AQ585" s="139">
        <v>0</v>
      </c>
      <c r="AR585" s="139">
        <v>0</v>
      </c>
      <c r="AS585" s="139">
        <v>0</v>
      </c>
      <c r="AT585" s="139">
        <v>0</v>
      </c>
      <c r="AU585" s="139">
        <v>0</v>
      </c>
      <c r="AV585" s="139">
        <v>0</v>
      </c>
      <c r="AW585" s="139">
        <v>0</v>
      </c>
      <c r="AX585" s="139">
        <v>0</v>
      </c>
      <c r="AY585" s="139">
        <v>0</v>
      </c>
      <c r="AZ585" s="139">
        <v>0</v>
      </c>
      <c r="BA585" s="139">
        <v>0</v>
      </c>
      <c r="BB585" s="139">
        <v>0</v>
      </c>
    </row>
    <row r="586" spans="1:54">
      <c r="A586" s="140" t="s">
        <v>682</v>
      </c>
      <c r="B586" s="139">
        <v>-5182935.2</v>
      </c>
      <c r="C586" s="139">
        <v>-5182935.2</v>
      </c>
      <c r="D586" s="139">
        <v>-5182935.2</v>
      </c>
      <c r="E586" s="139">
        <v>-5182935.2</v>
      </c>
      <c r="F586" s="139">
        <v>-5182935.2</v>
      </c>
      <c r="G586" s="139">
        <v>-5182935.2</v>
      </c>
      <c r="H586" s="139">
        <v>-5182935.2</v>
      </c>
      <c r="I586" s="139">
        <v>-5182935.2</v>
      </c>
      <c r="J586" s="139">
        <v>-5182935.2</v>
      </c>
      <c r="K586" s="139">
        <v>-5182935.2</v>
      </c>
      <c r="L586" s="139">
        <v>-5182935.2</v>
      </c>
      <c r="M586" s="139">
        <v>-5182935.2</v>
      </c>
      <c r="N586" s="139">
        <v>-5182935.2</v>
      </c>
      <c r="O586" s="139">
        <v>-5182935.2</v>
      </c>
      <c r="P586" s="139">
        <v>-5182935.2</v>
      </c>
      <c r="Q586" s="139">
        <v>-5182935.2</v>
      </c>
      <c r="R586" s="139">
        <v>-5182935.2</v>
      </c>
      <c r="S586" s="139">
        <v>-5182935.2</v>
      </c>
      <c r="T586" s="139">
        <v>-5182935.2</v>
      </c>
      <c r="U586" s="139">
        <v>-5182935.2</v>
      </c>
      <c r="V586" s="139">
        <v>-5182935.2</v>
      </c>
      <c r="W586" s="139">
        <v>-5182935.2</v>
      </c>
      <c r="X586" s="139">
        <v>-5182935.2</v>
      </c>
      <c r="Y586" s="139">
        <v>-5182935.2</v>
      </c>
      <c r="Z586" s="139">
        <v>-5182935.2</v>
      </c>
      <c r="AA586" s="139">
        <v>-5182935.2</v>
      </c>
      <c r="AB586" s="139">
        <v>-5182935.2</v>
      </c>
      <c r="AC586" s="139">
        <v>-5182935.2</v>
      </c>
      <c r="AD586" s="139">
        <v>-5182935.2</v>
      </c>
      <c r="AE586" s="139">
        <v>-5182935.2</v>
      </c>
      <c r="AF586" s="139">
        <v>-5182935.2</v>
      </c>
      <c r="AG586" s="139">
        <v>-5182935.2</v>
      </c>
      <c r="AH586" s="139">
        <v>-5182935.2</v>
      </c>
      <c r="AI586" s="139">
        <v>-5182935.2</v>
      </c>
      <c r="AJ586" s="139">
        <v>-5182935.2</v>
      </c>
      <c r="AK586" s="139">
        <v>-5182935.2</v>
      </c>
      <c r="AL586" s="139">
        <v>-5182935.2</v>
      </c>
      <c r="AM586" s="139">
        <v>-5182935.2</v>
      </c>
      <c r="AN586" s="139">
        <v>-5182935.2</v>
      </c>
      <c r="AO586" s="139">
        <v>-5182935.2</v>
      </c>
      <c r="AP586" s="139">
        <v>-5182935.2</v>
      </c>
      <c r="AQ586" s="139">
        <v>-5182935.2</v>
      </c>
      <c r="AR586" s="139">
        <v>-5182935.2</v>
      </c>
      <c r="AS586" s="139">
        <v>-5182935.2</v>
      </c>
      <c r="AT586" s="139">
        <v>-5182935.2</v>
      </c>
      <c r="AU586" s="139">
        <v>-5182935.2</v>
      </c>
      <c r="AV586" s="139">
        <v>-5182935.2</v>
      </c>
      <c r="AW586" s="139">
        <v>-5182935.2</v>
      </c>
      <c r="AX586" s="139">
        <v>-5182935.2</v>
      </c>
      <c r="AY586" s="139">
        <v>-5182935.2</v>
      </c>
      <c r="AZ586" s="139">
        <v>-5182935.2</v>
      </c>
      <c r="BA586" s="139">
        <v>-5182935.2</v>
      </c>
      <c r="BB586" s="139">
        <v>-5182935.2</v>
      </c>
    </row>
    <row r="587" spans="1:54">
      <c r="A587" s="140" t="s">
        <v>683</v>
      </c>
      <c r="B587" s="139">
        <v>0</v>
      </c>
      <c r="C587" s="139">
        <v>0</v>
      </c>
      <c r="D587" s="139">
        <v>0</v>
      </c>
      <c r="E587" s="139">
        <v>0</v>
      </c>
      <c r="F587" s="139">
        <v>0</v>
      </c>
      <c r="G587" s="139">
        <v>0</v>
      </c>
      <c r="H587" s="139">
        <v>0</v>
      </c>
      <c r="I587" s="139">
        <v>0</v>
      </c>
      <c r="J587" s="139">
        <v>0</v>
      </c>
      <c r="K587" s="139">
        <v>0</v>
      </c>
      <c r="L587" s="139">
        <v>0</v>
      </c>
      <c r="M587" s="139">
        <v>0</v>
      </c>
      <c r="N587" s="139">
        <v>0</v>
      </c>
      <c r="O587" s="139">
        <v>0</v>
      </c>
      <c r="P587" s="139">
        <v>0</v>
      </c>
      <c r="Q587" s="139">
        <v>0</v>
      </c>
      <c r="R587" s="139">
        <v>0</v>
      </c>
      <c r="S587" s="139">
        <v>0</v>
      </c>
      <c r="T587" s="139">
        <v>0</v>
      </c>
      <c r="U587" s="139">
        <v>0</v>
      </c>
      <c r="V587" s="139">
        <v>0</v>
      </c>
      <c r="W587" s="139">
        <v>0</v>
      </c>
      <c r="X587" s="139">
        <v>0</v>
      </c>
      <c r="Y587" s="139">
        <v>0</v>
      </c>
      <c r="Z587" s="139">
        <v>0</v>
      </c>
      <c r="AA587" s="139">
        <v>0</v>
      </c>
      <c r="AB587" s="139">
        <v>0</v>
      </c>
      <c r="AC587" s="139">
        <v>0</v>
      </c>
      <c r="AD587" s="139">
        <v>0</v>
      </c>
      <c r="AE587" s="139">
        <v>0</v>
      </c>
      <c r="AF587" s="139">
        <v>0</v>
      </c>
      <c r="AG587" s="139">
        <v>0</v>
      </c>
      <c r="AH587" s="139">
        <v>0</v>
      </c>
      <c r="AI587" s="139">
        <v>0</v>
      </c>
      <c r="AJ587" s="139">
        <v>0</v>
      </c>
      <c r="AK587" s="139">
        <v>0</v>
      </c>
      <c r="AL587" s="139">
        <v>0</v>
      </c>
      <c r="AM587" s="139">
        <v>0</v>
      </c>
      <c r="AN587" s="139">
        <v>0</v>
      </c>
      <c r="AO587" s="139">
        <v>0</v>
      </c>
      <c r="AP587" s="139">
        <v>0</v>
      </c>
      <c r="AQ587" s="139">
        <v>0</v>
      </c>
      <c r="AR587" s="139">
        <v>0</v>
      </c>
      <c r="AS587" s="139">
        <v>0</v>
      </c>
      <c r="AT587" s="139">
        <v>0</v>
      </c>
      <c r="AU587" s="139">
        <v>0</v>
      </c>
      <c r="AV587" s="139">
        <v>0</v>
      </c>
      <c r="AW587" s="139">
        <v>0</v>
      </c>
      <c r="AX587" s="139">
        <v>0</v>
      </c>
      <c r="AY587" s="139">
        <v>0</v>
      </c>
      <c r="AZ587" s="139">
        <v>0</v>
      </c>
      <c r="BA587" s="139">
        <v>0</v>
      </c>
      <c r="BB587" s="139">
        <v>0</v>
      </c>
    </row>
    <row r="588" spans="1:54">
      <c r="A588" s="140" t="s">
        <v>684</v>
      </c>
      <c r="B588" s="139">
        <v>0</v>
      </c>
      <c r="C588" s="139">
        <v>0</v>
      </c>
      <c r="D588" s="139">
        <v>0</v>
      </c>
      <c r="E588" s="139">
        <v>0</v>
      </c>
      <c r="F588" s="139">
        <v>0</v>
      </c>
      <c r="G588" s="139">
        <v>0</v>
      </c>
      <c r="H588" s="139">
        <v>0</v>
      </c>
      <c r="I588" s="139">
        <v>0</v>
      </c>
      <c r="J588" s="139">
        <v>0</v>
      </c>
      <c r="K588" s="139">
        <v>0</v>
      </c>
      <c r="L588" s="139">
        <v>0</v>
      </c>
      <c r="M588" s="139">
        <v>0</v>
      </c>
      <c r="N588" s="139">
        <v>0</v>
      </c>
      <c r="O588" s="139">
        <v>0</v>
      </c>
      <c r="P588" s="139">
        <v>0</v>
      </c>
      <c r="Q588" s="139">
        <v>0</v>
      </c>
      <c r="R588" s="139">
        <v>0</v>
      </c>
      <c r="S588" s="139">
        <v>0</v>
      </c>
      <c r="T588" s="139">
        <v>0</v>
      </c>
      <c r="U588" s="139">
        <v>0</v>
      </c>
      <c r="V588" s="139">
        <v>0</v>
      </c>
      <c r="W588" s="139">
        <v>0</v>
      </c>
      <c r="X588" s="139">
        <v>0</v>
      </c>
      <c r="Y588" s="139">
        <v>0</v>
      </c>
      <c r="Z588" s="139">
        <v>0</v>
      </c>
      <c r="AA588" s="139">
        <v>0</v>
      </c>
      <c r="AB588" s="139">
        <v>0</v>
      </c>
      <c r="AC588" s="139">
        <v>0</v>
      </c>
      <c r="AD588" s="139">
        <v>0</v>
      </c>
      <c r="AE588" s="139">
        <v>0</v>
      </c>
      <c r="AF588" s="139">
        <v>0</v>
      </c>
      <c r="AG588" s="139">
        <v>0</v>
      </c>
      <c r="AH588" s="139">
        <v>0</v>
      </c>
      <c r="AI588" s="139">
        <v>0</v>
      </c>
      <c r="AJ588" s="139">
        <v>0</v>
      </c>
      <c r="AK588" s="139">
        <v>0</v>
      </c>
      <c r="AL588" s="139">
        <v>0</v>
      </c>
      <c r="AM588" s="139">
        <v>0</v>
      </c>
      <c r="AN588" s="139">
        <v>0</v>
      </c>
      <c r="AO588" s="139">
        <v>0</v>
      </c>
      <c r="AP588" s="139">
        <v>0</v>
      </c>
      <c r="AQ588" s="139">
        <v>0</v>
      </c>
      <c r="AR588" s="139">
        <v>0</v>
      </c>
      <c r="AS588" s="139">
        <v>0</v>
      </c>
      <c r="AT588" s="139">
        <v>0</v>
      </c>
      <c r="AU588" s="139">
        <v>0</v>
      </c>
      <c r="AV588" s="139">
        <v>0</v>
      </c>
      <c r="AW588" s="139">
        <v>0</v>
      </c>
      <c r="AX588" s="139">
        <v>0</v>
      </c>
      <c r="AY588" s="139">
        <v>0</v>
      </c>
      <c r="AZ588" s="139">
        <v>0</v>
      </c>
      <c r="BA588" s="139">
        <v>0</v>
      </c>
      <c r="BB588" s="139">
        <v>0</v>
      </c>
    </row>
    <row r="589" spans="1:54">
      <c r="A589" s="140" t="s">
        <v>685</v>
      </c>
      <c r="B589" s="139">
        <v>0</v>
      </c>
      <c r="C589" s="139">
        <v>0</v>
      </c>
      <c r="D589" s="139">
        <v>0</v>
      </c>
      <c r="E589" s="139">
        <v>0</v>
      </c>
      <c r="F589" s="139">
        <v>0</v>
      </c>
      <c r="G589" s="139">
        <v>0</v>
      </c>
      <c r="H589" s="139">
        <v>0</v>
      </c>
      <c r="I589" s="139">
        <v>0</v>
      </c>
      <c r="J589" s="139">
        <v>0</v>
      </c>
      <c r="K589" s="139">
        <v>0</v>
      </c>
      <c r="L589" s="139">
        <v>0</v>
      </c>
      <c r="M589" s="139">
        <v>0</v>
      </c>
      <c r="N589" s="139">
        <v>0</v>
      </c>
      <c r="O589" s="139">
        <v>0</v>
      </c>
      <c r="P589" s="139">
        <v>0</v>
      </c>
      <c r="Q589" s="139">
        <v>0</v>
      </c>
      <c r="R589" s="139">
        <v>0</v>
      </c>
      <c r="S589" s="139">
        <v>0</v>
      </c>
      <c r="T589" s="139">
        <v>0</v>
      </c>
      <c r="U589" s="139">
        <v>0</v>
      </c>
      <c r="V589" s="139">
        <v>0</v>
      </c>
      <c r="W589" s="139">
        <v>0</v>
      </c>
      <c r="X589" s="139">
        <v>0</v>
      </c>
      <c r="Y589" s="139">
        <v>0</v>
      </c>
      <c r="Z589" s="139">
        <v>0</v>
      </c>
      <c r="AA589" s="139">
        <v>0</v>
      </c>
      <c r="AB589" s="139">
        <v>0</v>
      </c>
      <c r="AC589" s="139">
        <v>0</v>
      </c>
      <c r="AD589" s="139">
        <v>0</v>
      </c>
      <c r="AE589" s="139">
        <v>0</v>
      </c>
      <c r="AF589" s="139">
        <v>0</v>
      </c>
      <c r="AG589" s="139">
        <v>0</v>
      </c>
      <c r="AH589" s="139">
        <v>0</v>
      </c>
      <c r="AI589" s="139">
        <v>0</v>
      </c>
      <c r="AJ589" s="139">
        <v>0</v>
      </c>
      <c r="AK589" s="139">
        <v>0</v>
      </c>
      <c r="AL589" s="139">
        <v>0</v>
      </c>
      <c r="AM589" s="139">
        <v>0</v>
      </c>
      <c r="AN589" s="139">
        <v>0</v>
      </c>
      <c r="AO589" s="139">
        <v>0</v>
      </c>
      <c r="AP589" s="139">
        <v>0</v>
      </c>
      <c r="AQ589" s="139">
        <v>0</v>
      </c>
      <c r="AR589" s="139">
        <v>0</v>
      </c>
      <c r="AS589" s="139">
        <v>0</v>
      </c>
      <c r="AT589" s="139">
        <v>0</v>
      </c>
      <c r="AU589" s="139">
        <v>0</v>
      </c>
      <c r="AV589" s="139">
        <v>0</v>
      </c>
      <c r="AW589" s="139">
        <v>0</v>
      </c>
      <c r="AX589" s="139">
        <v>0</v>
      </c>
      <c r="AY589" s="139">
        <v>0</v>
      </c>
      <c r="AZ589" s="139">
        <v>0</v>
      </c>
      <c r="BA589" s="139">
        <v>0</v>
      </c>
      <c r="BB589" s="139">
        <v>0</v>
      </c>
    </row>
    <row r="590" spans="1:54">
      <c r="A590" s="141" t="s">
        <v>686</v>
      </c>
      <c r="B590" s="142">
        <v>186598381.05002099</v>
      </c>
      <c r="C590" s="142">
        <v>186023199.94473699</v>
      </c>
      <c r="D590" s="142">
        <v>185448018.839459</v>
      </c>
      <c r="E590" s="142">
        <v>184872837.73417601</v>
      </c>
      <c r="F590" s="142">
        <v>184297656.62889701</v>
      </c>
      <c r="G590" s="142">
        <v>183722475.52361199</v>
      </c>
      <c r="H590" s="142">
        <v>183147294.418329</v>
      </c>
      <c r="I590" s="142">
        <v>182572113.31304601</v>
      </c>
      <c r="J590" s="142">
        <v>181996932.20776999</v>
      </c>
      <c r="K590" s="142">
        <v>181421751.10248199</v>
      </c>
      <c r="L590" s="142">
        <v>180846569.99720401</v>
      </c>
      <c r="M590" s="142">
        <v>180271388.89192399</v>
      </c>
      <c r="N590" s="142">
        <v>179696207.786643</v>
      </c>
      <c r="O590" s="142">
        <v>179696207.786643</v>
      </c>
      <c r="P590" s="142">
        <v>178554968.67003199</v>
      </c>
      <c r="Q590" s="142">
        <v>177413729.55342501</v>
      </c>
      <c r="R590" s="142">
        <v>176272490.43681699</v>
      </c>
      <c r="S590" s="142">
        <v>175131251.32021099</v>
      </c>
      <c r="T590" s="142">
        <v>173990012.20360199</v>
      </c>
      <c r="U590" s="142">
        <v>172848773.086992</v>
      </c>
      <c r="V590" s="142">
        <v>171707533.97038099</v>
      </c>
      <c r="W590" s="142">
        <v>170566294.853771</v>
      </c>
      <c r="X590" s="142">
        <v>169494038.08441299</v>
      </c>
      <c r="Y590" s="142">
        <v>168566086.31505799</v>
      </c>
      <c r="Z590" s="142">
        <v>167638134.545697</v>
      </c>
      <c r="AA590" s="142">
        <v>166710182.776335</v>
      </c>
      <c r="AB590" s="142">
        <v>166710182.776335</v>
      </c>
      <c r="AC590" s="142">
        <v>165801706.441562</v>
      </c>
      <c r="AD590" s="142">
        <v>164893230.10678801</v>
      </c>
      <c r="AE590" s="142">
        <v>163984753.77201101</v>
      </c>
      <c r="AF590" s="142">
        <v>163076277.437233</v>
      </c>
      <c r="AG590" s="142">
        <v>162167801.102458</v>
      </c>
      <c r="AH590" s="142">
        <v>161259324.767685</v>
      </c>
      <c r="AI590" s="142">
        <v>160350848.432908</v>
      </c>
      <c r="AJ590" s="142">
        <v>159442372.098142</v>
      </c>
      <c r="AK590" s="142">
        <v>158533895.76335701</v>
      </c>
      <c r="AL590" s="142">
        <v>157625419.42859101</v>
      </c>
      <c r="AM590" s="142">
        <v>156716943.09381199</v>
      </c>
      <c r="AN590" s="142">
        <v>155808466.75903699</v>
      </c>
      <c r="AO590" s="142">
        <v>155808466.75903699</v>
      </c>
      <c r="AP590" s="142">
        <v>154899990.42426401</v>
      </c>
      <c r="AQ590" s="142">
        <v>153991514.08948901</v>
      </c>
      <c r="AR590" s="142">
        <v>153083037.75471801</v>
      </c>
      <c r="AS590" s="142">
        <v>152174561.419936</v>
      </c>
      <c r="AT590" s="142">
        <v>151266085.085163</v>
      </c>
      <c r="AU590" s="142">
        <v>150357608.75039101</v>
      </c>
      <c r="AV590" s="142">
        <v>149449132.415609</v>
      </c>
      <c r="AW590" s="142">
        <v>148540656.08083299</v>
      </c>
      <c r="AX590" s="142">
        <v>147632179.746061</v>
      </c>
      <c r="AY590" s="142">
        <v>146723703.41128299</v>
      </c>
      <c r="AZ590" s="142">
        <v>145815227.076507</v>
      </c>
      <c r="BA590" s="142">
        <v>144906750.741734</v>
      </c>
      <c r="BB590" s="142">
        <v>144906750.741734</v>
      </c>
    </row>
    <row r="591" spans="1:54">
      <c r="A591" s="140" t="s">
        <v>687</v>
      </c>
    </row>
    <row r="592" spans="1:54">
      <c r="A592" s="138" t="s">
        <v>688</v>
      </c>
    </row>
    <row r="593" spans="1:54">
      <c r="A593" s="140" t="s">
        <v>689</v>
      </c>
      <c r="B593" s="139">
        <v>4149510.02</v>
      </c>
      <c r="C593" s="139">
        <v>4070652.7433333299</v>
      </c>
      <c r="D593" s="139">
        <v>3991795.4666666598</v>
      </c>
      <c r="E593" s="139">
        <v>3912938.19</v>
      </c>
      <c r="F593" s="139">
        <v>3834080.9133333298</v>
      </c>
      <c r="G593" s="139">
        <v>3755223.63666667</v>
      </c>
      <c r="H593" s="139">
        <v>3676366.36</v>
      </c>
      <c r="I593" s="139">
        <v>3597509.0833333302</v>
      </c>
      <c r="J593" s="139">
        <v>3518651.8066666699</v>
      </c>
      <c r="K593" s="139">
        <v>3439794.53</v>
      </c>
      <c r="L593" s="139">
        <v>3360937.2533333302</v>
      </c>
      <c r="M593" s="139">
        <v>3282079.9766666698</v>
      </c>
      <c r="N593" s="139">
        <v>3203222.7</v>
      </c>
      <c r="O593" s="139">
        <v>3203222.7</v>
      </c>
      <c r="P593" s="139">
        <v>3124365.4233333399</v>
      </c>
      <c r="Q593" s="139">
        <v>3045508.1466666702</v>
      </c>
      <c r="R593" s="139">
        <v>2966650.87</v>
      </c>
      <c r="S593" s="139">
        <v>2887793.5933333398</v>
      </c>
      <c r="T593" s="139">
        <v>2808936.3166666701</v>
      </c>
      <c r="U593" s="139">
        <v>2730079.0400000098</v>
      </c>
      <c r="V593" s="139">
        <v>2651221.7633333402</v>
      </c>
      <c r="W593" s="139">
        <v>2572364.4866666701</v>
      </c>
      <c r="X593" s="139">
        <v>2493507.2100000102</v>
      </c>
      <c r="Y593" s="139">
        <v>2414649.9333333401</v>
      </c>
      <c r="Z593" s="139">
        <v>2335792.65666667</v>
      </c>
      <c r="AA593" s="139">
        <v>2256935.3800000101</v>
      </c>
      <c r="AB593" s="139">
        <v>2256935.3800000101</v>
      </c>
      <c r="AC593" s="139">
        <v>2180542.2921090298</v>
      </c>
      <c r="AD593" s="139">
        <v>2104149.20421805</v>
      </c>
      <c r="AE593" s="139">
        <v>2027756.1163270599</v>
      </c>
      <c r="AF593" s="139">
        <v>1951363.0284360801</v>
      </c>
      <c r="AG593" s="139">
        <v>1874969.9405451</v>
      </c>
      <c r="AH593" s="139">
        <v>1798576.85265412</v>
      </c>
      <c r="AI593" s="139">
        <v>1722183.7647631399</v>
      </c>
      <c r="AJ593" s="139">
        <v>1645790.6768721601</v>
      </c>
      <c r="AK593" s="139">
        <v>1569397.58898118</v>
      </c>
      <c r="AL593" s="139">
        <v>1493004.5010901899</v>
      </c>
      <c r="AM593" s="139">
        <v>1416611.4131992101</v>
      </c>
      <c r="AN593" s="139">
        <v>1340218.32530823</v>
      </c>
      <c r="AO593" s="139">
        <v>1340218.32530823</v>
      </c>
      <c r="AP593" s="139">
        <v>1272727.5290839199</v>
      </c>
      <c r="AQ593" s="139">
        <v>1205236.7328596001</v>
      </c>
      <c r="AR593" s="139">
        <v>1137745.93663529</v>
      </c>
      <c r="AS593" s="139">
        <v>1070255.14041097</v>
      </c>
      <c r="AT593" s="139">
        <v>1002764.34418666</v>
      </c>
      <c r="AU593" s="139">
        <v>935273.54796234495</v>
      </c>
      <c r="AV593" s="139">
        <v>867782.75173803</v>
      </c>
      <c r="AW593" s="139">
        <v>800291.95551371505</v>
      </c>
      <c r="AX593" s="139">
        <v>732801.15928939998</v>
      </c>
      <c r="AY593" s="139">
        <v>665310.36306508502</v>
      </c>
      <c r="AZ593" s="139">
        <v>597819.56684076996</v>
      </c>
      <c r="BA593" s="139">
        <v>530328.770616455</v>
      </c>
      <c r="BB593" s="139">
        <v>530328.770616455</v>
      </c>
    </row>
    <row r="594" spans="1:54">
      <c r="A594" s="141" t="s">
        <v>690</v>
      </c>
      <c r="B594" s="142">
        <v>4149510.02</v>
      </c>
      <c r="C594" s="142">
        <v>4070652.7433333299</v>
      </c>
      <c r="D594" s="142">
        <v>3991795.4666666598</v>
      </c>
      <c r="E594" s="142">
        <v>3912938.19</v>
      </c>
      <c r="F594" s="142">
        <v>3834080.9133333298</v>
      </c>
      <c r="G594" s="142">
        <v>3755223.63666667</v>
      </c>
      <c r="H594" s="142">
        <v>3676366.36</v>
      </c>
      <c r="I594" s="142">
        <v>3597509.0833333302</v>
      </c>
      <c r="J594" s="142">
        <v>3518651.8066666699</v>
      </c>
      <c r="K594" s="142">
        <v>3439794.53</v>
      </c>
      <c r="L594" s="142">
        <v>3360937.2533333302</v>
      </c>
      <c r="M594" s="142">
        <v>3282079.9766666698</v>
      </c>
      <c r="N594" s="142">
        <v>3203222.7</v>
      </c>
      <c r="O594" s="142">
        <v>3203222.7</v>
      </c>
      <c r="P594" s="142">
        <v>3124365.4233333399</v>
      </c>
      <c r="Q594" s="142">
        <v>3045508.1466666702</v>
      </c>
      <c r="R594" s="142">
        <v>2966650.87</v>
      </c>
      <c r="S594" s="142">
        <v>2887793.5933333398</v>
      </c>
      <c r="T594" s="142">
        <v>2808936.3166666701</v>
      </c>
      <c r="U594" s="142">
        <v>2730079.0400000098</v>
      </c>
      <c r="V594" s="142">
        <v>2651221.7633333402</v>
      </c>
      <c r="W594" s="142">
        <v>2572364.4866666701</v>
      </c>
      <c r="X594" s="142">
        <v>2493507.2100000102</v>
      </c>
      <c r="Y594" s="142">
        <v>2414649.9333333401</v>
      </c>
      <c r="Z594" s="142">
        <v>2335792.65666667</v>
      </c>
      <c r="AA594" s="142">
        <v>2256935.3800000101</v>
      </c>
      <c r="AB594" s="142">
        <v>2256935.3800000101</v>
      </c>
      <c r="AC594" s="142">
        <v>2180542.2921090298</v>
      </c>
      <c r="AD594" s="142">
        <v>2104149.20421805</v>
      </c>
      <c r="AE594" s="142">
        <v>2027756.1163270599</v>
      </c>
      <c r="AF594" s="142">
        <v>1951363.0284360801</v>
      </c>
      <c r="AG594" s="142">
        <v>1874969.9405451</v>
      </c>
      <c r="AH594" s="142">
        <v>1798576.85265412</v>
      </c>
      <c r="AI594" s="142">
        <v>1722183.7647631399</v>
      </c>
      <c r="AJ594" s="142">
        <v>1645790.6768721601</v>
      </c>
      <c r="AK594" s="142">
        <v>1569397.58898118</v>
      </c>
      <c r="AL594" s="142">
        <v>1493004.5010901899</v>
      </c>
      <c r="AM594" s="142">
        <v>1416611.4131992101</v>
      </c>
      <c r="AN594" s="142">
        <v>1340218.32530823</v>
      </c>
      <c r="AO594" s="142">
        <v>1340218.32530823</v>
      </c>
      <c r="AP594" s="142">
        <v>1272727.5290839199</v>
      </c>
      <c r="AQ594" s="142">
        <v>1205236.7328596001</v>
      </c>
      <c r="AR594" s="142">
        <v>1137745.93663529</v>
      </c>
      <c r="AS594" s="142">
        <v>1070255.14041097</v>
      </c>
      <c r="AT594" s="142">
        <v>1002764.34418666</v>
      </c>
      <c r="AU594" s="142">
        <v>935273.54796234495</v>
      </c>
      <c r="AV594" s="142">
        <v>867782.75173803</v>
      </c>
      <c r="AW594" s="142">
        <v>800291.95551371505</v>
      </c>
      <c r="AX594" s="142">
        <v>732801.15928939998</v>
      </c>
      <c r="AY594" s="142">
        <v>665310.36306508502</v>
      </c>
      <c r="AZ594" s="142">
        <v>597819.56684076996</v>
      </c>
      <c r="BA594" s="142">
        <v>530328.770616455</v>
      </c>
      <c r="BB594" s="142">
        <v>530328.770616455</v>
      </c>
    </row>
    <row r="595" spans="1:54">
      <c r="A595" s="140" t="s">
        <v>691</v>
      </c>
    </row>
    <row r="596" spans="1:54">
      <c r="A596" s="140" t="s">
        <v>692</v>
      </c>
    </row>
    <row r="597" spans="1:54">
      <c r="A597" s="138" t="s">
        <v>693</v>
      </c>
    </row>
    <row r="598" spans="1:54">
      <c r="A598" s="140" t="s">
        <v>694</v>
      </c>
      <c r="B598" s="139">
        <v>709668716.83000004</v>
      </c>
      <c r="C598" s="139">
        <v>709668716.83000004</v>
      </c>
      <c r="D598" s="139">
        <v>709668716.83000004</v>
      </c>
      <c r="E598" s="139">
        <v>709668716.83000004</v>
      </c>
      <c r="F598" s="139">
        <v>709668716.83000004</v>
      </c>
      <c r="G598" s="139">
        <v>709668716.83000004</v>
      </c>
      <c r="H598" s="139">
        <v>709668716.83000004</v>
      </c>
      <c r="I598" s="139">
        <v>709668716.83000004</v>
      </c>
      <c r="J598" s="139">
        <v>709668716.83000004</v>
      </c>
      <c r="K598" s="139">
        <v>709668716.83000004</v>
      </c>
      <c r="L598" s="139">
        <v>709668716.83000004</v>
      </c>
      <c r="M598" s="139">
        <v>709668716.83000004</v>
      </c>
      <c r="N598" s="139">
        <v>709668716.83000004</v>
      </c>
      <c r="O598" s="139">
        <v>709668716.83000004</v>
      </c>
      <c r="P598" s="139">
        <v>709668716.83000004</v>
      </c>
      <c r="Q598" s="139">
        <v>709668716.83000004</v>
      </c>
      <c r="R598" s="139">
        <v>709668716.83000004</v>
      </c>
      <c r="S598" s="139">
        <v>709668716.83000004</v>
      </c>
      <c r="T598" s="139">
        <v>709668716.83000004</v>
      </c>
      <c r="U598" s="139">
        <v>709668716.83000004</v>
      </c>
      <c r="V598" s="139">
        <v>709668716.83000004</v>
      </c>
      <c r="W598" s="139">
        <v>709668716.83000004</v>
      </c>
      <c r="X598" s="139">
        <v>709668716.83000004</v>
      </c>
      <c r="Y598" s="139">
        <v>709668716.83000004</v>
      </c>
      <c r="Z598" s="139">
        <v>709668716.83000004</v>
      </c>
      <c r="AA598" s="139">
        <v>709668716.83000004</v>
      </c>
      <c r="AB598" s="139">
        <v>709668716.83000004</v>
      </c>
      <c r="AC598" s="139">
        <v>709668716.83000004</v>
      </c>
      <c r="AD598" s="139">
        <v>709668716.83000004</v>
      </c>
      <c r="AE598" s="139">
        <v>709668716.83000004</v>
      </c>
      <c r="AF598" s="139">
        <v>709668716.83000004</v>
      </c>
      <c r="AG598" s="139">
        <v>709668716.83000004</v>
      </c>
      <c r="AH598" s="139">
        <v>709668716.83000004</v>
      </c>
      <c r="AI598" s="139">
        <v>709668716.83000004</v>
      </c>
      <c r="AJ598" s="139">
        <v>709668716.83000004</v>
      </c>
      <c r="AK598" s="139">
        <v>709668716.83000004</v>
      </c>
      <c r="AL598" s="139">
        <v>709668716.83000004</v>
      </c>
      <c r="AM598" s="139">
        <v>709668716.83000004</v>
      </c>
      <c r="AN598" s="139">
        <v>709668716.83000004</v>
      </c>
      <c r="AO598" s="139">
        <v>709668716.83000004</v>
      </c>
      <c r="AP598" s="139">
        <v>709668716.83000004</v>
      </c>
      <c r="AQ598" s="139">
        <v>709668716.83000004</v>
      </c>
      <c r="AR598" s="139">
        <v>709668716.83000004</v>
      </c>
      <c r="AS598" s="139">
        <v>709668716.83000004</v>
      </c>
      <c r="AT598" s="139">
        <v>709668716.83000004</v>
      </c>
      <c r="AU598" s="139">
        <v>709668716.83000004</v>
      </c>
      <c r="AV598" s="139">
        <v>709668716.83000004</v>
      </c>
      <c r="AW598" s="139">
        <v>709668716.83000004</v>
      </c>
      <c r="AX598" s="139">
        <v>709668716.83000004</v>
      </c>
      <c r="AY598" s="139">
        <v>709668716.83000004</v>
      </c>
      <c r="AZ598" s="139">
        <v>709668716.83000004</v>
      </c>
      <c r="BA598" s="139">
        <v>709668716.83000004</v>
      </c>
      <c r="BB598" s="139">
        <v>709668716.83000004</v>
      </c>
    </row>
    <row r="599" spans="1:54">
      <c r="A599" s="140" t="s">
        <v>695</v>
      </c>
      <c r="B599" s="139">
        <v>123847441.809999</v>
      </c>
      <c r="C599" s="139">
        <v>123847441.809999</v>
      </c>
      <c r="D599" s="139">
        <v>123847441.809999</v>
      </c>
      <c r="E599" s="139">
        <v>123847441.809999</v>
      </c>
      <c r="F599" s="139">
        <v>123847441.809999</v>
      </c>
      <c r="G599" s="139">
        <v>123847441.809999</v>
      </c>
      <c r="H599" s="139">
        <v>123847441.809999</v>
      </c>
      <c r="I599" s="139">
        <v>123847441.809999</v>
      </c>
      <c r="J599" s="139">
        <v>123847441.809999</v>
      </c>
      <c r="K599" s="139">
        <v>123847441.809999</v>
      </c>
      <c r="L599" s="139">
        <v>123847441.809999</v>
      </c>
      <c r="M599" s="139">
        <v>123847441.809999</v>
      </c>
      <c r="N599" s="139">
        <v>123847441.809999</v>
      </c>
      <c r="O599" s="139">
        <v>123847441.809999</v>
      </c>
      <c r="P599" s="139">
        <v>123847441.809999</v>
      </c>
      <c r="Q599" s="139">
        <v>123847441.809999</v>
      </c>
      <c r="R599" s="139">
        <v>123847441.809999</v>
      </c>
      <c r="S599" s="139">
        <v>123847441.809999</v>
      </c>
      <c r="T599" s="139">
        <v>123847441.809999</v>
      </c>
      <c r="U599" s="139">
        <v>123847441.809999</v>
      </c>
      <c r="V599" s="139">
        <v>123847441.809999</v>
      </c>
      <c r="W599" s="139">
        <v>123847441.809999</v>
      </c>
      <c r="X599" s="139">
        <v>123847441.809999</v>
      </c>
      <c r="Y599" s="139">
        <v>123847441.809999</v>
      </c>
      <c r="Z599" s="139">
        <v>123847441.809999</v>
      </c>
      <c r="AA599" s="139">
        <v>123847441.809999</v>
      </c>
      <c r="AB599" s="139">
        <v>123847441.809999</v>
      </c>
      <c r="AC599" s="139">
        <v>123847441.809999</v>
      </c>
      <c r="AD599" s="139">
        <v>123847441.809999</v>
      </c>
      <c r="AE599" s="139">
        <v>123847441.809999</v>
      </c>
      <c r="AF599" s="139">
        <v>123847441.809999</v>
      </c>
      <c r="AG599" s="139">
        <v>123847441.809999</v>
      </c>
      <c r="AH599" s="139">
        <v>123847441.809999</v>
      </c>
      <c r="AI599" s="139">
        <v>123847441.809999</v>
      </c>
      <c r="AJ599" s="139">
        <v>123847441.809999</v>
      </c>
      <c r="AK599" s="139">
        <v>123847441.809999</v>
      </c>
      <c r="AL599" s="139">
        <v>123847441.809999</v>
      </c>
      <c r="AM599" s="139">
        <v>123847441.809999</v>
      </c>
      <c r="AN599" s="139">
        <v>123847441.809999</v>
      </c>
      <c r="AO599" s="139">
        <v>123847441.809999</v>
      </c>
      <c r="AP599" s="139">
        <v>123847441.809999</v>
      </c>
      <c r="AQ599" s="139">
        <v>123847441.809999</v>
      </c>
      <c r="AR599" s="139">
        <v>123847441.809999</v>
      </c>
      <c r="AS599" s="139">
        <v>123847441.809999</v>
      </c>
      <c r="AT599" s="139">
        <v>123847441.809999</v>
      </c>
      <c r="AU599" s="139">
        <v>123847441.809999</v>
      </c>
      <c r="AV599" s="139">
        <v>123847441.809999</v>
      </c>
      <c r="AW599" s="139">
        <v>123847441.809999</v>
      </c>
      <c r="AX599" s="139">
        <v>123847441.809999</v>
      </c>
      <c r="AY599" s="139">
        <v>123847441.809999</v>
      </c>
      <c r="AZ599" s="139">
        <v>123847441.809999</v>
      </c>
      <c r="BA599" s="139">
        <v>123847441.809999</v>
      </c>
      <c r="BB599" s="139">
        <v>123847441.809999</v>
      </c>
    </row>
    <row r="600" spans="1:54">
      <c r="A600" s="140" t="s">
        <v>696</v>
      </c>
      <c r="B600" s="139">
        <v>0</v>
      </c>
      <c r="C600" s="139">
        <v>0</v>
      </c>
      <c r="D600" s="139">
        <v>0</v>
      </c>
      <c r="E600" s="139">
        <v>0</v>
      </c>
      <c r="F600" s="139">
        <v>0</v>
      </c>
      <c r="G600" s="139">
        <v>0</v>
      </c>
      <c r="H600" s="139">
        <v>0</v>
      </c>
      <c r="I600" s="139">
        <v>0</v>
      </c>
      <c r="J600" s="139">
        <v>0</v>
      </c>
      <c r="K600" s="139">
        <v>0</v>
      </c>
      <c r="L600" s="139">
        <v>0</v>
      </c>
      <c r="M600" s="139">
        <v>0</v>
      </c>
      <c r="N600" s="139">
        <v>0</v>
      </c>
      <c r="O600" s="139">
        <v>0</v>
      </c>
      <c r="P600" s="139">
        <v>0</v>
      </c>
      <c r="Q600" s="139">
        <v>0</v>
      </c>
      <c r="R600" s="139">
        <v>0</v>
      </c>
      <c r="S600" s="139">
        <v>0</v>
      </c>
      <c r="T600" s="139">
        <v>0</v>
      </c>
      <c r="U600" s="139">
        <v>0</v>
      </c>
      <c r="V600" s="139">
        <v>0</v>
      </c>
      <c r="W600" s="139">
        <v>0</v>
      </c>
      <c r="X600" s="139">
        <v>0</v>
      </c>
      <c r="Y600" s="139">
        <v>0</v>
      </c>
      <c r="Z600" s="139">
        <v>0</v>
      </c>
      <c r="AA600" s="139">
        <v>0</v>
      </c>
      <c r="AB600" s="139">
        <v>0</v>
      </c>
      <c r="AC600" s="139">
        <v>0</v>
      </c>
      <c r="AD600" s="139">
        <v>0</v>
      </c>
      <c r="AE600" s="139">
        <v>0</v>
      </c>
      <c r="AF600" s="139">
        <v>0</v>
      </c>
      <c r="AG600" s="139">
        <v>0</v>
      </c>
      <c r="AH600" s="139">
        <v>0</v>
      </c>
      <c r="AI600" s="139">
        <v>0</v>
      </c>
      <c r="AJ600" s="139">
        <v>0</v>
      </c>
      <c r="AK600" s="139">
        <v>0</v>
      </c>
      <c r="AL600" s="139">
        <v>0</v>
      </c>
      <c r="AM600" s="139">
        <v>0</v>
      </c>
      <c r="AN600" s="139">
        <v>0</v>
      </c>
      <c r="AO600" s="139">
        <v>0</v>
      </c>
      <c r="AP600" s="139">
        <v>0</v>
      </c>
      <c r="AQ600" s="139">
        <v>0</v>
      </c>
      <c r="AR600" s="139">
        <v>0</v>
      </c>
      <c r="AS600" s="139">
        <v>0</v>
      </c>
      <c r="AT600" s="139">
        <v>0</v>
      </c>
      <c r="AU600" s="139">
        <v>0</v>
      </c>
      <c r="AV600" s="139">
        <v>0</v>
      </c>
      <c r="AW600" s="139">
        <v>0</v>
      </c>
      <c r="AX600" s="139">
        <v>0</v>
      </c>
      <c r="AY600" s="139">
        <v>0</v>
      </c>
      <c r="AZ600" s="139">
        <v>0</v>
      </c>
      <c r="BA600" s="139">
        <v>0</v>
      </c>
      <c r="BB600" s="139">
        <v>0</v>
      </c>
    </row>
    <row r="601" spans="1:54">
      <c r="A601" s="140" t="s">
        <v>697</v>
      </c>
      <c r="B601" s="139">
        <v>0</v>
      </c>
      <c r="C601" s="139">
        <v>0</v>
      </c>
      <c r="D601" s="139">
        <v>0</v>
      </c>
      <c r="E601" s="139">
        <v>0</v>
      </c>
      <c r="F601" s="139">
        <v>0</v>
      </c>
      <c r="G601" s="139">
        <v>0</v>
      </c>
      <c r="H601" s="139">
        <v>0</v>
      </c>
      <c r="I601" s="139">
        <v>0</v>
      </c>
      <c r="J601" s="139">
        <v>0</v>
      </c>
      <c r="K601" s="139">
        <v>0</v>
      </c>
      <c r="L601" s="139">
        <v>0</v>
      </c>
      <c r="M601" s="139">
        <v>0</v>
      </c>
      <c r="N601" s="139">
        <v>0</v>
      </c>
      <c r="O601" s="139">
        <v>0</v>
      </c>
      <c r="P601" s="139">
        <v>0</v>
      </c>
      <c r="Q601" s="139">
        <v>0</v>
      </c>
      <c r="R601" s="139">
        <v>0</v>
      </c>
      <c r="S601" s="139">
        <v>0</v>
      </c>
      <c r="T601" s="139">
        <v>0</v>
      </c>
      <c r="U601" s="139">
        <v>0</v>
      </c>
      <c r="V601" s="139">
        <v>0</v>
      </c>
      <c r="W601" s="139">
        <v>0</v>
      </c>
      <c r="X601" s="139">
        <v>0</v>
      </c>
      <c r="Y601" s="139">
        <v>0</v>
      </c>
      <c r="Z601" s="139">
        <v>0</v>
      </c>
      <c r="AA601" s="139">
        <v>0</v>
      </c>
      <c r="AB601" s="139">
        <v>0</v>
      </c>
      <c r="AC601" s="139">
        <v>0</v>
      </c>
      <c r="AD601" s="139">
        <v>0</v>
      </c>
      <c r="AE601" s="139">
        <v>0</v>
      </c>
      <c r="AF601" s="139">
        <v>0</v>
      </c>
      <c r="AG601" s="139">
        <v>0</v>
      </c>
      <c r="AH601" s="139">
        <v>0</v>
      </c>
      <c r="AI601" s="139">
        <v>0</v>
      </c>
      <c r="AJ601" s="139">
        <v>0</v>
      </c>
      <c r="AK601" s="139">
        <v>0</v>
      </c>
      <c r="AL601" s="139">
        <v>0</v>
      </c>
      <c r="AM601" s="139">
        <v>0</v>
      </c>
      <c r="AN601" s="139">
        <v>0</v>
      </c>
      <c r="AO601" s="139">
        <v>0</v>
      </c>
      <c r="AP601" s="139">
        <v>0</v>
      </c>
      <c r="AQ601" s="139">
        <v>0</v>
      </c>
      <c r="AR601" s="139">
        <v>0</v>
      </c>
      <c r="AS601" s="139">
        <v>0</v>
      </c>
      <c r="AT601" s="139">
        <v>0</v>
      </c>
      <c r="AU601" s="139">
        <v>0</v>
      </c>
      <c r="AV601" s="139">
        <v>0</v>
      </c>
      <c r="AW601" s="139">
        <v>0</v>
      </c>
      <c r="AX601" s="139">
        <v>0</v>
      </c>
      <c r="AY601" s="139">
        <v>0</v>
      </c>
      <c r="AZ601" s="139">
        <v>0</v>
      </c>
      <c r="BA601" s="139">
        <v>0</v>
      </c>
      <c r="BB601" s="139">
        <v>0</v>
      </c>
    </row>
    <row r="602" spans="1:54">
      <c r="A602" s="140" t="s">
        <v>698</v>
      </c>
      <c r="B602" s="139">
        <v>0</v>
      </c>
      <c r="C602" s="139">
        <v>0</v>
      </c>
      <c r="D602" s="139">
        <v>0</v>
      </c>
      <c r="E602" s="139">
        <v>0</v>
      </c>
      <c r="F602" s="139">
        <v>0</v>
      </c>
      <c r="G602" s="139">
        <v>0</v>
      </c>
      <c r="H602" s="139">
        <v>0</v>
      </c>
      <c r="I602" s="139">
        <v>0</v>
      </c>
      <c r="J602" s="139">
        <v>0</v>
      </c>
      <c r="K602" s="139">
        <v>0</v>
      </c>
      <c r="L602" s="139">
        <v>0</v>
      </c>
      <c r="M602" s="139">
        <v>0</v>
      </c>
      <c r="N602" s="139">
        <v>0</v>
      </c>
      <c r="O602" s="139">
        <v>0</v>
      </c>
      <c r="P602" s="139">
        <v>0</v>
      </c>
      <c r="Q602" s="139">
        <v>0</v>
      </c>
      <c r="R602" s="139">
        <v>0</v>
      </c>
      <c r="S602" s="139">
        <v>0</v>
      </c>
      <c r="T602" s="139">
        <v>0</v>
      </c>
      <c r="U602" s="139">
        <v>0</v>
      </c>
      <c r="V602" s="139">
        <v>0</v>
      </c>
      <c r="W602" s="139">
        <v>0</v>
      </c>
      <c r="X602" s="139">
        <v>0</v>
      </c>
      <c r="Y602" s="139">
        <v>0</v>
      </c>
      <c r="Z602" s="139">
        <v>0</v>
      </c>
      <c r="AA602" s="139">
        <v>0</v>
      </c>
      <c r="AB602" s="139">
        <v>0</v>
      </c>
      <c r="AC602" s="139">
        <v>0</v>
      </c>
      <c r="AD602" s="139">
        <v>0</v>
      </c>
      <c r="AE602" s="139">
        <v>0</v>
      </c>
      <c r="AF602" s="139">
        <v>0</v>
      </c>
      <c r="AG602" s="139">
        <v>0</v>
      </c>
      <c r="AH602" s="139">
        <v>0</v>
      </c>
      <c r="AI602" s="139">
        <v>0</v>
      </c>
      <c r="AJ602" s="139">
        <v>0</v>
      </c>
      <c r="AK602" s="139">
        <v>0</v>
      </c>
      <c r="AL602" s="139">
        <v>0</v>
      </c>
      <c r="AM602" s="139">
        <v>0</v>
      </c>
      <c r="AN602" s="139">
        <v>0</v>
      </c>
      <c r="AO602" s="139">
        <v>0</v>
      </c>
      <c r="AP602" s="139">
        <v>0</v>
      </c>
      <c r="AQ602" s="139">
        <v>0</v>
      </c>
      <c r="AR602" s="139">
        <v>0</v>
      </c>
      <c r="AS602" s="139">
        <v>0</v>
      </c>
      <c r="AT602" s="139">
        <v>0</v>
      </c>
      <c r="AU602" s="139">
        <v>0</v>
      </c>
      <c r="AV602" s="139">
        <v>0</v>
      </c>
      <c r="AW602" s="139">
        <v>0</v>
      </c>
      <c r="AX602" s="139">
        <v>0</v>
      </c>
      <c r="AY602" s="139">
        <v>0</v>
      </c>
      <c r="AZ602" s="139">
        <v>0</v>
      </c>
      <c r="BA602" s="139">
        <v>0</v>
      </c>
      <c r="BB602" s="139">
        <v>0</v>
      </c>
    </row>
    <row r="603" spans="1:54">
      <c r="A603" s="140" t="s">
        <v>699</v>
      </c>
      <c r="B603" s="139">
        <v>-5348295.32</v>
      </c>
      <c r="C603" s="139">
        <v>-5348295.32</v>
      </c>
      <c r="D603" s="139">
        <v>-5348295.32</v>
      </c>
      <c r="E603" s="139">
        <v>-5348295.32</v>
      </c>
      <c r="F603" s="139">
        <v>-5348295.32</v>
      </c>
      <c r="G603" s="139">
        <v>-5348295.32</v>
      </c>
      <c r="H603" s="139">
        <v>-5348295.32</v>
      </c>
      <c r="I603" s="139">
        <v>-5348295.32</v>
      </c>
      <c r="J603" s="139">
        <v>-5348295.32</v>
      </c>
      <c r="K603" s="139">
        <v>-5348295.32</v>
      </c>
      <c r="L603" s="139">
        <v>-5348295.32</v>
      </c>
      <c r="M603" s="139">
        <v>-5348295.32</v>
      </c>
      <c r="N603" s="139">
        <v>-5348295.32</v>
      </c>
      <c r="O603" s="139">
        <v>-5348295.32</v>
      </c>
      <c r="P603" s="139">
        <v>-5348295.32</v>
      </c>
      <c r="Q603" s="139">
        <v>-5348295.32</v>
      </c>
      <c r="R603" s="139">
        <v>-5348295.32</v>
      </c>
      <c r="S603" s="139">
        <v>-5348295.32</v>
      </c>
      <c r="T603" s="139">
        <v>-5348295.32</v>
      </c>
      <c r="U603" s="139">
        <v>-5348295.32</v>
      </c>
      <c r="V603" s="139">
        <v>-5348295.32</v>
      </c>
      <c r="W603" s="139">
        <v>-5348295.32</v>
      </c>
      <c r="X603" s="139">
        <v>-5348295.32</v>
      </c>
      <c r="Y603" s="139">
        <v>-5348295.32</v>
      </c>
      <c r="Z603" s="139">
        <v>-5348295.32</v>
      </c>
      <c r="AA603" s="139">
        <v>-5348295.32</v>
      </c>
      <c r="AB603" s="139">
        <v>-5348295.32</v>
      </c>
      <c r="AC603" s="139">
        <v>-5348295.32</v>
      </c>
      <c r="AD603" s="139">
        <v>-5348295.32</v>
      </c>
      <c r="AE603" s="139">
        <v>-5348295.32</v>
      </c>
      <c r="AF603" s="139">
        <v>-5348295.32</v>
      </c>
      <c r="AG603" s="139">
        <v>-5348295.32</v>
      </c>
      <c r="AH603" s="139">
        <v>-5348295.32</v>
      </c>
      <c r="AI603" s="139">
        <v>-5348295.32</v>
      </c>
      <c r="AJ603" s="139">
        <v>-5348295.32</v>
      </c>
      <c r="AK603" s="139">
        <v>-5348295.32</v>
      </c>
      <c r="AL603" s="139">
        <v>-5348295.32</v>
      </c>
      <c r="AM603" s="139">
        <v>-5348295.32</v>
      </c>
      <c r="AN603" s="139">
        <v>-5348295.32</v>
      </c>
      <c r="AO603" s="139">
        <v>-5348295.32</v>
      </c>
      <c r="AP603" s="139">
        <v>-5348295.32</v>
      </c>
      <c r="AQ603" s="139">
        <v>-5348295.32</v>
      </c>
      <c r="AR603" s="139">
        <v>-5348295.32</v>
      </c>
      <c r="AS603" s="139">
        <v>-5348295.32</v>
      </c>
      <c r="AT603" s="139">
        <v>-5348295.32</v>
      </c>
      <c r="AU603" s="139">
        <v>-5348295.32</v>
      </c>
      <c r="AV603" s="139">
        <v>-5348295.32</v>
      </c>
      <c r="AW603" s="139">
        <v>-5348295.32</v>
      </c>
      <c r="AX603" s="139">
        <v>-5348295.32</v>
      </c>
      <c r="AY603" s="139">
        <v>-5348295.32</v>
      </c>
      <c r="AZ603" s="139">
        <v>-5348295.32</v>
      </c>
      <c r="BA603" s="139">
        <v>-5348295.32</v>
      </c>
      <c r="BB603" s="139">
        <v>-5348295.32</v>
      </c>
    </row>
    <row r="604" spans="1:54">
      <c r="A604" s="140" t="s">
        <v>700</v>
      </c>
      <c r="B604" s="139">
        <v>-1844745.18</v>
      </c>
      <c r="C604" s="139">
        <v>-1844745.18</v>
      </c>
      <c r="D604" s="139">
        <v>-1844745.18</v>
      </c>
      <c r="E604" s="139">
        <v>-1844745.18</v>
      </c>
      <c r="F604" s="139">
        <v>-1844745.18</v>
      </c>
      <c r="G604" s="139">
        <v>-1844745.18</v>
      </c>
      <c r="H604" s="139">
        <v>-1844745.18</v>
      </c>
      <c r="I604" s="139">
        <v>-1844745.18</v>
      </c>
      <c r="J604" s="139">
        <v>-1844745.18</v>
      </c>
      <c r="K604" s="139">
        <v>-1844745.18</v>
      </c>
      <c r="L604" s="139">
        <v>-1844745.18</v>
      </c>
      <c r="M604" s="139">
        <v>-1844745.18</v>
      </c>
      <c r="N604" s="139">
        <v>-1844745.18</v>
      </c>
      <c r="O604" s="139">
        <v>-1844745.18</v>
      </c>
      <c r="P604" s="139">
        <v>-1844745.18</v>
      </c>
      <c r="Q604" s="139">
        <v>-1844745.18</v>
      </c>
      <c r="R604" s="139">
        <v>-1844745.18</v>
      </c>
      <c r="S604" s="139">
        <v>-1844745.18</v>
      </c>
      <c r="T604" s="139">
        <v>-1844745.18</v>
      </c>
      <c r="U604" s="139">
        <v>-1844745.18</v>
      </c>
      <c r="V604" s="139">
        <v>-1844745.18</v>
      </c>
      <c r="W604" s="139">
        <v>-1844745.18</v>
      </c>
      <c r="X604" s="139">
        <v>-1844745.18</v>
      </c>
      <c r="Y604" s="139">
        <v>-1844745.18</v>
      </c>
      <c r="Z604" s="139">
        <v>-1844745.18</v>
      </c>
      <c r="AA604" s="139">
        <v>-1844745.18</v>
      </c>
      <c r="AB604" s="139">
        <v>-1844745.18</v>
      </c>
      <c r="AC604" s="139">
        <v>-1844745.18</v>
      </c>
      <c r="AD604" s="139">
        <v>-1844745.18</v>
      </c>
      <c r="AE604" s="139">
        <v>-1844745.18</v>
      </c>
      <c r="AF604" s="139">
        <v>-1844745.18</v>
      </c>
      <c r="AG604" s="139">
        <v>-1844745.18</v>
      </c>
      <c r="AH604" s="139">
        <v>-1844745.18</v>
      </c>
      <c r="AI604" s="139">
        <v>-1844745.18</v>
      </c>
      <c r="AJ604" s="139">
        <v>-1844745.18</v>
      </c>
      <c r="AK604" s="139">
        <v>-1844745.18</v>
      </c>
      <c r="AL604" s="139">
        <v>-1844745.18</v>
      </c>
      <c r="AM604" s="139">
        <v>-1844745.18</v>
      </c>
      <c r="AN604" s="139">
        <v>-1844745.18</v>
      </c>
      <c r="AO604" s="139">
        <v>-1844745.18</v>
      </c>
      <c r="AP604" s="139">
        <v>-1844745.18</v>
      </c>
      <c r="AQ604" s="139">
        <v>-1844745.18</v>
      </c>
      <c r="AR604" s="139">
        <v>-1844745.18</v>
      </c>
      <c r="AS604" s="139">
        <v>-1844745.18</v>
      </c>
      <c r="AT604" s="139">
        <v>-1844745.18</v>
      </c>
      <c r="AU604" s="139">
        <v>-1844745.18</v>
      </c>
      <c r="AV604" s="139">
        <v>-1844745.18</v>
      </c>
      <c r="AW604" s="139">
        <v>-1844745.18</v>
      </c>
      <c r="AX604" s="139">
        <v>-1844745.18</v>
      </c>
      <c r="AY604" s="139">
        <v>-1844745.18</v>
      </c>
      <c r="AZ604" s="139">
        <v>-1844745.18</v>
      </c>
      <c r="BA604" s="139">
        <v>-1844745.18</v>
      </c>
      <c r="BB604" s="139">
        <v>-1844745.18</v>
      </c>
    </row>
    <row r="605" spans="1:54">
      <c r="A605" s="140" t="s">
        <v>701</v>
      </c>
      <c r="B605" s="139">
        <v>-511267.24</v>
      </c>
      <c r="C605" s="139">
        <v>-511267.24</v>
      </c>
      <c r="D605" s="139">
        <v>-511267.24</v>
      </c>
      <c r="E605" s="139">
        <v>-511267.24</v>
      </c>
      <c r="F605" s="139">
        <v>-511267.24</v>
      </c>
      <c r="G605" s="139">
        <v>-511267.24</v>
      </c>
      <c r="H605" s="139">
        <v>-511267.24</v>
      </c>
      <c r="I605" s="139">
        <v>-511267.24</v>
      </c>
      <c r="J605" s="139">
        <v>-511267.24</v>
      </c>
      <c r="K605" s="139">
        <v>-511267.24</v>
      </c>
      <c r="L605" s="139">
        <v>-511267.24</v>
      </c>
      <c r="M605" s="139">
        <v>-511267.24</v>
      </c>
      <c r="N605" s="139">
        <v>-511267.24</v>
      </c>
      <c r="O605" s="139">
        <v>-511267.24</v>
      </c>
      <c r="P605" s="139">
        <v>-511267.24</v>
      </c>
      <c r="Q605" s="139">
        <v>-511267.24</v>
      </c>
      <c r="R605" s="139">
        <v>-511267.24</v>
      </c>
      <c r="S605" s="139">
        <v>-511267.24</v>
      </c>
      <c r="T605" s="139">
        <v>-511267.24</v>
      </c>
      <c r="U605" s="139">
        <v>-511267.24</v>
      </c>
      <c r="V605" s="139">
        <v>-511267.24</v>
      </c>
      <c r="W605" s="139">
        <v>-511267.24</v>
      </c>
      <c r="X605" s="139">
        <v>-511267.24</v>
      </c>
      <c r="Y605" s="139">
        <v>-511267.24</v>
      </c>
      <c r="Z605" s="139">
        <v>-511267.24</v>
      </c>
      <c r="AA605" s="139">
        <v>-511267.24</v>
      </c>
      <c r="AB605" s="139">
        <v>-511267.24</v>
      </c>
      <c r="AC605" s="139">
        <v>-511267.24</v>
      </c>
      <c r="AD605" s="139">
        <v>-511267.24</v>
      </c>
      <c r="AE605" s="139">
        <v>-511267.24</v>
      </c>
      <c r="AF605" s="139">
        <v>-511267.24</v>
      </c>
      <c r="AG605" s="139">
        <v>-511267.24</v>
      </c>
      <c r="AH605" s="139">
        <v>-511267.24</v>
      </c>
      <c r="AI605" s="139">
        <v>-511267.24</v>
      </c>
      <c r="AJ605" s="139">
        <v>-511267.24</v>
      </c>
      <c r="AK605" s="139">
        <v>-511267.24</v>
      </c>
      <c r="AL605" s="139">
        <v>-511267.24</v>
      </c>
      <c r="AM605" s="139">
        <v>-511267.24</v>
      </c>
      <c r="AN605" s="139">
        <v>-511267.24</v>
      </c>
      <c r="AO605" s="139">
        <v>-511267.24</v>
      </c>
      <c r="AP605" s="139">
        <v>-511267.24</v>
      </c>
      <c r="AQ605" s="139">
        <v>-511267.24</v>
      </c>
      <c r="AR605" s="139">
        <v>-511267.24</v>
      </c>
      <c r="AS605" s="139">
        <v>-511267.24</v>
      </c>
      <c r="AT605" s="139">
        <v>-511267.24</v>
      </c>
      <c r="AU605" s="139">
        <v>-511267.24</v>
      </c>
      <c r="AV605" s="139">
        <v>-511267.24</v>
      </c>
      <c r="AW605" s="139">
        <v>-511267.24</v>
      </c>
      <c r="AX605" s="139">
        <v>-511267.24</v>
      </c>
      <c r="AY605" s="139">
        <v>-511267.24</v>
      </c>
      <c r="AZ605" s="139">
        <v>-511267.24</v>
      </c>
      <c r="BA605" s="139">
        <v>-511267.24</v>
      </c>
      <c r="BB605" s="139">
        <v>-511267.24</v>
      </c>
    </row>
    <row r="606" spans="1:54">
      <c r="A606" s="140" t="s">
        <v>702</v>
      </c>
      <c r="B606" s="139">
        <v>73994043.010000005</v>
      </c>
      <c r="C606" s="139">
        <v>73994043.010000005</v>
      </c>
      <c r="D606" s="139">
        <v>73994043.010000005</v>
      </c>
      <c r="E606" s="139">
        <v>73994043.010000005</v>
      </c>
      <c r="F606" s="139">
        <v>73994043.010000005</v>
      </c>
      <c r="G606" s="139">
        <v>73994043.010000005</v>
      </c>
      <c r="H606" s="139">
        <v>73994043.010000005</v>
      </c>
      <c r="I606" s="139">
        <v>73994043.010000005</v>
      </c>
      <c r="J606" s="139">
        <v>73994043.010000005</v>
      </c>
      <c r="K606" s="139">
        <v>73994043.010000005</v>
      </c>
      <c r="L606" s="139">
        <v>73994043.010000005</v>
      </c>
      <c r="M606" s="139">
        <v>73994043.010000005</v>
      </c>
      <c r="N606" s="139">
        <v>73994043.010000005</v>
      </c>
      <c r="O606" s="139">
        <v>73994043.010000005</v>
      </c>
      <c r="P606" s="139">
        <v>73994043.010000005</v>
      </c>
      <c r="Q606" s="139">
        <v>73994043.010000005</v>
      </c>
      <c r="R606" s="139">
        <v>73994043.010000005</v>
      </c>
      <c r="S606" s="139">
        <v>73994043.010000005</v>
      </c>
      <c r="T606" s="139">
        <v>73994043.010000005</v>
      </c>
      <c r="U606" s="139">
        <v>73994043.010000005</v>
      </c>
      <c r="V606" s="139">
        <v>73994043.010000005</v>
      </c>
      <c r="W606" s="139">
        <v>73994043.010000005</v>
      </c>
      <c r="X606" s="139">
        <v>73994043.010000005</v>
      </c>
      <c r="Y606" s="139">
        <v>73994043.010000005</v>
      </c>
      <c r="Z606" s="139">
        <v>73994043.010000005</v>
      </c>
      <c r="AA606" s="139">
        <v>73994043.010000005</v>
      </c>
      <c r="AB606" s="139">
        <v>73994043.010000005</v>
      </c>
      <c r="AC606" s="139">
        <v>73994043.010000005</v>
      </c>
      <c r="AD606" s="139">
        <v>73994043.010000005</v>
      </c>
      <c r="AE606" s="139">
        <v>73994043.010000005</v>
      </c>
      <c r="AF606" s="139">
        <v>73994043.010000005</v>
      </c>
      <c r="AG606" s="139">
        <v>73994043.010000005</v>
      </c>
      <c r="AH606" s="139">
        <v>73994043.010000005</v>
      </c>
      <c r="AI606" s="139">
        <v>73994043.010000005</v>
      </c>
      <c r="AJ606" s="139">
        <v>73994043.010000005</v>
      </c>
      <c r="AK606" s="139">
        <v>73994043.010000005</v>
      </c>
      <c r="AL606" s="139">
        <v>73994043.010000005</v>
      </c>
      <c r="AM606" s="139">
        <v>73994043.010000005</v>
      </c>
      <c r="AN606" s="139">
        <v>73994043.010000005</v>
      </c>
      <c r="AO606" s="139">
        <v>73994043.010000005</v>
      </c>
      <c r="AP606" s="139">
        <v>73994043.010000005</v>
      </c>
      <c r="AQ606" s="139">
        <v>73994043.010000005</v>
      </c>
      <c r="AR606" s="139">
        <v>73994043.010000005</v>
      </c>
      <c r="AS606" s="139">
        <v>73994043.010000005</v>
      </c>
      <c r="AT606" s="139">
        <v>73994043.010000005</v>
      </c>
      <c r="AU606" s="139">
        <v>73994043.010000005</v>
      </c>
      <c r="AV606" s="139">
        <v>73994043.010000005</v>
      </c>
      <c r="AW606" s="139">
        <v>73994043.010000005</v>
      </c>
      <c r="AX606" s="139">
        <v>73994043.010000005</v>
      </c>
      <c r="AY606" s="139">
        <v>73994043.010000005</v>
      </c>
      <c r="AZ606" s="139">
        <v>73994043.010000005</v>
      </c>
      <c r="BA606" s="139">
        <v>73994043.010000005</v>
      </c>
      <c r="BB606" s="139">
        <v>73994043.010000005</v>
      </c>
    </row>
    <row r="607" spans="1:54">
      <c r="A607" s="140" t="s">
        <v>703</v>
      </c>
      <c r="B607" s="139">
        <v>77140922.719999999</v>
      </c>
      <c r="C607" s="139">
        <v>77140922.719999999</v>
      </c>
      <c r="D607" s="139">
        <v>77140922.719999999</v>
      </c>
      <c r="E607" s="139">
        <v>77140922.719999999</v>
      </c>
      <c r="F607" s="139">
        <v>77140922.719999999</v>
      </c>
      <c r="G607" s="139">
        <v>77140922.719999999</v>
      </c>
      <c r="H607" s="139">
        <v>77140922.719999999</v>
      </c>
      <c r="I607" s="139">
        <v>77140922.719999999</v>
      </c>
      <c r="J607" s="139">
        <v>77140922.719999999</v>
      </c>
      <c r="K607" s="139">
        <v>77140922.719999999</v>
      </c>
      <c r="L607" s="139">
        <v>77140922.719999999</v>
      </c>
      <c r="M607" s="139">
        <v>77140922.719999999</v>
      </c>
      <c r="N607" s="139">
        <v>77140922.719999999</v>
      </c>
      <c r="O607" s="139">
        <v>77140922.719999999</v>
      </c>
      <c r="P607" s="139">
        <v>77140922.719999999</v>
      </c>
      <c r="Q607" s="139">
        <v>77140922.719999999</v>
      </c>
      <c r="R607" s="139">
        <v>77140922.719999999</v>
      </c>
      <c r="S607" s="139">
        <v>77140922.719999999</v>
      </c>
      <c r="T607" s="139">
        <v>77140922.719999999</v>
      </c>
      <c r="U607" s="139">
        <v>77140922.719999999</v>
      </c>
      <c r="V607" s="139">
        <v>77140922.719999999</v>
      </c>
      <c r="W607" s="139">
        <v>77140922.719999999</v>
      </c>
      <c r="X607" s="139">
        <v>77140922.719999999</v>
      </c>
      <c r="Y607" s="139">
        <v>77140922.719999999</v>
      </c>
      <c r="Z607" s="139">
        <v>77140922.719999999</v>
      </c>
      <c r="AA607" s="139">
        <v>77140922.719999999</v>
      </c>
      <c r="AB607" s="139">
        <v>77140922.719999999</v>
      </c>
      <c r="AC607" s="139">
        <v>77140922.719999999</v>
      </c>
      <c r="AD607" s="139">
        <v>77140922.719999999</v>
      </c>
      <c r="AE607" s="139">
        <v>77140922.719999999</v>
      </c>
      <c r="AF607" s="139">
        <v>77140922.719999999</v>
      </c>
      <c r="AG607" s="139">
        <v>77140922.719999999</v>
      </c>
      <c r="AH607" s="139">
        <v>77140922.719999999</v>
      </c>
      <c r="AI607" s="139">
        <v>77140922.719999999</v>
      </c>
      <c r="AJ607" s="139">
        <v>77140922.719999999</v>
      </c>
      <c r="AK607" s="139">
        <v>77140922.719999999</v>
      </c>
      <c r="AL607" s="139">
        <v>77140922.719999999</v>
      </c>
      <c r="AM607" s="139">
        <v>77140922.719999999</v>
      </c>
      <c r="AN607" s="139">
        <v>77140922.719999999</v>
      </c>
      <c r="AO607" s="139">
        <v>77140922.719999999</v>
      </c>
      <c r="AP607" s="139">
        <v>77140922.719999999</v>
      </c>
      <c r="AQ607" s="139">
        <v>77140922.719999999</v>
      </c>
      <c r="AR607" s="139">
        <v>77140922.719999999</v>
      </c>
      <c r="AS607" s="139">
        <v>77140922.719999999</v>
      </c>
      <c r="AT607" s="139">
        <v>77140922.719999999</v>
      </c>
      <c r="AU607" s="139">
        <v>77140922.719999999</v>
      </c>
      <c r="AV607" s="139">
        <v>77140922.719999999</v>
      </c>
      <c r="AW607" s="139">
        <v>77140922.719999999</v>
      </c>
      <c r="AX607" s="139">
        <v>77140922.719999999</v>
      </c>
      <c r="AY607" s="139">
        <v>77140922.719999999</v>
      </c>
      <c r="AZ607" s="139">
        <v>77140922.719999999</v>
      </c>
      <c r="BA607" s="139">
        <v>77140922.719999999</v>
      </c>
      <c r="BB607" s="139">
        <v>77140922.719999999</v>
      </c>
    </row>
    <row r="608" spans="1:54">
      <c r="A608" s="140" t="s">
        <v>704</v>
      </c>
      <c r="B608" s="139">
        <v>0</v>
      </c>
      <c r="C608" s="139">
        <v>0</v>
      </c>
      <c r="D608" s="139">
        <v>0</v>
      </c>
      <c r="E608" s="139">
        <v>0</v>
      </c>
      <c r="F608" s="139">
        <v>0</v>
      </c>
      <c r="G608" s="139">
        <v>0</v>
      </c>
      <c r="H608" s="139">
        <v>0</v>
      </c>
      <c r="I608" s="139">
        <v>0</v>
      </c>
      <c r="J608" s="139">
        <v>0</v>
      </c>
      <c r="K608" s="139">
        <v>0</v>
      </c>
      <c r="L608" s="139">
        <v>0</v>
      </c>
      <c r="M608" s="139">
        <v>0</v>
      </c>
      <c r="N608" s="139">
        <v>0</v>
      </c>
      <c r="O608" s="139">
        <v>0</v>
      </c>
      <c r="P608" s="139">
        <v>0</v>
      </c>
      <c r="Q608" s="139">
        <v>0</v>
      </c>
      <c r="R608" s="139">
        <v>0</v>
      </c>
      <c r="S608" s="139">
        <v>0</v>
      </c>
      <c r="T608" s="139">
        <v>0</v>
      </c>
      <c r="U608" s="139">
        <v>0</v>
      </c>
      <c r="V608" s="139">
        <v>0</v>
      </c>
      <c r="W608" s="139">
        <v>0</v>
      </c>
      <c r="X608" s="139">
        <v>0</v>
      </c>
      <c r="Y608" s="139">
        <v>0</v>
      </c>
      <c r="Z608" s="139">
        <v>0</v>
      </c>
      <c r="AA608" s="139">
        <v>0</v>
      </c>
      <c r="AB608" s="139">
        <v>0</v>
      </c>
      <c r="AC608" s="139">
        <v>0</v>
      </c>
      <c r="AD608" s="139">
        <v>0</v>
      </c>
      <c r="AE608" s="139">
        <v>0</v>
      </c>
      <c r="AF608" s="139">
        <v>0</v>
      </c>
      <c r="AG608" s="139">
        <v>0</v>
      </c>
      <c r="AH608" s="139">
        <v>0</v>
      </c>
      <c r="AI608" s="139">
        <v>0</v>
      </c>
      <c r="AJ608" s="139">
        <v>0</v>
      </c>
      <c r="AK608" s="139">
        <v>0</v>
      </c>
      <c r="AL608" s="139">
        <v>0</v>
      </c>
      <c r="AM608" s="139">
        <v>0</v>
      </c>
      <c r="AN608" s="139">
        <v>0</v>
      </c>
      <c r="AO608" s="139">
        <v>0</v>
      </c>
      <c r="AP608" s="139">
        <v>0</v>
      </c>
      <c r="AQ608" s="139">
        <v>0</v>
      </c>
      <c r="AR608" s="139">
        <v>0</v>
      </c>
      <c r="AS608" s="139">
        <v>0</v>
      </c>
      <c r="AT608" s="139">
        <v>0</v>
      </c>
      <c r="AU608" s="139">
        <v>0</v>
      </c>
      <c r="AV608" s="139">
        <v>0</v>
      </c>
      <c r="AW608" s="139">
        <v>0</v>
      </c>
      <c r="AX608" s="139">
        <v>0</v>
      </c>
      <c r="AY608" s="139">
        <v>0</v>
      </c>
      <c r="AZ608" s="139">
        <v>0</v>
      </c>
      <c r="BA608" s="139">
        <v>0</v>
      </c>
      <c r="BB608" s="139">
        <v>0</v>
      </c>
    </row>
    <row r="609" spans="1:54">
      <c r="A609" s="140" t="s">
        <v>705</v>
      </c>
      <c r="B609" s="139">
        <v>0</v>
      </c>
      <c r="C609" s="139">
        <v>0</v>
      </c>
      <c r="D609" s="139">
        <v>0</v>
      </c>
      <c r="E609" s="139">
        <v>0</v>
      </c>
      <c r="F609" s="139">
        <v>0</v>
      </c>
      <c r="G609" s="139">
        <v>0</v>
      </c>
      <c r="H609" s="139">
        <v>0</v>
      </c>
      <c r="I609" s="139">
        <v>0</v>
      </c>
      <c r="J609" s="139">
        <v>0</v>
      </c>
      <c r="K609" s="139">
        <v>0</v>
      </c>
      <c r="L609" s="139">
        <v>0</v>
      </c>
      <c r="M609" s="139">
        <v>0</v>
      </c>
      <c r="N609" s="139">
        <v>0</v>
      </c>
      <c r="O609" s="139">
        <v>0</v>
      </c>
      <c r="P609" s="139">
        <v>0</v>
      </c>
      <c r="Q609" s="139">
        <v>0</v>
      </c>
      <c r="R609" s="139">
        <v>0</v>
      </c>
      <c r="S609" s="139">
        <v>0</v>
      </c>
      <c r="T609" s="139">
        <v>0</v>
      </c>
      <c r="U609" s="139">
        <v>0</v>
      </c>
      <c r="V609" s="139">
        <v>0</v>
      </c>
      <c r="W609" s="139">
        <v>0</v>
      </c>
      <c r="X609" s="139">
        <v>0</v>
      </c>
      <c r="Y609" s="139">
        <v>0</v>
      </c>
      <c r="Z609" s="139">
        <v>0</v>
      </c>
      <c r="AA609" s="139">
        <v>0</v>
      </c>
      <c r="AB609" s="139">
        <v>0</v>
      </c>
      <c r="AC609" s="139">
        <v>0</v>
      </c>
      <c r="AD609" s="139">
        <v>0</v>
      </c>
      <c r="AE609" s="139">
        <v>0</v>
      </c>
      <c r="AF609" s="139">
        <v>0</v>
      </c>
      <c r="AG609" s="139">
        <v>0</v>
      </c>
      <c r="AH609" s="139">
        <v>0</v>
      </c>
      <c r="AI609" s="139">
        <v>0</v>
      </c>
      <c r="AJ609" s="139">
        <v>0</v>
      </c>
      <c r="AK609" s="139">
        <v>0</v>
      </c>
      <c r="AL609" s="139">
        <v>0</v>
      </c>
      <c r="AM609" s="139">
        <v>0</v>
      </c>
      <c r="AN609" s="139">
        <v>0</v>
      </c>
      <c r="AO609" s="139">
        <v>0</v>
      </c>
      <c r="AP609" s="139">
        <v>0</v>
      </c>
      <c r="AQ609" s="139">
        <v>0</v>
      </c>
      <c r="AR609" s="139">
        <v>0</v>
      </c>
      <c r="AS609" s="139">
        <v>0</v>
      </c>
      <c r="AT609" s="139">
        <v>0</v>
      </c>
      <c r="AU609" s="139">
        <v>0</v>
      </c>
      <c r="AV609" s="139">
        <v>0</v>
      </c>
      <c r="AW609" s="139">
        <v>0</v>
      </c>
      <c r="AX609" s="139">
        <v>0</v>
      </c>
      <c r="AY609" s="139">
        <v>0</v>
      </c>
      <c r="AZ609" s="139">
        <v>0</v>
      </c>
      <c r="BA609" s="139">
        <v>0</v>
      </c>
      <c r="BB609" s="139">
        <v>0</v>
      </c>
    </row>
    <row r="610" spans="1:54">
      <c r="A610" s="141" t="s">
        <v>706</v>
      </c>
      <c r="B610" s="142">
        <v>976946816.63</v>
      </c>
      <c r="C610" s="142">
        <v>976946816.63</v>
      </c>
      <c r="D610" s="142">
        <v>976946816.63</v>
      </c>
      <c r="E610" s="142">
        <v>976946816.63</v>
      </c>
      <c r="F610" s="142">
        <v>976946816.63</v>
      </c>
      <c r="G610" s="142">
        <v>976946816.63</v>
      </c>
      <c r="H610" s="142">
        <v>976946816.63</v>
      </c>
      <c r="I610" s="142">
        <v>976946816.63</v>
      </c>
      <c r="J610" s="142">
        <v>976946816.63</v>
      </c>
      <c r="K610" s="142">
        <v>976946816.63</v>
      </c>
      <c r="L610" s="142">
        <v>976946816.63</v>
      </c>
      <c r="M610" s="142">
        <v>976946816.63</v>
      </c>
      <c r="N610" s="142">
        <v>976946816.63</v>
      </c>
      <c r="O610" s="142">
        <v>976946816.63</v>
      </c>
      <c r="P610" s="142">
        <v>976946816.63</v>
      </c>
      <c r="Q610" s="142">
        <v>976946816.63</v>
      </c>
      <c r="R610" s="142">
        <v>976946816.63</v>
      </c>
      <c r="S610" s="142">
        <v>976946816.63</v>
      </c>
      <c r="T610" s="142">
        <v>976946816.63</v>
      </c>
      <c r="U610" s="142">
        <v>976946816.63</v>
      </c>
      <c r="V610" s="142">
        <v>976946816.63</v>
      </c>
      <c r="W610" s="142">
        <v>976946816.63</v>
      </c>
      <c r="X610" s="142">
        <v>976946816.63</v>
      </c>
      <c r="Y610" s="142">
        <v>976946816.63</v>
      </c>
      <c r="Z610" s="142">
        <v>976946816.63</v>
      </c>
      <c r="AA610" s="142">
        <v>976946816.63</v>
      </c>
      <c r="AB610" s="142">
        <v>976946816.63</v>
      </c>
      <c r="AC610" s="142">
        <v>976946816.63</v>
      </c>
      <c r="AD610" s="142">
        <v>976946816.63</v>
      </c>
      <c r="AE610" s="142">
        <v>976946816.63</v>
      </c>
      <c r="AF610" s="142">
        <v>976946816.63</v>
      </c>
      <c r="AG610" s="142">
        <v>976946816.63</v>
      </c>
      <c r="AH610" s="142">
        <v>976946816.63</v>
      </c>
      <c r="AI610" s="142">
        <v>976946816.63</v>
      </c>
      <c r="AJ610" s="142">
        <v>976946816.63</v>
      </c>
      <c r="AK610" s="142">
        <v>976946816.63</v>
      </c>
      <c r="AL610" s="142">
        <v>976946816.63</v>
      </c>
      <c r="AM610" s="142">
        <v>976946816.63</v>
      </c>
      <c r="AN610" s="142">
        <v>976946816.63</v>
      </c>
      <c r="AO610" s="142">
        <v>976946816.63</v>
      </c>
      <c r="AP610" s="142">
        <v>976946816.63</v>
      </c>
      <c r="AQ610" s="142">
        <v>976946816.63</v>
      </c>
      <c r="AR610" s="142">
        <v>976946816.63</v>
      </c>
      <c r="AS610" s="142">
        <v>976946816.63</v>
      </c>
      <c r="AT610" s="142">
        <v>976946816.63</v>
      </c>
      <c r="AU610" s="142">
        <v>976946816.63</v>
      </c>
      <c r="AV610" s="142">
        <v>976946816.63</v>
      </c>
      <c r="AW610" s="142">
        <v>976946816.63</v>
      </c>
      <c r="AX610" s="142">
        <v>976946816.63</v>
      </c>
      <c r="AY610" s="142">
        <v>976946816.63</v>
      </c>
      <c r="AZ610" s="142">
        <v>976946816.63</v>
      </c>
      <c r="BA610" s="142">
        <v>976946816.63</v>
      </c>
      <c r="BB610" s="142">
        <v>976946816.63</v>
      </c>
    </row>
    <row r="611" spans="1:54">
      <c r="A611" s="140" t="s">
        <v>707</v>
      </c>
    </row>
    <row r="612" spans="1:54">
      <c r="A612" s="143" t="s">
        <v>708</v>
      </c>
      <c r="B612" s="144">
        <v>26868168584.414299</v>
      </c>
      <c r="C612" s="144">
        <v>27056686513.4258</v>
      </c>
      <c r="D612" s="144">
        <v>27081923520.9011</v>
      </c>
      <c r="E612" s="144">
        <v>27176974307.0364</v>
      </c>
      <c r="F612" s="144">
        <v>27263064395.3685</v>
      </c>
      <c r="G612" s="144">
        <v>27409990798.580101</v>
      </c>
      <c r="H612" s="144">
        <v>27519789779.594898</v>
      </c>
      <c r="I612" s="144">
        <v>27582028779.036598</v>
      </c>
      <c r="J612" s="144">
        <v>27811538281.606899</v>
      </c>
      <c r="K612" s="144">
        <v>27857030752.964901</v>
      </c>
      <c r="L612" s="144">
        <v>27955356309.863201</v>
      </c>
      <c r="M612" s="144">
        <v>27817448118.485802</v>
      </c>
      <c r="N612" s="144">
        <v>27729555999.8573</v>
      </c>
      <c r="O612" s="144">
        <v>27729555999.8573</v>
      </c>
      <c r="P612" s="144">
        <v>27902746164.4949</v>
      </c>
      <c r="Q612" s="144">
        <v>27973074065.616798</v>
      </c>
      <c r="R612" s="144">
        <v>28124965628.742901</v>
      </c>
      <c r="S612" s="144">
        <v>28278359547.530201</v>
      </c>
      <c r="T612" s="144">
        <v>28494470510.000099</v>
      </c>
      <c r="U612" s="144">
        <v>28914396005.4729</v>
      </c>
      <c r="V612" s="144">
        <v>29058785221.141499</v>
      </c>
      <c r="W612" s="144">
        <v>29302019042.944302</v>
      </c>
      <c r="X612" s="144">
        <v>29408392864.150101</v>
      </c>
      <c r="Y612" s="144">
        <v>29504087214.182201</v>
      </c>
      <c r="Z612" s="144">
        <v>29340409529.308701</v>
      </c>
      <c r="AA612" s="144">
        <v>29447930956.2747</v>
      </c>
      <c r="AB612" s="144">
        <v>29447930956.2747</v>
      </c>
      <c r="AC612" s="144">
        <v>29682808841.101398</v>
      </c>
      <c r="AD612" s="144">
        <v>29730767402.944901</v>
      </c>
      <c r="AE612" s="144">
        <v>29860506338.418999</v>
      </c>
      <c r="AF612" s="144">
        <v>29989966237.060902</v>
      </c>
      <c r="AG612" s="144">
        <v>30181760892.955799</v>
      </c>
      <c r="AH612" s="144">
        <v>30576473633.072601</v>
      </c>
      <c r="AI612" s="144">
        <v>30723174111.960701</v>
      </c>
      <c r="AJ612" s="144">
        <v>30970772361.584702</v>
      </c>
      <c r="AK612" s="144">
        <v>30990846222.213902</v>
      </c>
      <c r="AL612" s="144">
        <v>31086652732.390701</v>
      </c>
      <c r="AM612" s="144">
        <v>30896617033.900101</v>
      </c>
      <c r="AN612" s="144">
        <v>31029719838.198399</v>
      </c>
      <c r="AO612" s="144">
        <v>31029719838.198399</v>
      </c>
      <c r="AP612" s="144">
        <v>31258583709.383801</v>
      </c>
      <c r="AQ612" s="144">
        <v>31304586709.460499</v>
      </c>
      <c r="AR612" s="144">
        <v>31436669160.9259</v>
      </c>
      <c r="AS612" s="144">
        <v>31564198100.778801</v>
      </c>
      <c r="AT612" s="144">
        <v>31753803222.3652</v>
      </c>
      <c r="AU612" s="144">
        <v>31994875997.586601</v>
      </c>
      <c r="AV612" s="144">
        <v>32153287149.6507</v>
      </c>
      <c r="AW612" s="144">
        <v>32403996077.6395</v>
      </c>
      <c r="AX612" s="144">
        <v>32578464465.198399</v>
      </c>
      <c r="AY612" s="144">
        <v>32674956627.9613</v>
      </c>
      <c r="AZ612" s="144">
        <v>32468108253.601898</v>
      </c>
      <c r="BA612" s="144">
        <v>32546302004.829498</v>
      </c>
      <c r="BB612" s="144">
        <v>32546302004.829498</v>
      </c>
    </row>
    <row r="613" spans="1:54">
      <c r="A613" s="140" t="s">
        <v>709</v>
      </c>
    </row>
    <row r="614" spans="1:54">
      <c r="A614" s="140" t="s">
        <v>710</v>
      </c>
    </row>
    <row r="615" spans="1:54">
      <c r="A615" s="138" t="s">
        <v>711</v>
      </c>
    </row>
    <row r="616" spans="1:54">
      <c r="A616" s="140" t="s">
        <v>712</v>
      </c>
    </row>
    <row r="617" spans="1:54">
      <c r="A617" s="138" t="s">
        <v>713</v>
      </c>
    </row>
    <row r="618" spans="1:54">
      <c r="A618" s="140" t="s">
        <v>714</v>
      </c>
      <c r="B618" s="139">
        <v>0</v>
      </c>
      <c r="C618" s="139">
        <v>0</v>
      </c>
      <c r="D618" s="139">
        <v>0</v>
      </c>
      <c r="E618" s="139">
        <v>0</v>
      </c>
      <c r="F618" s="139">
        <v>0</v>
      </c>
      <c r="G618" s="139">
        <v>0</v>
      </c>
      <c r="H618" s="139">
        <v>0</v>
      </c>
      <c r="I618" s="139">
        <v>0</v>
      </c>
      <c r="J618" s="139">
        <v>0</v>
      </c>
      <c r="K618" s="139">
        <v>0</v>
      </c>
      <c r="L618" s="139">
        <v>0</v>
      </c>
      <c r="M618" s="139">
        <v>0</v>
      </c>
      <c r="N618" s="139">
        <v>0</v>
      </c>
      <c r="O618" s="139">
        <v>0</v>
      </c>
      <c r="P618" s="139">
        <v>0</v>
      </c>
      <c r="Q618" s="139">
        <v>0</v>
      </c>
      <c r="R618" s="139">
        <v>0</v>
      </c>
      <c r="S618" s="139">
        <v>0</v>
      </c>
      <c r="T618" s="139">
        <v>0</v>
      </c>
      <c r="U618" s="139">
        <v>0</v>
      </c>
      <c r="V618" s="139">
        <v>0</v>
      </c>
      <c r="W618" s="139">
        <v>0</v>
      </c>
      <c r="X618" s="139">
        <v>0</v>
      </c>
      <c r="Y618" s="139">
        <v>0</v>
      </c>
      <c r="Z618" s="139">
        <v>0</v>
      </c>
      <c r="AA618" s="139">
        <v>0</v>
      </c>
      <c r="AB618" s="139">
        <v>0</v>
      </c>
      <c r="AC618" s="139">
        <v>0</v>
      </c>
      <c r="AD618" s="139">
        <v>0</v>
      </c>
      <c r="AE618" s="139">
        <v>0</v>
      </c>
      <c r="AF618" s="139">
        <v>0</v>
      </c>
      <c r="AG618" s="139">
        <v>0</v>
      </c>
      <c r="AH618" s="139">
        <v>0</v>
      </c>
      <c r="AI618" s="139">
        <v>0</v>
      </c>
      <c r="AJ618" s="139">
        <v>0</v>
      </c>
      <c r="AK618" s="139">
        <v>0</v>
      </c>
      <c r="AL618" s="139">
        <v>0</v>
      </c>
      <c r="AM618" s="139">
        <v>0</v>
      </c>
      <c r="AN618" s="139">
        <v>0</v>
      </c>
      <c r="AO618" s="139">
        <v>0</v>
      </c>
      <c r="AP618" s="139">
        <v>0</v>
      </c>
      <c r="AQ618" s="139">
        <v>0</v>
      </c>
      <c r="AR618" s="139">
        <v>0</v>
      </c>
      <c r="AS618" s="139">
        <v>0</v>
      </c>
      <c r="AT618" s="139">
        <v>0</v>
      </c>
      <c r="AU618" s="139">
        <v>0</v>
      </c>
      <c r="AV618" s="139">
        <v>0</v>
      </c>
      <c r="AW618" s="139">
        <v>0</v>
      </c>
      <c r="AX618" s="139">
        <v>0</v>
      </c>
      <c r="AY618" s="139">
        <v>0</v>
      </c>
      <c r="AZ618" s="139">
        <v>0</v>
      </c>
      <c r="BA618" s="139">
        <v>0</v>
      </c>
      <c r="BB618" s="139">
        <v>0</v>
      </c>
    </row>
    <row r="619" spans="1:54">
      <c r="A619" s="141" t="s">
        <v>715</v>
      </c>
      <c r="B619" s="142">
        <v>0</v>
      </c>
      <c r="C619" s="142">
        <v>0</v>
      </c>
      <c r="D619" s="142">
        <v>0</v>
      </c>
      <c r="E619" s="142">
        <v>0</v>
      </c>
      <c r="F619" s="142">
        <v>0</v>
      </c>
      <c r="G619" s="142">
        <v>0</v>
      </c>
      <c r="H619" s="142">
        <v>0</v>
      </c>
      <c r="I619" s="142">
        <v>0</v>
      </c>
      <c r="J619" s="142">
        <v>0</v>
      </c>
      <c r="K619" s="142">
        <v>0</v>
      </c>
      <c r="L619" s="142">
        <v>0</v>
      </c>
      <c r="M619" s="142">
        <v>0</v>
      </c>
      <c r="N619" s="142">
        <v>0</v>
      </c>
      <c r="O619" s="142">
        <v>0</v>
      </c>
      <c r="P619" s="142">
        <v>0</v>
      </c>
      <c r="Q619" s="142">
        <v>0</v>
      </c>
      <c r="R619" s="142">
        <v>0</v>
      </c>
      <c r="S619" s="142">
        <v>0</v>
      </c>
      <c r="T619" s="142">
        <v>0</v>
      </c>
      <c r="U619" s="142">
        <v>0</v>
      </c>
      <c r="V619" s="142">
        <v>0</v>
      </c>
      <c r="W619" s="142">
        <v>0</v>
      </c>
      <c r="X619" s="142">
        <v>0</v>
      </c>
      <c r="Y619" s="142">
        <v>0</v>
      </c>
      <c r="Z619" s="142">
        <v>0</v>
      </c>
      <c r="AA619" s="142">
        <v>0</v>
      </c>
      <c r="AB619" s="142">
        <v>0</v>
      </c>
      <c r="AC619" s="142">
        <v>0</v>
      </c>
      <c r="AD619" s="142">
        <v>0</v>
      </c>
      <c r="AE619" s="142">
        <v>0</v>
      </c>
      <c r="AF619" s="142">
        <v>0</v>
      </c>
      <c r="AG619" s="142">
        <v>0</v>
      </c>
      <c r="AH619" s="142">
        <v>0</v>
      </c>
      <c r="AI619" s="142">
        <v>0</v>
      </c>
      <c r="AJ619" s="142">
        <v>0</v>
      </c>
      <c r="AK619" s="142">
        <v>0</v>
      </c>
      <c r="AL619" s="142">
        <v>0</v>
      </c>
      <c r="AM619" s="142">
        <v>0</v>
      </c>
      <c r="AN619" s="142">
        <v>0</v>
      </c>
      <c r="AO619" s="142">
        <v>0</v>
      </c>
      <c r="AP619" s="142">
        <v>0</v>
      </c>
      <c r="AQ619" s="142">
        <v>0</v>
      </c>
      <c r="AR619" s="142">
        <v>0</v>
      </c>
      <c r="AS619" s="142">
        <v>0</v>
      </c>
      <c r="AT619" s="142">
        <v>0</v>
      </c>
      <c r="AU619" s="142">
        <v>0</v>
      </c>
      <c r="AV619" s="142">
        <v>0</v>
      </c>
      <c r="AW619" s="142">
        <v>0</v>
      </c>
      <c r="AX619" s="142">
        <v>0</v>
      </c>
      <c r="AY619" s="142">
        <v>0</v>
      </c>
      <c r="AZ619" s="142">
        <v>0</v>
      </c>
      <c r="BA619" s="142">
        <v>0</v>
      </c>
      <c r="BB619" s="142">
        <v>0</v>
      </c>
    </row>
    <row r="620" spans="1:54">
      <c r="A620" s="140" t="s">
        <v>716</v>
      </c>
    </row>
    <row r="621" spans="1:54">
      <c r="A621" s="138" t="s">
        <v>717</v>
      </c>
    </row>
    <row r="622" spans="1:54">
      <c r="A622" s="140" t="s">
        <v>718</v>
      </c>
      <c r="B622" s="139">
        <v>0</v>
      </c>
      <c r="C622" s="139">
        <v>0</v>
      </c>
      <c r="D622" s="139">
        <v>0</v>
      </c>
      <c r="E622" s="139">
        <v>0</v>
      </c>
      <c r="F622" s="139">
        <v>0</v>
      </c>
      <c r="G622" s="139">
        <v>0</v>
      </c>
      <c r="H622" s="139">
        <v>0</v>
      </c>
      <c r="I622" s="139">
        <v>0</v>
      </c>
      <c r="J622" s="139">
        <v>0</v>
      </c>
      <c r="K622" s="139">
        <v>0</v>
      </c>
      <c r="L622" s="139">
        <v>0</v>
      </c>
      <c r="M622" s="139">
        <v>0</v>
      </c>
      <c r="N622" s="139">
        <v>0</v>
      </c>
      <c r="O622" s="139">
        <v>0</v>
      </c>
      <c r="P622" s="139">
        <v>0</v>
      </c>
      <c r="Q622" s="139">
        <v>0</v>
      </c>
      <c r="R622" s="139">
        <v>0</v>
      </c>
      <c r="S622" s="139">
        <v>0</v>
      </c>
      <c r="T622" s="139">
        <v>0</v>
      </c>
      <c r="U622" s="139">
        <v>0</v>
      </c>
      <c r="V622" s="139">
        <v>0</v>
      </c>
      <c r="W622" s="139">
        <v>0</v>
      </c>
      <c r="X622" s="139">
        <v>0</v>
      </c>
      <c r="Y622" s="139">
        <v>0</v>
      </c>
      <c r="Z622" s="139">
        <v>0</v>
      </c>
      <c r="AA622" s="139">
        <v>0</v>
      </c>
      <c r="AB622" s="139">
        <v>0</v>
      </c>
      <c r="AC622" s="139">
        <v>0</v>
      </c>
      <c r="AD622" s="139">
        <v>0</v>
      </c>
      <c r="AE622" s="139">
        <v>0</v>
      </c>
      <c r="AF622" s="139">
        <v>0</v>
      </c>
      <c r="AG622" s="139">
        <v>0</v>
      </c>
      <c r="AH622" s="139">
        <v>0</v>
      </c>
      <c r="AI622" s="139">
        <v>0</v>
      </c>
      <c r="AJ622" s="139">
        <v>0</v>
      </c>
      <c r="AK622" s="139">
        <v>0</v>
      </c>
      <c r="AL622" s="139">
        <v>0</v>
      </c>
      <c r="AM622" s="139">
        <v>0</v>
      </c>
      <c r="AN622" s="139">
        <v>0</v>
      </c>
      <c r="AO622" s="139">
        <v>0</v>
      </c>
      <c r="AP622" s="139">
        <v>0</v>
      </c>
      <c r="AQ622" s="139">
        <v>0</v>
      </c>
      <c r="AR622" s="139">
        <v>0</v>
      </c>
      <c r="AS622" s="139">
        <v>0</v>
      </c>
      <c r="AT622" s="139">
        <v>0</v>
      </c>
      <c r="AU622" s="139">
        <v>0</v>
      </c>
      <c r="AV622" s="139">
        <v>0</v>
      </c>
      <c r="AW622" s="139">
        <v>0</v>
      </c>
      <c r="AX622" s="139">
        <v>0</v>
      </c>
      <c r="AY622" s="139">
        <v>0</v>
      </c>
      <c r="AZ622" s="139">
        <v>0</v>
      </c>
      <c r="BA622" s="139">
        <v>0</v>
      </c>
      <c r="BB622" s="139">
        <v>0</v>
      </c>
    </row>
    <row r="623" spans="1:54">
      <c r="A623" s="141" t="s">
        <v>719</v>
      </c>
      <c r="B623" s="142">
        <v>0</v>
      </c>
      <c r="C623" s="142">
        <v>0</v>
      </c>
      <c r="D623" s="142">
        <v>0</v>
      </c>
      <c r="E623" s="142">
        <v>0</v>
      </c>
      <c r="F623" s="142">
        <v>0</v>
      </c>
      <c r="G623" s="142">
        <v>0</v>
      </c>
      <c r="H623" s="142">
        <v>0</v>
      </c>
      <c r="I623" s="142">
        <v>0</v>
      </c>
      <c r="J623" s="142">
        <v>0</v>
      </c>
      <c r="K623" s="142">
        <v>0</v>
      </c>
      <c r="L623" s="142">
        <v>0</v>
      </c>
      <c r="M623" s="142">
        <v>0</v>
      </c>
      <c r="N623" s="142">
        <v>0</v>
      </c>
      <c r="O623" s="142">
        <v>0</v>
      </c>
      <c r="P623" s="142">
        <v>0</v>
      </c>
      <c r="Q623" s="142">
        <v>0</v>
      </c>
      <c r="R623" s="142">
        <v>0</v>
      </c>
      <c r="S623" s="142">
        <v>0</v>
      </c>
      <c r="T623" s="142">
        <v>0</v>
      </c>
      <c r="U623" s="142">
        <v>0</v>
      </c>
      <c r="V623" s="142">
        <v>0</v>
      </c>
      <c r="W623" s="142">
        <v>0</v>
      </c>
      <c r="X623" s="142">
        <v>0</v>
      </c>
      <c r="Y623" s="142">
        <v>0</v>
      </c>
      <c r="Z623" s="142">
        <v>0</v>
      </c>
      <c r="AA623" s="142">
        <v>0</v>
      </c>
      <c r="AB623" s="142">
        <v>0</v>
      </c>
      <c r="AC623" s="142">
        <v>0</v>
      </c>
      <c r="AD623" s="142">
        <v>0</v>
      </c>
      <c r="AE623" s="142">
        <v>0</v>
      </c>
      <c r="AF623" s="142">
        <v>0</v>
      </c>
      <c r="AG623" s="142">
        <v>0</v>
      </c>
      <c r="AH623" s="142">
        <v>0</v>
      </c>
      <c r="AI623" s="142">
        <v>0</v>
      </c>
      <c r="AJ623" s="142">
        <v>0</v>
      </c>
      <c r="AK623" s="142">
        <v>0</v>
      </c>
      <c r="AL623" s="142">
        <v>0</v>
      </c>
      <c r="AM623" s="142">
        <v>0</v>
      </c>
      <c r="AN623" s="142">
        <v>0</v>
      </c>
      <c r="AO623" s="142">
        <v>0</v>
      </c>
      <c r="AP623" s="142">
        <v>0</v>
      </c>
      <c r="AQ623" s="142">
        <v>0</v>
      </c>
      <c r="AR623" s="142">
        <v>0</v>
      </c>
      <c r="AS623" s="142">
        <v>0</v>
      </c>
      <c r="AT623" s="142">
        <v>0</v>
      </c>
      <c r="AU623" s="142">
        <v>0</v>
      </c>
      <c r="AV623" s="142">
        <v>0</v>
      </c>
      <c r="AW623" s="142">
        <v>0</v>
      </c>
      <c r="AX623" s="142">
        <v>0</v>
      </c>
      <c r="AY623" s="142">
        <v>0</v>
      </c>
      <c r="AZ623" s="142">
        <v>0</v>
      </c>
      <c r="BA623" s="142">
        <v>0</v>
      </c>
      <c r="BB623" s="142">
        <v>0</v>
      </c>
    </row>
    <row r="624" spans="1:54">
      <c r="A624" s="138" t="s">
        <v>720</v>
      </c>
    </row>
    <row r="625" spans="1:54">
      <c r="A625" s="138" t="s">
        <v>721</v>
      </c>
    </row>
    <row r="626" spans="1:54">
      <c r="A626" s="140" t="s">
        <v>722</v>
      </c>
      <c r="B626" s="139">
        <v>0</v>
      </c>
      <c r="C626" s="139">
        <v>0</v>
      </c>
      <c r="D626" s="139">
        <v>0</v>
      </c>
      <c r="E626" s="139">
        <v>0</v>
      </c>
      <c r="F626" s="139">
        <v>0</v>
      </c>
      <c r="G626" s="139">
        <v>0</v>
      </c>
      <c r="H626" s="139">
        <v>0</v>
      </c>
      <c r="I626" s="139">
        <v>0</v>
      </c>
      <c r="J626" s="139">
        <v>0</v>
      </c>
      <c r="K626" s="139">
        <v>0</v>
      </c>
      <c r="L626" s="139">
        <v>0</v>
      </c>
      <c r="M626" s="139">
        <v>0</v>
      </c>
      <c r="N626" s="139">
        <v>0</v>
      </c>
      <c r="O626" s="139">
        <v>0</v>
      </c>
      <c r="P626" s="139">
        <v>0</v>
      </c>
      <c r="Q626" s="139">
        <v>0</v>
      </c>
      <c r="R626" s="139">
        <v>0</v>
      </c>
      <c r="S626" s="139">
        <v>0</v>
      </c>
      <c r="T626" s="139">
        <v>0</v>
      </c>
      <c r="U626" s="139">
        <v>0</v>
      </c>
      <c r="V626" s="139">
        <v>0</v>
      </c>
      <c r="W626" s="139">
        <v>0</v>
      </c>
      <c r="X626" s="139">
        <v>0</v>
      </c>
      <c r="Y626" s="139">
        <v>0</v>
      </c>
      <c r="Z626" s="139">
        <v>0</v>
      </c>
      <c r="AA626" s="139">
        <v>0</v>
      </c>
      <c r="AB626" s="139">
        <v>0</v>
      </c>
      <c r="AC626" s="139">
        <v>0</v>
      </c>
      <c r="AD626" s="139">
        <v>0</v>
      </c>
      <c r="AE626" s="139">
        <v>0</v>
      </c>
      <c r="AF626" s="139">
        <v>0</v>
      </c>
      <c r="AG626" s="139">
        <v>0</v>
      </c>
      <c r="AH626" s="139">
        <v>0</v>
      </c>
      <c r="AI626" s="139">
        <v>0</v>
      </c>
      <c r="AJ626" s="139">
        <v>0</v>
      </c>
      <c r="AK626" s="139">
        <v>0</v>
      </c>
      <c r="AL626" s="139">
        <v>0</v>
      </c>
      <c r="AM626" s="139">
        <v>0</v>
      </c>
      <c r="AN626" s="139">
        <v>0</v>
      </c>
      <c r="AO626" s="139">
        <v>0</v>
      </c>
      <c r="AP626" s="139">
        <v>0</v>
      </c>
      <c r="AQ626" s="139">
        <v>0</v>
      </c>
      <c r="AR626" s="139">
        <v>0</v>
      </c>
      <c r="AS626" s="139">
        <v>0</v>
      </c>
      <c r="AT626" s="139">
        <v>0</v>
      </c>
      <c r="AU626" s="139">
        <v>0</v>
      </c>
      <c r="AV626" s="139">
        <v>0</v>
      </c>
      <c r="AW626" s="139">
        <v>0</v>
      </c>
      <c r="AX626" s="139">
        <v>0</v>
      </c>
      <c r="AY626" s="139">
        <v>0</v>
      </c>
      <c r="AZ626" s="139">
        <v>0</v>
      </c>
      <c r="BA626" s="139">
        <v>0</v>
      </c>
      <c r="BB626" s="139">
        <v>0</v>
      </c>
    </row>
    <row r="627" spans="1:54">
      <c r="A627" s="140" t="s">
        <v>723</v>
      </c>
      <c r="B627" s="139">
        <v>0</v>
      </c>
      <c r="C627" s="139">
        <v>0</v>
      </c>
      <c r="D627" s="139">
        <v>0</v>
      </c>
      <c r="E627" s="139">
        <v>0</v>
      </c>
      <c r="F627" s="139">
        <v>0</v>
      </c>
      <c r="G627" s="139">
        <v>0</v>
      </c>
      <c r="H627" s="139">
        <v>0</v>
      </c>
      <c r="I627" s="139">
        <v>0</v>
      </c>
      <c r="J627" s="139">
        <v>0</v>
      </c>
      <c r="K627" s="139">
        <v>0</v>
      </c>
      <c r="L627" s="139">
        <v>0</v>
      </c>
      <c r="M627" s="139">
        <v>0</v>
      </c>
      <c r="N627" s="139">
        <v>0</v>
      </c>
      <c r="O627" s="139">
        <v>0</v>
      </c>
      <c r="P627" s="139">
        <v>0</v>
      </c>
      <c r="Q627" s="139">
        <v>0</v>
      </c>
      <c r="R627" s="139">
        <v>0</v>
      </c>
      <c r="S627" s="139">
        <v>0</v>
      </c>
      <c r="T627" s="139">
        <v>0</v>
      </c>
      <c r="U627" s="139">
        <v>0</v>
      </c>
      <c r="V627" s="139">
        <v>0</v>
      </c>
      <c r="W627" s="139">
        <v>0</v>
      </c>
      <c r="X627" s="139">
        <v>0</v>
      </c>
      <c r="Y627" s="139">
        <v>0</v>
      </c>
      <c r="Z627" s="139">
        <v>0</v>
      </c>
      <c r="AA627" s="139">
        <v>0</v>
      </c>
      <c r="AB627" s="139">
        <v>0</v>
      </c>
      <c r="AC627" s="139">
        <v>0</v>
      </c>
      <c r="AD627" s="139">
        <v>0</v>
      </c>
      <c r="AE627" s="139">
        <v>0</v>
      </c>
      <c r="AF627" s="139">
        <v>0</v>
      </c>
      <c r="AG627" s="139">
        <v>0</v>
      </c>
      <c r="AH627" s="139">
        <v>0</v>
      </c>
      <c r="AI627" s="139">
        <v>0</v>
      </c>
      <c r="AJ627" s="139">
        <v>0</v>
      </c>
      <c r="AK627" s="139">
        <v>0</v>
      </c>
      <c r="AL627" s="139">
        <v>0</v>
      </c>
      <c r="AM627" s="139">
        <v>0</v>
      </c>
      <c r="AN627" s="139">
        <v>0</v>
      </c>
      <c r="AO627" s="139">
        <v>0</v>
      </c>
      <c r="AP627" s="139">
        <v>0</v>
      </c>
      <c r="AQ627" s="139">
        <v>0</v>
      </c>
      <c r="AR627" s="139">
        <v>0</v>
      </c>
      <c r="AS627" s="139">
        <v>0</v>
      </c>
      <c r="AT627" s="139">
        <v>0</v>
      </c>
      <c r="AU627" s="139">
        <v>0</v>
      </c>
      <c r="AV627" s="139">
        <v>0</v>
      </c>
      <c r="AW627" s="139">
        <v>0</v>
      </c>
      <c r="AX627" s="139">
        <v>0</v>
      </c>
      <c r="AY627" s="139">
        <v>0</v>
      </c>
      <c r="AZ627" s="139">
        <v>0</v>
      </c>
      <c r="BA627" s="139">
        <v>0</v>
      </c>
      <c r="BB627" s="139">
        <v>0</v>
      </c>
    </row>
    <row r="628" spans="1:54">
      <c r="A628" s="141" t="s">
        <v>724</v>
      </c>
      <c r="B628" s="142">
        <v>0</v>
      </c>
      <c r="C628" s="142">
        <v>0</v>
      </c>
      <c r="D628" s="142">
        <v>0</v>
      </c>
      <c r="E628" s="142">
        <v>0</v>
      </c>
      <c r="F628" s="142">
        <v>0</v>
      </c>
      <c r="G628" s="142">
        <v>0</v>
      </c>
      <c r="H628" s="142">
        <v>0</v>
      </c>
      <c r="I628" s="142">
        <v>0</v>
      </c>
      <c r="J628" s="142">
        <v>0</v>
      </c>
      <c r="K628" s="142">
        <v>0</v>
      </c>
      <c r="L628" s="142">
        <v>0</v>
      </c>
      <c r="M628" s="142">
        <v>0</v>
      </c>
      <c r="N628" s="142">
        <v>0</v>
      </c>
      <c r="O628" s="142">
        <v>0</v>
      </c>
      <c r="P628" s="142">
        <v>0</v>
      </c>
      <c r="Q628" s="142">
        <v>0</v>
      </c>
      <c r="R628" s="142">
        <v>0</v>
      </c>
      <c r="S628" s="142">
        <v>0</v>
      </c>
      <c r="T628" s="142">
        <v>0</v>
      </c>
      <c r="U628" s="142">
        <v>0</v>
      </c>
      <c r="V628" s="142">
        <v>0</v>
      </c>
      <c r="W628" s="142">
        <v>0</v>
      </c>
      <c r="X628" s="142">
        <v>0</v>
      </c>
      <c r="Y628" s="142">
        <v>0</v>
      </c>
      <c r="Z628" s="142">
        <v>0</v>
      </c>
      <c r="AA628" s="142">
        <v>0</v>
      </c>
      <c r="AB628" s="142">
        <v>0</v>
      </c>
      <c r="AC628" s="142">
        <v>0</v>
      </c>
      <c r="AD628" s="142">
        <v>0</v>
      </c>
      <c r="AE628" s="142">
        <v>0</v>
      </c>
      <c r="AF628" s="142">
        <v>0</v>
      </c>
      <c r="AG628" s="142">
        <v>0</v>
      </c>
      <c r="AH628" s="142">
        <v>0</v>
      </c>
      <c r="AI628" s="142">
        <v>0</v>
      </c>
      <c r="AJ628" s="142">
        <v>0</v>
      </c>
      <c r="AK628" s="142">
        <v>0</v>
      </c>
      <c r="AL628" s="142">
        <v>0</v>
      </c>
      <c r="AM628" s="142">
        <v>0</v>
      </c>
      <c r="AN628" s="142">
        <v>0</v>
      </c>
      <c r="AO628" s="142">
        <v>0</v>
      </c>
      <c r="AP628" s="142">
        <v>0</v>
      </c>
      <c r="AQ628" s="142">
        <v>0</v>
      </c>
      <c r="AR628" s="142">
        <v>0</v>
      </c>
      <c r="AS628" s="142">
        <v>0</v>
      </c>
      <c r="AT628" s="142">
        <v>0</v>
      </c>
      <c r="AU628" s="142">
        <v>0</v>
      </c>
      <c r="AV628" s="142">
        <v>0</v>
      </c>
      <c r="AW628" s="142">
        <v>0</v>
      </c>
      <c r="AX628" s="142">
        <v>0</v>
      </c>
      <c r="AY628" s="142">
        <v>0</v>
      </c>
      <c r="AZ628" s="142">
        <v>0</v>
      </c>
      <c r="BA628" s="142">
        <v>0</v>
      </c>
      <c r="BB628" s="142">
        <v>0</v>
      </c>
    </row>
    <row r="629" spans="1:54">
      <c r="A629" s="140" t="s">
        <v>725</v>
      </c>
    </row>
    <row r="630" spans="1:54">
      <c r="A630" s="138" t="s">
        <v>726</v>
      </c>
    </row>
    <row r="631" spans="1:54">
      <c r="A631" s="140" t="s">
        <v>727</v>
      </c>
      <c r="B631" s="139">
        <v>-1590290115.8900001</v>
      </c>
      <c r="C631" s="139">
        <v>-1590290115.8900001</v>
      </c>
      <c r="D631" s="139">
        <v>-1590290115.8900001</v>
      </c>
      <c r="E631" s="139">
        <v>-1590290115.8900001</v>
      </c>
      <c r="F631" s="139">
        <v>-1590290115.8900001</v>
      </c>
      <c r="G631" s="139">
        <v>-1590290115.8900001</v>
      </c>
      <c r="H631" s="139">
        <v>-1590290115.8900001</v>
      </c>
      <c r="I631" s="139">
        <v>-1590290115.8900001</v>
      </c>
      <c r="J631" s="139">
        <v>-1590290115.8900001</v>
      </c>
      <c r="K631" s="139">
        <v>-1590290115.8900001</v>
      </c>
      <c r="L631" s="139">
        <v>-1590290115.8900001</v>
      </c>
      <c r="M631" s="139">
        <v>-1590290115.8900001</v>
      </c>
      <c r="N631" s="139">
        <v>-1590290115.8900001</v>
      </c>
      <c r="O631" s="139">
        <v>-1590290115.8900001</v>
      </c>
      <c r="P631" s="139">
        <v>-1590290115.8900001</v>
      </c>
      <c r="Q631" s="139">
        <v>-1590290115.8900001</v>
      </c>
      <c r="R631" s="139">
        <v>-1590290115.8900001</v>
      </c>
      <c r="S631" s="139">
        <v>-1590290115.8900001</v>
      </c>
      <c r="T631" s="139">
        <v>-1590290115.8900001</v>
      </c>
      <c r="U631" s="139">
        <v>-1590290115.8900001</v>
      </c>
      <c r="V631" s="139">
        <v>-1590290115.8900001</v>
      </c>
      <c r="W631" s="139">
        <v>-1590290115.8900001</v>
      </c>
      <c r="X631" s="139">
        <v>-1590290115.8900001</v>
      </c>
      <c r="Y631" s="139">
        <v>-1590290115.8900001</v>
      </c>
      <c r="Z631" s="139">
        <v>-1590290115.8900001</v>
      </c>
      <c r="AA631" s="139">
        <v>-1590290115.8900001</v>
      </c>
      <c r="AB631" s="139">
        <v>-1590290115.8900001</v>
      </c>
      <c r="AC631" s="139">
        <v>-1590290115.8900001</v>
      </c>
      <c r="AD631" s="139">
        <v>-1590290115.8900001</v>
      </c>
      <c r="AE631" s="139">
        <v>-1590290115.8900001</v>
      </c>
      <c r="AF631" s="139">
        <v>-1590290115.8900001</v>
      </c>
      <c r="AG631" s="139">
        <v>-1590290115.8900001</v>
      </c>
      <c r="AH631" s="139">
        <v>-1590290115.8900001</v>
      </c>
      <c r="AI631" s="139">
        <v>-1590290115.8900001</v>
      </c>
      <c r="AJ631" s="139">
        <v>-1590290115.8900001</v>
      </c>
      <c r="AK631" s="139">
        <v>-1590290115.8900001</v>
      </c>
      <c r="AL631" s="139">
        <v>-1590290115.8900001</v>
      </c>
      <c r="AM631" s="139">
        <v>-1590290115.8900001</v>
      </c>
      <c r="AN631" s="139">
        <v>-1590290115.8900001</v>
      </c>
      <c r="AO631" s="139">
        <v>-1590290115.8900001</v>
      </c>
      <c r="AP631" s="139">
        <v>-1590290115.8900001</v>
      </c>
      <c r="AQ631" s="139">
        <v>-1590290115.8900001</v>
      </c>
      <c r="AR631" s="139">
        <v>-1590290115.8900001</v>
      </c>
      <c r="AS631" s="139">
        <v>-1590290115.8900001</v>
      </c>
      <c r="AT631" s="139">
        <v>-1590290115.8900001</v>
      </c>
      <c r="AU631" s="139">
        <v>-1590290115.8900001</v>
      </c>
      <c r="AV631" s="139">
        <v>-1590290115.8900001</v>
      </c>
      <c r="AW631" s="139">
        <v>-1590290115.8900001</v>
      </c>
      <c r="AX631" s="139">
        <v>-1590290115.8900001</v>
      </c>
      <c r="AY631" s="139">
        <v>-1590290115.8900001</v>
      </c>
      <c r="AZ631" s="139">
        <v>-1590290115.8900001</v>
      </c>
      <c r="BA631" s="139">
        <v>-1590290115.8900001</v>
      </c>
      <c r="BB631" s="139">
        <v>-1590290115.8900001</v>
      </c>
    </row>
    <row r="632" spans="1:54">
      <c r="A632" s="140" t="s">
        <v>728</v>
      </c>
      <c r="B632" s="139">
        <v>0</v>
      </c>
      <c r="C632" s="139">
        <v>0</v>
      </c>
      <c r="D632" s="139">
        <v>0</v>
      </c>
      <c r="E632" s="139">
        <v>0</v>
      </c>
      <c r="F632" s="139">
        <v>0</v>
      </c>
      <c r="G632" s="139">
        <v>0</v>
      </c>
      <c r="H632" s="139">
        <v>0</v>
      </c>
      <c r="I632" s="139">
        <v>0</v>
      </c>
      <c r="J632" s="139">
        <v>0</v>
      </c>
      <c r="K632" s="139">
        <v>0</v>
      </c>
      <c r="L632" s="139">
        <v>0</v>
      </c>
      <c r="M632" s="139">
        <v>0</v>
      </c>
      <c r="N632" s="139">
        <v>0</v>
      </c>
      <c r="O632" s="139">
        <v>0</v>
      </c>
      <c r="P632" s="139">
        <v>0</v>
      </c>
      <c r="Q632" s="139">
        <v>0</v>
      </c>
      <c r="R632" s="139">
        <v>0</v>
      </c>
      <c r="S632" s="139">
        <v>0</v>
      </c>
      <c r="T632" s="139">
        <v>0</v>
      </c>
      <c r="U632" s="139">
        <v>0</v>
      </c>
      <c r="V632" s="139">
        <v>0</v>
      </c>
      <c r="W632" s="139">
        <v>0</v>
      </c>
      <c r="X632" s="139">
        <v>0</v>
      </c>
      <c r="Y632" s="139">
        <v>0</v>
      </c>
      <c r="Z632" s="139">
        <v>0</v>
      </c>
      <c r="AA632" s="139">
        <v>0</v>
      </c>
      <c r="AB632" s="139">
        <v>0</v>
      </c>
      <c r="AC632" s="139">
        <v>0</v>
      </c>
      <c r="AD632" s="139">
        <v>0</v>
      </c>
      <c r="AE632" s="139">
        <v>0</v>
      </c>
      <c r="AF632" s="139">
        <v>0</v>
      </c>
      <c r="AG632" s="139">
        <v>0</v>
      </c>
      <c r="AH632" s="139">
        <v>0</v>
      </c>
      <c r="AI632" s="139">
        <v>0</v>
      </c>
      <c r="AJ632" s="139">
        <v>0</v>
      </c>
      <c r="AK632" s="139">
        <v>0</v>
      </c>
      <c r="AL632" s="139">
        <v>0</v>
      </c>
      <c r="AM632" s="139">
        <v>0</v>
      </c>
      <c r="AN632" s="139">
        <v>0</v>
      </c>
      <c r="AO632" s="139">
        <v>0</v>
      </c>
      <c r="AP632" s="139">
        <v>0</v>
      </c>
      <c r="AQ632" s="139">
        <v>0</v>
      </c>
      <c r="AR632" s="139">
        <v>0</v>
      </c>
      <c r="AS632" s="139">
        <v>0</v>
      </c>
      <c r="AT632" s="139">
        <v>0</v>
      </c>
      <c r="AU632" s="139">
        <v>0</v>
      </c>
      <c r="AV632" s="139">
        <v>0</v>
      </c>
      <c r="AW632" s="139">
        <v>0</v>
      </c>
      <c r="AX632" s="139">
        <v>0</v>
      </c>
      <c r="AY632" s="139">
        <v>0</v>
      </c>
      <c r="AZ632" s="139">
        <v>0</v>
      </c>
      <c r="BA632" s="139">
        <v>0</v>
      </c>
      <c r="BB632" s="139">
        <v>0</v>
      </c>
    </row>
    <row r="633" spans="1:54">
      <c r="A633" s="140" t="s">
        <v>729</v>
      </c>
      <c r="B633" s="139">
        <v>0</v>
      </c>
      <c r="C633" s="139">
        <v>0</v>
      </c>
      <c r="D633" s="139">
        <v>0</v>
      </c>
      <c r="E633" s="139">
        <v>0</v>
      </c>
      <c r="F633" s="139">
        <v>0</v>
      </c>
      <c r="G633" s="139">
        <v>0</v>
      </c>
      <c r="H633" s="139">
        <v>0</v>
      </c>
      <c r="I633" s="139">
        <v>0</v>
      </c>
      <c r="J633" s="139">
        <v>0</v>
      </c>
      <c r="K633" s="139">
        <v>0</v>
      </c>
      <c r="L633" s="139">
        <v>0</v>
      </c>
      <c r="M633" s="139">
        <v>0</v>
      </c>
      <c r="N633" s="139">
        <v>0</v>
      </c>
      <c r="O633" s="139">
        <v>0</v>
      </c>
      <c r="P633" s="139">
        <v>0</v>
      </c>
      <c r="Q633" s="139">
        <v>0</v>
      </c>
      <c r="R633" s="139">
        <v>0</v>
      </c>
      <c r="S633" s="139">
        <v>0</v>
      </c>
      <c r="T633" s="139">
        <v>0</v>
      </c>
      <c r="U633" s="139">
        <v>0</v>
      </c>
      <c r="V633" s="139">
        <v>0</v>
      </c>
      <c r="W633" s="139">
        <v>0</v>
      </c>
      <c r="X633" s="139">
        <v>0</v>
      </c>
      <c r="Y633" s="139">
        <v>0</v>
      </c>
      <c r="Z633" s="139">
        <v>0</v>
      </c>
      <c r="AA633" s="139">
        <v>0</v>
      </c>
      <c r="AB633" s="139">
        <v>0</v>
      </c>
      <c r="AC633" s="139">
        <v>0</v>
      </c>
      <c r="AD633" s="139">
        <v>0</v>
      </c>
      <c r="AE633" s="139">
        <v>0</v>
      </c>
      <c r="AF633" s="139">
        <v>0</v>
      </c>
      <c r="AG633" s="139">
        <v>0</v>
      </c>
      <c r="AH633" s="139">
        <v>0</v>
      </c>
      <c r="AI633" s="139">
        <v>0</v>
      </c>
      <c r="AJ633" s="139">
        <v>0</v>
      </c>
      <c r="AK633" s="139">
        <v>0</v>
      </c>
      <c r="AL633" s="139">
        <v>0</v>
      </c>
      <c r="AM633" s="139">
        <v>0</v>
      </c>
      <c r="AN633" s="139">
        <v>0</v>
      </c>
      <c r="AO633" s="139">
        <v>0</v>
      </c>
      <c r="AP633" s="139">
        <v>0</v>
      </c>
      <c r="AQ633" s="139">
        <v>0</v>
      </c>
      <c r="AR633" s="139">
        <v>0</v>
      </c>
      <c r="AS633" s="139">
        <v>0</v>
      </c>
      <c r="AT633" s="139">
        <v>0</v>
      </c>
      <c r="AU633" s="139">
        <v>0</v>
      </c>
      <c r="AV633" s="139">
        <v>0</v>
      </c>
      <c r="AW633" s="139">
        <v>0</v>
      </c>
      <c r="AX633" s="139">
        <v>0</v>
      </c>
      <c r="AY633" s="139">
        <v>0</v>
      </c>
      <c r="AZ633" s="139">
        <v>0</v>
      </c>
      <c r="BA633" s="139">
        <v>0</v>
      </c>
      <c r="BB633" s="139">
        <v>0</v>
      </c>
    </row>
    <row r="634" spans="1:54">
      <c r="A634" s="140" t="s">
        <v>730</v>
      </c>
      <c r="B634" s="139">
        <v>0</v>
      </c>
      <c r="C634" s="139">
        <v>0</v>
      </c>
      <c r="D634" s="139">
        <v>0</v>
      </c>
      <c r="E634" s="139">
        <v>0</v>
      </c>
      <c r="F634" s="139">
        <v>0</v>
      </c>
      <c r="G634" s="139">
        <v>0</v>
      </c>
      <c r="H634" s="139">
        <v>0</v>
      </c>
      <c r="I634" s="139">
        <v>0</v>
      </c>
      <c r="J634" s="139">
        <v>0</v>
      </c>
      <c r="K634" s="139">
        <v>0</v>
      </c>
      <c r="L634" s="139">
        <v>0</v>
      </c>
      <c r="M634" s="139">
        <v>0</v>
      </c>
      <c r="N634" s="139">
        <v>0</v>
      </c>
      <c r="O634" s="139">
        <v>0</v>
      </c>
      <c r="P634" s="139">
        <v>0</v>
      </c>
      <c r="Q634" s="139">
        <v>0</v>
      </c>
      <c r="R634" s="139">
        <v>0</v>
      </c>
      <c r="S634" s="139">
        <v>0</v>
      </c>
      <c r="T634" s="139">
        <v>0</v>
      </c>
      <c r="U634" s="139">
        <v>0</v>
      </c>
      <c r="V634" s="139">
        <v>0</v>
      </c>
      <c r="W634" s="139">
        <v>0</v>
      </c>
      <c r="X634" s="139">
        <v>0</v>
      </c>
      <c r="Y634" s="139">
        <v>0</v>
      </c>
      <c r="Z634" s="139">
        <v>0</v>
      </c>
      <c r="AA634" s="139">
        <v>0</v>
      </c>
      <c r="AB634" s="139">
        <v>0</v>
      </c>
      <c r="AC634" s="139">
        <v>0</v>
      </c>
      <c r="AD634" s="139">
        <v>0</v>
      </c>
      <c r="AE634" s="139">
        <v>0</v>
      </c>
      <c r="AF634" s="139">
        <v>0</v>
      </c>
      <c r="AG634" s="139">
        <v>0</v>
      </c>
      <c r="AH634" s="139">
        <v>0</v>
      </c>
      <c r="AI634" s="139">
        <v>0</v>
      </c>
      <c r="AJ634" s="139">
        <v>0</v>
      </c>
      <c r="AK634" s="139">
        <v>0</v>
      </c>
      <c r="AL634" s="139">
        <v>0</v>
      </c>
      <c r="AM634" s="139">
        <v>0</v>
      </c>
      <c r="AN634" s="139">
        <v>0</v>
      </c>
      <c r="AO634" s="139">
        <v>0</v>
      </c>
      <c r="AP634" s="139">
        <v>0</v>
      </c>
      <c r="AQ634" s="139">
        <v>0</v>
      </c>
      <c r="AR634" s="139">
        <v>0</v>
      </c>
      <c r="AS634" s="139">
        <v>0</v>
      </c>
      <c r="AT634" s="139">
        <v>0</v>
      </c>
      <c r="AU634" s="139">
        <v>0</v>
      </c>
      <c r="AV634" s="139">
        <v>0</v>
      </c>
      <c r="AW634" s="139">
        <v>0</v>
      </c>
      <c r="AX634" s="139">
        <v>0</v>
      </c>
      <c r="AY634" s="139">
        <v>0</v>
      </c>
      <c r="AZ634" s="139">
        <v>0</v>
      </c>
      <c r="BA634" s="139">
        <v>0</v>
      </c>
      <c r="BB634" s="139">
        <v>0</v>
      </c>
    </row>
    <row r="635" spans="1:54">
      <c r="A635" s="140" t="s">
        <v>731</v>
      </c>
      <c r="B635" s="139">
        <v>0</v>
      </c>
      <c r="C635" s="139">
        <v>0</v>
      </c>
      <c r="D635" s="139">
        <v>0</v>
      </c>
      <c r="E635" s="139">
        <v>0</v>
      </c>
      <c r="F635" s="139">
        <v>0</v>
      </c>
      <c r="G635" s="139">
        <v>0</v>
      </c>
      <c r="H635" s="139">
        <v>0</v>
      </c>
      <c r="I635" s="139">
        <v>0</v>
      </c>
      <c r="J635" s="139">
        <v>0</v>
      </c>
      <c r="K635" s="139">
        <v>0</v>
      </c>
      <c r="L635" s="139">
        <v>0</v>
      </c>
      <c r="M635" s="139">
        <v>0</v>
      </c>
      <c r="N635" s="139">
        <v>0</v>
      </c>
      <c r="O635" s="139">
        <v>0</v>
      </c>
      <c r="P635" s="139">
        <v>0</v>
      </c>
      <c r="Q635" s="139">
        <v>0</v>
      </c>
      <c r="R635" s="139">
        <v>0</v>
      </c>
      <c r="S635" s="139">
        <v>0</v>
      </c>
      <c r="T635" s="139">
        <v>0</v>
      </c>
      <c r="U635" s="139">
        <v>0</v>
      </c>
      <c r="V635" s="139">
        <v>0</v>
      </c>
      <c r="W635" s="139">
        <v>0</v>
      </c>
      <c r="X635" s="139">
        <v>0</v>
      </c>
      <c r="Y635" s="139">
        <v>0</v>
      </c>
      <c r="Z635" s="139">
        <v>0</v>
      </c>
      <c r="AA635" s="139">
        <v>0</v>
      </c>
      <c r="AB635" s="139">
        <v>0</v>
      </c>
      <c r="AC635" s="139">
        <v>0</v>
      </c>
      <c r="AD635" s="139">
        <v>0</v>
      </c>
      <c r="AE635" s="139">
        <v>0</v>
      </c>
      <c r="AF635" s="139">
        <v>0</v>
      </c>
      <c r="AG635" s="139">
        <v>0</v>
      </c>
      <c r="AH635" s="139">
        <v>0</v>
      </c>
      <c r="AI635" s="139">
        <v>0</v>
      </c>
      <c r="AJ635" s="139">
        <v>0</v>
      </c>
      <c r="AK635" s="139">
        <v>0</v>
      </c>
      <c r="AL635" s="139">
        <v>0</v>
      </c>
      <c r="AM635" s="139">
        <v>0</v>
      </c>
      <c r="AN635" s="139">
        <v>0</v>
      </c>
      <c r="AO635" s="139">
        <v>0</v>
      </c>
      <c r="AP635" s="139">
        <v>0</v>
      </c>
      <c r="AQ635" s="139">
        <v>0</v>
      </c>
      <c r="AR635" s="139">
        <v>0</v>
      </c>
      <c r="AS635" s="139">
        <v>0</v>
      </c>
      <c r="AT635" s="139">
        <v>0</v>
      </c>
      <c r="AU635" s="139">
        <v>0</v>
      </c>
      <c r="AV635" s="139">
        <v>0</v>
      </c>
      <c r="AW635" s="139">
        <v>0</v>
      </c>
      <c r="AX635" s="139">
        <v>0</v>
      </c>
      <c r="AY635" s="139">
        <v>0</v>
      </c>
      <c r="AZ635" s="139">
        <v>0</v>
      </c>
      <c r="BA635" s="139">
        <v>0</v>
      </c>
      <c r="BB635" s="139">
        <v>0</v>
      </c>
    </row>
    <row r="636" spans="1:54">
      <c r="A636" s="140" t="s">
        <v>732</v>
      </c>
      <c r="B636" s="139">
        <v>-419213.02</v>
      </c>
      <c r="C636" s="139">
        <v>-419213.02</v>
      </c>
      <c r="D636" s="139">
        <v>-419213.02</v>
      </c>
      <c r="E636" s="139">
        <v>-419213.02</v>
      </c>
      <c r="F636" s="139">
        <v>-419213.02</v>
      </c>
      <c r="G636" s="139">
        <v>-419213.02</v>
      </c>
      <c r="H636" s="139">
        <v>-419213.02</v>
      </c>
      <c r="I636" s="139">
        <v>-419213.02</v>
      </c>
      <c r="J636" s="139">
        <v>-419213.02</v>
      </c>
      <c r="K636" s="139">
        <v>-419213.02</v>
      </c>
      <c r="L636" s="139">
        <v>-419213.02</v>
      </c>
      <c r="M636" s="139">
        <v>-419213.02</v>
      </c>
      <c r="N636" s="139">
        <v>-419213.02</v>
      </c>
      <c r="O636" s="139">
        <v>-419213.02</v>
      </c>
      <c r="P636" s="139">
        <v>-419213.02</v>
      </c>
      <c r="Q636" s="139">
        <v>-419213.02</v>
      </c>
      <c r="R636" s="139">
        <v>-419213.02</v>
      </c>
      <c r="S636" s="139">
        <v>-419213.02</v>
      </c>
      <c r="T636" s="139">
        <v>-419213.02</v>
      </c>
      <c r="U636" s="139">
        <v>-419213.02</v>
      </c>
      <c r="V636" s="139">
        <v>-419213.02</v>
      </c>
      <c r="W636" s="139">
        <v>-419213.02</v>
      </c>
      <c r="X636" s="139">
        <v>-419213.02</v>
      </c>
      <c r="Y636" s="139">
        <v>-419213.02</v>
      </c>
      <c r="Z636" s="139">
        <v>-419213.02</v>
      </c>
      <c r="AA636" s="139">
        <v>-419213.02</v>
      </c>
      <c r="AB636" s="139">
        <v>-419213.02</v>
      </c>
      <c r="AC636" s="139">
        <v>-419213.02</v>
      </c>
      <c r="AD636" s="139">
        <v>-419213.02</v>
      </c>
      <c r="AE636" s="139">
        <v>-419213.02</v>
      </c>
      <c r="AF636" s="139">
        <v>-419213.02</v>
      </c>
      <c r="AG636" s="139">
        <v>-419213.02</v>
      </c>
      <c r="AH636" s="139">
        <v>-419213.02</v>
      </c>
      <c r="AI636" s="139">
        <v>-419213.02</v>
      </c>
      <c r="AJ636" s="139">
        <v>-419213.02</v>
      </c>
      <c r="AK636" s="139">
        <v>-419213.02</v>
      </c>
      <c r="AL636" s="139">
        <v>-419213.02</v>
      </c>
      <c r="AM636" s="139">
        <v>-419213.02</v>
      </c>
      <c r="AN636" s="139">
        <v>-419213.02</v>
      </c>
      <c r="AO636" s="139">
        <v>-419213.02</v>
      </c>
      <c r="AP636" s="139">
        <v>-419213.02</v>
      </c>
      <c r="AQ636" s="139">
        <v>-419213.02</v>
      </c>
      <c r="AR636" s="139">
        <v>-419213.02</v>
      </c>
      <c r="AS636" s="139">
        <v>-419213.02</v>
      </c>
      <c r="AT636" s="139">
        <v>-419213.02</v>
      </c>
      <c r="AU636" s="139">
        <v>-419213.02</v>
      </c>
      <c r="AV636" s="139">
        <v>-419213.02</v>
      </c>
      <c r="AW636" s="139">
        <v>-419213.02</v>
      </c>
      <c r="AX636" s="139">
        <v>-419213.02</v>
      </c>
      <c r="AY636" s="139">
        <v>-419213.02</v>
      </c>
      <c r="AZ636" s="139">
        <v>-419213.02</v>
      </c>
      <c r="BA636" s="139">
        <v>-419213.02</v>
      </c>
      <c r="BB636" s="139">
        <v>-419213.02</v>
      </c>
    </row>
    <row r="637" spans="1:54">
      <c r="A637" s="140" t="s">
        <v>733</v>
      </c>
      <c r="B637" s="139">
        <v>-326031.84000000003</v>
      </c>
      <c r="C637" s="139">
        <v>-326031.84000000003</v>
      </c>
      <c r="D637" s="139">
        <v>-326031.84000000003</v>
      </c>
      <c r="E637" s="139">
        <v>-326031.84000000003</v>
      </c>
      <c r="F637" s="139">
        <v>-326031.84000000003</v>
      </c>
      <c r="G637" s="139">
        <v>-326031.84000000003</v>
      </c>
      <c r="H637" s="139">
        <v>-326031.84000000003</v>
      </c>
      <c r="I637" s="139">
        <v>-326031.84000000003</v>
      </c>
      <c r="J637" s="139">
        <v>-326031.84000000003</v>
      </c>
      <c r="K637" s="139">
        <v>-326031.84000000003</v>
      </c>
      <c r="L637" s="139">
        <v>-326031.84000000003</v>
      </c>
      <c r="M637" s="139">
        <v>-326031.84000000003</v>
      </c>
      <c r="N637" s="139">
        <v>-326031.84000000003</v>
      </c>
      <c r="O637" s="139">
        <v>-326031.84000000003</v>
      </c>
      <c r="P637" s="139">
        <v>-326031.84000000003</v>
      </c>
      <c r="Q637" s="139">
        <v>-326031.84000000003</v>
      </c>
      <c r="R637" s="139">
        <v>-326031.84000000003</v>
      </c>
      <c r="S637" s="139">
        <v>-326031.84000000003</v>
      </c>
      <c r="T637" s="139">
        <v>-326031.84000000003</v>
      </c>
      <c r="U637" s="139">
        <v>-326031.84000000003</v>
      </c>
      <c r="V637" s="139">
        <v>-326031.84000000003</v>
      </c>
      <c r="W637" s="139">
        <v>-326031.84000000003</v>
      </c>
      <c r="X637" s="139">
        <v>-326031.84000000003</v>
      </c>
      <c r="Y637" s="139">
        <v>-326031.84000000003</v>
      </c>
      <c r="Z637" s="139">
        <v>-326031.84000000003</v>
      </c>
      <c r="AA637" s="139">
        <v>-326031.84000000003</v>
      </c>
      <c r="AB637" s="139">
        <v>-326031.84000000003</v>
      </c>
      <c r="AC637" s="139">
        <v>-326031.84000000003</v>
      </c>
      <c r="AD637" s="139">
        <v>-326031.84000000003</v>
      </c>
      <c r="AE637" s="139">
        <v>-326031.84000000003</v>
      </c>
      <c r="AF637" s="139">
        <v>-326031.84000000003</v>
      </c>
      <c r="AG637" s="139">
        <v>-326031.84000000003</v>
      </c>
      <c r="AH637" s="139">
        <v>-326031.84000000003</v>
      </c>
      <c r="AI637" s="139">
        <v>-326031.84000000003</v>
      </c>
      <c r="AJ637" s="139">
        <v>-326031.84000000003</v>
      </c>
      <c r="AK637" s="139">
        <v>-326031.84000000003</v>
      </c>
      <c r="AL637" s="139">
        <v>-326031.84000000003</v>
      </c>
      <c r="AM637" s="139">
        <v>-326031.84000000003</v>
      </c>
      <c r="AN637" s="139">
        <v>-326031.84000000003</v>
      </c>
      <c r="AO637" s="139">
        <v>-326031.84000000003</v>
      </c>
      <c r="AP637" s="139">
        <v>-326031.84000000003</v>
      </c>
      <c r="AQ637" s="139">
        <v>-326031.84000000003</v>
      </c>
      <c r="AR637" s="139">
        <v>-326031.84000000003</v>
      </c>
      <c r="AS637" s="139">
        <v>-326031.84000000003</v>
      </c>
      <c r="AT637" s="139">
        <v>-326031.84000000003</v>
      </c>
      <c r="AU637" s="139">
        <v>-326031.84000000003</v>
      </c>
      <c r="AV637" s="139">
        <v>-326031.84000000003</v>
      </c>
      <c r="AW637" s="139">
        <v>-326031.84000000003</v>
      </c>
      <c r="AX637" s="139">
        <v>-326031.84000000003</v>
      </c>
      <c r="AY637" s="139">
        <v>-326031.84000000003</v>
      </c>
      <c r="AZ637" s="139">
        <v>-326031.84000000003</v>
      </c>
      <c r="BA637" s="139">
        <v>-326031.84000000003</v>
      </c>
      <c r="BB637" s="139">
        <v>-326031.84000000003</v>
      </c>
    </row>
    <row r="638" spans="1:54">
      <c r="A638" s="141" t="s">
        <v>734</v>
      </c>
      <c r="B638" s="142">
        <v>-1591035360.75</v>
      </c>
      <c r="C638" s="142">
        <v>-1591035360.75</v>
      </c>
      <c r="D638" s="142">
        <v>-1591035360.75</v>
      </c>
      <c r="E638" s="142">
        <v>-1591035360.75</v>
      </c>
      <c r="F638" s="142">
        <v>-1591035360.75</v>
      </c>
      <c r="G638" s="142">
        <v>-1591035360.75</v>
      </c>
      <c r="H638" s="142">
        <v>-1591035360.75</v>
      </c>
      <c r="I638" s="142">
        <v>-1591035360.75</v>
      </c>
      <c r="J638" s="142">
        <v>-1591035360.75</v>
      </c>
      <c r="K638" s="142">
        <v>-1591035360.75</v>
      </c>
      <c r="L638" s="142">
        <v>-1591035360.75</v>
      </c>
      <c r="M638" s="142">
        <v>-1591035360.75</v>
      </c>
      <c r="N638" s="142">
        <v>-1591035360.75</v>
      </c>
      <c r="O638" s="142">
        <v>-1591035360.75</v>
      </c>
      <c r="P638" s="142">
        <v>-1591035360.75</v>
      </c>
      <c r="Q638" s="142">
        <v>-1591035360.75</v>
      </c>
      <c r="R638" s="142">
        <v>-1591035360.75</v>
      </c>
      <c r="S638" s="142">
        <v>-1591035360.75</v>
      </c>
      <c r="T638" s="142">
        <v>-1591035360.75</v>
      </c>
      <c r="U638" s="142">
        <v>-1591035360.75</v>
      </c>
      <c r="V638" s="142">
        <v>-1591035360.75</v>
      </c>
      <c r="W638" s="142">
        <v>-1591035360.75</v>
      </c>
      <c r="X638" s="142">
        <v>-1591035360.75</v>
      </c>
      <c r="Y638" s="142">
        <v>-1591035360.75</v>
      </c>
      <c r="Z638" s="142">
        <v>-1591035360.75</v>
      </c>
      <c r="AA638" s="142">
        <v>-1591035360.75</v>
      </c>
      <c r="AB638" s="142">
        <v>-1591035360.75</v>
      </c>
      <c r="AC638" s="142">
        <v>-1591035360.75</v>
      </c>
      <c r="AD638" s="142">
        <v>-1591035360.75</v>
      </c>
      <c r="AE638" s="142">
        <v>-1591035360.75</v>
      </c>
      <c r="AF638" s="142">
        <v>-1591035360.75</v>
      </c>
      <c r="AG638" s="142">
        <v>-1591035360.75</v>
      </c>
      <c r="AH638" s="142">
        <v>-1591035360.75</v>
      </c>
      <c r="AI638" s="142">
        <v>-1591035360.75</v>
      </c>
      <c r="AJ638" s="142">
        <v>-1591035360.75</v>
      </c>
      <c r="AK638" s="142">
        <v>-1591035360.75</v>
      </c>
      <c r="AL638" s="142">
        <v>-1591035360.75</v>
      </c>
      <c r="AM638" s="142">
        <v>-1591035360.75</v>
      </c>
      <c r="AN638" s="142">
        <v>-1591035360.75</v>
      </c>
      <c r="AO638" s="142">
        <v>-1591035360.75</v>
      </c>
      <c r="AP638" s="142">
        <v>-1591035360.75</v>
      </c>
      <c r="AQ638" s="142">
        <v>-1591035360.75</v>
      </c>
      <c r="AR638" s="142">
        <v>-1591035360.75</v>
      </c>
      <c r="AS638" s="142">
        <v>-1591035360.75</v>
      </c>
      <c r="AT638" s="142">
        <v>-1591035360.75</v>
      </c>
      <c r="AU638" s="142">
        <v>-1591035360.75</v>
      </c>
      <c r="AV638" s="142">
        <v>-1591035360.75</v>
      </c>
      <c r="AW638" s="142">
        <v>-1591035360.75</v>
      </c>
      <c r="AX638" s="142">
        <v>-1591035360.75</v>
      </c>
      <c r="AY638" s="142">
        <v>-1591035360.75</v>
      </c>
      <c r="AZ638" s="142">
        <v>-1591035360.75</v>
      </c>
      <c r="BA638" s="142">
        <v>-1591035360.75</v>
      </c>
      <c r="BB638" s="142">
        <v>-1591035360.75</v>
      </c>
    </row>
    <row r="639" spans="1:54">
      <c r="A639" s="140" t="s">
        <v>735</v>
      </c>
    </row>
    <row r="640" spans="1:54">
      <c r="A640" s="138" t="s">
        <v>736</v>
      </c>
    </row>
    <row r="641" spans="1:54">
      <c r="A641" s="141" t="s">
        <v>737</v>
      </c>
      <c r="B641" s="139">
        <v>-186790</v>
      </c>
      <c r="C641" s="139">
        <v>-186790</v>
      </c>
      <c r="D641" s="139">
        <v>-186790</v>
      </c>
      <c r="E641" s="139">
        <v>-186790</v>
      </c>
      <c r="F641" s="139">
        <v>-186790</v>
      </c>
      <c r="G641" s="139">
        <v>-186790</v>
      </c>
      <c r="H641" s="139">
        <v>-186790</v>
      </c>
      <c r="I641" s="139">
        <v>-186790</v>
      </c>
      <c r="J641" s="139">
        <v>-186790</v>
      </c>
      <c r="K641" s="139">
        <v>-186790</v>
      </c>
      <c r="L641" s="139">
        <v>-186790</v>
      </c>
      <c r="M641" s="139">
        <v>-186790</v>
      </c>
      <c r="N641" s="139">
        <v>-186790</v>
      </c>
      <c r="O641" s="139">
        <v>-186790</v>
      </c>
      <c r="P641" s="139">
        <v>-186790</v>
      </c>
      <c r="Q641" s="139">
        <v>-186790</v>
      </c>
      <c r="R641" s="139">
        <v>-186790</v>
      </c>
      <c r="S641" s="139">
        <v>-186790</v>
      </c>
      <c r="T641" s="139">
        <v>-186790</v>
      </c>
      <c r="U641" s="139">
        <v>-186790</v>
      </c>
      <c r="V641" s="139">
        <v>-186790</v>
      </c>
      <c r="W641" s="139">
        <v>-186790</v>
      </c>
      <c r="X641" s="139">
        <v>-186790</v>
      </c>
      <c r="Y641" s="139">
        <v>-186790</v>
      </c>
      <c r="Z641" s="139">
        <v>-186790</v>
      </c>
      <c r="AA641" s="139">
        <v>-186790</v>
      </c>
      <c r="AB641" s="139">
        <v>-186790</v>
      </c>
      <c r="AC641" s="139">
        <v>-186790</v>
      </c>
      <c r="AD641" s="139">
        <v>-186790</v>
      </c>
      <c r="AE641" s="139">
        <v>-186790</v>
      </c>
      <c r="AF641" s="139">
        <v>-186790</v>
      </c>
      <c r="AG641" s="139">
        <v>-186790</v>
      </c>
      <c r="AH641" s="139">
        <v>-186790</v>
      </c>
      <c r="AI641" s="139">
        <v>-186790</v>
      </c>
      <c r="AJ641" s="139">
        <v>-186790</v>
      </c>
      <c r="AK641" s="139">
        <v>-186790</v>
      </c>
      <c r="AL641" s="139">
        <v>-186790</v>
      </c>
      <c r="AM641" s="139">
        <v>-186790</v>
      </c>
      <c r="AN641" s="139">
        <v>-186790</v>
      </c>
      <c r="AO641" s="139">
        <v>-186790</v>
      </c>
      <c r="AP641" s="139">
        <v>-186790</v>
      </c>
      <c r="AQ641" s="139">
        <v>-186790</v>
      </c>
      <c r="AR641" s="139">
        <v>-186790</v>
      </c>
      <c r="AS641" s="139">
        <v>-186790</v>
      </c>
      <c r="AT641" s="139">
        <v>-186790</v>
      </c>
      <c r="AU641" s="139">
        <v>-186790</v>
      </c>
      <c r="AV641" s="139">
        <v>-186790</v>
      </c>
      <c r="AW641" s="139">
        <v>-186790</v>
      </c>
      <c r="AX641" s="139">
        <v>-186790</v>
      </c>
      <c r="AY641" s="139">
        <v>-186790</v>
      </c>
      <c r="AZ641" s="139">
        <v>-186790</v>
      </c>
      <c r="BA641" s="139">
        <v>-186790</v>
      </c>
      <c r="BB641" s="139">
        <v>-186790</v>
      </c>
    </row>
    <row r="642" spans="1:54">
      <c r="A642" s="141" t="s">
        <v>738</v>
      </c>
      <c r="B642" s="139">
        <v>0</v>
      </c>
      <c r="C642" s="139">
        <v>0</v>
      </c>
      <c r="D642" s="139">
        <v>0</v>
      </c>
      <c r="E642" s="139">
        <v>0</v>
      </c>
      <c r="F642" s="139">
        <v>0</v>
      </c>
      <c r="G642" s="139">
        <v>0</v>
      </c>
      <c r="H642" s="139">
        <v>0</v>
      </c>
      <c r="I642" s="139">
        <v>0</v>
      </c>
      <c r="J642" s="139">
        <v>0</v>
      </c>
      <c r="K642" s="139">
        <v>0</v>
      </c>
      <c r="L642" s="139">
        <v>0</v>
      </c>
      <c r="M642" s="139">
        <v>0</v>
      </c>
      <c r="N642" s="139">
        <v>0</v>
      </c>
      <c r="O642" s="139">
        <v>0</v>
      </c>
      <c r="P642" s="139">
        <v>0</v>
      </c>
      <c r="Q642" s="139">
        <v>0</v>
      </c>
      <c r="R642" s="139">
        <v>0</v>
      </c>
      <c r="S642" s="139">
        <v>0</v>
      </c>
      <c r="T642" s="139">
        <v>0</v>
      </c>
      <c r="U642" s="139">
        <v>0</v>
      </c>
      <c r="V642" s="139">
        <v>0</v>
      </c>
      <c r="W642" s="139">
        <v>0</v>
      </c>
      <c r="X642" s="139">
        <v>0</v>
      </c>
      <c r="Y642" s="139">
        <v>0</v>
      </c>
      <c r="Z642" s="139">
        <v>0</v>
      </c>
      <c r="AA642" s="139">
        <v>0</v>
      </c>
      <c r="AB642" s="139">
        <v>0</v>
      </c>
      <c r="AC642" s="139">
        <v>0</v>
      </c>
      <c r="AD642" s="139">
        <v>0</v>
      </c>
      <c r="AE642" s="139">
        <v>0</v>
      </c>
      <c r="AF642" s="139">
        <v>0</v>
      </c>
      <c r="AG642" s="139">
        <v>0</v>
      </c>
      <c r="AH642" s="139">
        <v>0</v>
      </c>
      <c r="AI642" s="139">
        <v>0</v>
      </c>
      <c r="AJ642" s="139">
        <v>0</v>
      </c>
      <c r="AK642" s="139">
        <v>0</v>
      </c>
      <c r="AL642" s="139">
        <v>0</v>
      </c>
      <c r="AM642" s="139">
        <v>0</v>
      </c>
      <c r="AN642" s="139">
        <v>0</v>
      </c>
      <c r="AO642" s="139">
        <v>0</v>
      </c>
      <c r="AP642" s="139">
        <v>0</v>
      </c>
      <c r="AQ642" s="139">
        <v>0</v>
      </c>
      <c r="AR642" s="139">
        <v>0</v>
      </c>
      <c r="AS642" s="139">
        <v>0</v>
      </c>
      <c r="AT642" s="139">
        <v>0</v>
      </c>
      <c r="AU642" s="139">
        <v>0</v>
      </c>
      <c r="AV642" s="139">
        <v>0</v>
      </c>
      <c r="AW642" s="139">
        <v>0</v>
      </c>
      <c r="AX642" s="139">
        <v>0</v>
      </c>
      <c r="AY642" s="139">
        <v>0</v>
      </c>
      <c r="AZ642" s="139">
        <v>0</v>
      </c>
      <c r="BA642" s="139">
        <v>0</v>
      </c>
      <c r="BB642" s="139">
        <v>0</v>
      </c>
    </row>
    <row r="643" spans="1:54">
      <c r="A643" s="141" t="s">
        <v>739</v>
      </c>
      <c r="B643" s="139">
        <v>0</v>
      </c>
      <c r="C643" s="139">
        <v>0</v>
      </c>
      <c r="D643" s="139">
        <v>0</v>
      </c>
      <c r="E643" s="139">
        <v>0</v>
      </c>
      <c r="F643" s="139">
        <v>0</v>
      </c>
      <c r="G643" s="139">
        <v>0</v>
      </c>
      <c r="H643" s="139">
        <v>0</v>
      </c>
      <c r="I643" s="139">
        <v>0</v>
      </c>
      <c r="J643" s="139">
        <v>0</v>
      </c>
      <c r="K643" s="139">
        <v>0</v>
      </c>
      <c r="L643" s="139">
        <v>0</v>
      </c>
      <c r="M643" s="139">
        <v>0</v>
      </c>
      <c r="N643" s="139">
        <v>0</v>
      </c>
      <c r="O643" s="139">
        <v>0</v>
      </c>
      <c r="P643" s="139">
        <v>0</v>
      </c>
      <c r="Q643" s="139">
        <v>0</v>
      </c>
      <c r="R643" s="139">
        <v>0</v>
      </c>
      <c r="S643" s="139">
        <v>0</v>
      </c>
      <c r="T643" s="139">
        <v>0</v>
      </c>
      <c r="U643" s="139">
        <v>0</v>
      </c>
      <c r="V643" s="139">
        <v>0</v>
      </c>
      <c r="W643" s="139">
        <v>0</v>
      </c>
      <c r="X643" s="139">
        <v>0</v>
      </c>
      <c r="Y643" s="139">
        <v>0</v>
      </c>
      <c r="Z643" s="139">
        <v>0</v>
      </c>
      <c r="AA643" s="139">
        <v>0</v>
      </c>
      <c r="AB643" s="139">
        <v>0</v>
      </c>
      <c r="AC643" s="139">
        <v>0</v>
      </c>
      <c r="AD643" s="139">
        <v>0</v>
      </c>
      <c r="AE643" s="139">
        <v>0</v>
      </c>
      <c r="AF643" s="139">
        <v>0</v>
      </c>
      <c r="AG643" s="139">
        <v>0</v>
      </c>
      <c r="AH643" s="139">
        <v>0</v>
      </c>
      <c r="AI643" s="139">
        <v>0</v>
      </c>
      <c r="AJ643" s="139">
        <v>0</v>
      </c>
      <c r="AK643" s="139">
        <v>0</v>
      </c>
      <c r="AL643" s="139">
        <v>0</v>
      </c>
      <c r="AM643" s="139">
        <v>0</v>
      </c>
      <c r="AN643" s="139">
        <v>0</v>
      </c>
      <c r="AO643" s="139">
        <v>0</v>
      </c>
      <c r="AP643" s="139">
        <v>0</v>
      </c>
      <c r="AQ643" s="139">
        <v>0</v>
      </c>
      <c r="AR643" s="139">
        <v>0</v>
      </c>
      <c r="AS643" s="139">
        <v>0</v>
      </c>
      <c r="AT643" s="139">
        <v>0</v>
      </c>
      <c r="AU643" s="139">
        <v>0</v>
      </c>
      <c r="AV643" s="139">
        <v>0</v>
      </c>
      <c r="AW643" s="139">
        <v>0</v>
      </c>
      <c r="AX643" s="139">
        <v>0</v>
      </c>
      <c r="AY643" s="139">
        <v>0</v>
      </c>
      <c r="AZ643" s="139">
        <v>0</v>
      </c>
      <c r="BA643" s="139">
        <v>0</v>
      </c>
      <c r="BB643" s="139">
        <v>0</v>
      </c>
    </row>
    <row r="644" spans="1:54">
      <c r="A644" s="140" t="s">
        <v>740</v>
      </c>
      <c r="B644" s="139">
        <v>-8387908332.3512402</v>
      </c>
      <c r="C644" s="139">
        <v>-8509865587.60536</v>
      </c>
      <c r="D644" s="139">
        <v>-8560752828.89048</v>
      </c>
      <c r="E644" s="139">
        <v>-8602960946.0455208</v>
      </c>
      <c r="F644" s="139">
        <v>-8651981891.0786591</v>
      </c>
      <c r="G644" s="139">
        <v>-8729868465.6367607</v>
      </c>
      <c r="H644" s="139">
        <v>-8834996392.1612396</v>
      </c>
      <c r="I644" s="139">
        <v>-8938814152.0749798</v>
      </c>
      <c r="J644" s="139">
        <v>-9091664564.0413895</v>
      </c>
      <c r="K644" s="139">
        <v>-9185756563.8934402</v>
      </c>
      <c r="L644" s="139">
        <v>-9254115035.6654797</v>
      </c>
      <c r="M644" s="139">
        <v>-9290866290.9989204</v>
      </c>
      <c r="N644" s="139">
        <v>-9358107503.6660995</v>
      </c>
      <c r="O644" s="139">
        <v>-9358107503.6660995</v>
      </c>
      <c r="P644" s="139">
        <v>-9474300019.3460999</v>
      </c>
      <c r="Q644" s="139">
        <v>-9514856092.6016006</v>
      </c>
      <c r="R644" s="139">
        <v>-9545001108.1935501</v>
      </c>
      <c r="S644" s="139">
        <v>-9588278021.4655704</v>
      </c>
      <c r="T644" s="139">
        <v>-9659740186.72575</v>
      </c>
      <c r="U644" s="139">
        <v>-9747637974.6563606</v>
      </c>
      <c r="V644" s="139">
        <v>-9845329972.9381409</v>
      </c>
      <c r="W644" s="139">
        <v>-9991452547.5991802</v>
      </c>
      <c r="X644" s="139">
        <v>-10070617285.102501</v>
      </c>
      <c r="Y644" s="139">
        <v>-10131414672.6038</v>
      </c>
      <c r="Z644" s="139">
        <v>-10158157175.052099</v>
      </c>
      <c r="AA644" s="139">
        <v>-10211113181.329901</v>
      </c>
      <c r="AB644" s="139">
        <v>-10211113181.329901</v>
      </c>
      <c r="AC644" s="139">
        <v>-10326397508.996599</v>
      </c>
      <c r="AD644" s="139">
        <v>-10366050645.637199</v>
      </c>
      <c r="AE644" s="139">
        <v>-10394619659.113001</v>
      </c>
      <c r="AF644" s="139">
        <v>-10436882511.6047</v>
      </c>
      <c r="AG644" s="139">
        <v>-10507827786.1276</v>
      </c>
      <c r="AH644" s="139">
        <v>-10546934359.4597</v>
      </c>
      <c r="AI644" s="139">
        <v>-10645671175.555099</v>
      </c>
      <c r="AJ644" s="139">
        <v>-10792827929.4007</v>
      </c>
      <c r="AK644" s="139">
        <v>-10872631898.070601</v>
      </c>
      <c r="AL644" s="139">
        <v>-10933854543.303101</v>
      </c>
      <c r="AM644" s="139">
        <v>-10960167838.248301</v>
      </c>
      <c r="AN644" s="139">
        <v>-11014704603.0186</v>
      </c>
      <c r="AO644" s="139">
        <v>-11014704603.0186</v>
      </c>
      <c r="AP644" s="139">
        <v>-11127333016.7227</v>
      </c>
      <c r="AQ644" s="139">
        <v>-11167045140.6817</v>
      </c>
      <c r="AR644" s="139">
        <v>-11194527309.7992</v>
      </c>
      <c r="AS644" s="139">
        <v>-11235285914.563299</v>
      </c>
      <c r="AT644" s="139">
        <v>-11305528232.555901</v>
      </c>
      <c r="AU644" s="139">
        <v>-11267496858.496201</v>
      </c>
      <c r="AV644" s="139">
        <v>-11363942964.4655</v>
      </c>
      <c r="AW644" s="139">
        <v>-11508897585.8459</v>
      </c>
      <c r="AX644" s="139">
        <v>-11587441310.053499</v>
      </c>
      <c r="AY644" s="139">
        <v>-11646846115.253</v>
      </c>
      <c r="AZ644" s="139">
        <v>-11670946927.676001</v>
      </c>
      <c r="BA644" s="139">
        <v>-11724306842.1381</v>
      </c>
      <c r="BB644" s="139">
        <v>-11724306842.1381</v>
      </c>
    </row>
    <row r="645" spans="1:54">
      <c r="A645" s="140" t="s">
        <v>741</v>
      </c>
      <c r="B645" s="139">
        <v>0</v>
      </c>
      <c r="C645" s="139">
        <v>0</v>
      </c>
      <c r="D645" s="139">
        <v>0</v>
      </c>
      <c r="E645" s="139">
        <v>0</v>
      </c>
      <c r="F645" s="139">
        <v>0</v>
      </c>
      <c r="G645" s="139">
        <v>0</v>
      </c>
      <c r="H645" s="139">
        <v>0</v>
      </c>
      <c r="I645" s="139">
        <v>0</v>
      </c>
      <c r="J645" s="139">
        <v>0</v>
      </c>
      <c r="K645" s="139">
        <v>0</v>
      </c>
      <c r="L645" s="139">
        <v>0</v>
      </c>
      <c r="M645" s="139">
        <v>0</v>
      </c>
      <c r="N645" s="139">
        <v>0</v>
      </c>
      <c r="O645" s="139">
        <v>0</v>
      </c>
      <c r="P645" s="139">
        <v>0</v>
      </c>
      <c r="Q645" s="139">
        <v>0</v>
      </c>
      <c r="R645" s="139">
        <v>0</v>
      </c>
      <c r="S645" s="139">
        <v>0</v>
      </c>
      <c r="T645" s="139">
        <v>0</v>
      </c>
      <c r="U645" s="139">
        <v>0</v>
      </c>
      <c r="V645" s="139">
        <v>0</v>
      </c>
      <c r="W645" s="139">
        <v>0</v>
      </c>
      <c r="X645" s="139">
        <v>0</v>
      </c>
      <c r="Y645" s="139">
        <v>0</v>
      </c>
      <c r="Z645" s="139">
        <v>0</v>
      </c>
      <c r="AA645" s="139">
        <v>0</v>
      </c>
      <c r="AB645" s="139">
        <v>0</v>
      </c>
      <c r="AC645" s="139">
        <v>0</v>
      </c>
      <c r="AD645" s="139">
        <v>0</v>
      </c>
      <c r="AE645" s="139">
        <v>0</v>
      </c>
      <c r="AF645" s="139">
        <v>0</v>
      </c>
      <c r="AG645" s="139">
        <v>0</v>
      </c>
      <c r="AH645" s="139">
        <v>0</v>
      </c>
      <c r="AI645" s="139">
        <v>0</v>
      </c>
      <c r="AJ645" s="139">
        <v>0</v>
      </c>
      <c r="AK645" s="139">
        <v>0</v>
      </c>
      <c r="AL645" s="139">
        <v>0</v>
      </c>
      <c r="AM645" s="139">
        <v>0</v>
      </c>
      <c r="AN645" s="139">
        <v>0</v>
      </c>
      <c r="AO645" s="139">
        <v>0</v>
      </c>
      <c r="AP645" s="139">
        <v>0</v>
      </c>
      <c r="AQ645" s="139">
        <v>0</v>
      </c>
      <c r="AR645" s="139">
        <v>0</v>
      </c>
      <c r="AS645" s="139">
        <v>0</v>
      </c>
      <c r="AT645" s="139">
        <v>0</v>
      </c>
      <c r="AU645" s="139">
        <v>0</v>
      </c>
      <c r="AV645" s="139">
        <v>0</v>
      </c>
      <c r="AW645" s="139">
        <v>0</v>
      </c>
      <c r="AX645" s="139">
        <v>0</v>
      </c>
      <c r="AY645" s="139">
        <v>0</v>
      </c>
      <c r="AZ645" s="139">
        <v>0</v>
      </c>
      <c r="BA645" s="139">
        <v>0</v>
      </c>
      <c r="BB645" s="139">
        <v>0</v>
      </c>
    </row>
    <row r="646" spans="1:54">
      <c r="A646" s="140" t="s">
        <v>742</v>
      </c>
      <c r="B646" s="139">
        <v>736991</v>
      </c>
      <c r="C646" s="139">
        <v>736991</v>
      </c>
      <c r="D646" s="139">
        <v>736991</v>
      </c>
      <c r="E646" s="139">
        <v>736991</v>
      </c>
      <c r="F646" s="139">
        <v>736991</v>
      </c>
      <c r="G646" s="139">
        <v>736991</v>
      </c>
      <c r="H646" s="139">
        <v>736991</v>
      </c>
      <c r="I646" s="139">
        <v>736991</v>
      </c>
      <c r="J646" s="139">
        <v>736991</v>
      </c>
      <c r="K646" s="139">
        <v>736991</v>
      </c>
      <c r="L646" s="139">
        <v>736991</v>
      </c>
      <c r="M646" s="139">
        <v>736991</v>
      </c>
      <c r="N646" s="139">
        <v>736991</v>
      </c>
      <c r="O646" s="139">
        <v>736991</v>
      </c>
      <c r="P646" s="139">
        <v>736991</v>
      </c>
      <c r="Q646" s="139">
        <v>736991</v>
      </c>
      <c r="R646" s="139">
        <v>736991</v>
      </c>
      <c r="S646" s="139">
        <v>736991</v>
      </c>
      <c r="T646" s="139">
        <v>736991</v>
      </c>
      <c r="U646" s="139">
        <v>736991</v>
      </c>
      <c r="V646" s="139">
        <v>736991</v>
      </c>
      <c r="W646" s="139">
        <v>736991</v>
      </c>
      <c r="X646" s="139">
        <v>736991</v>
      </c>
      <c r="Y646" s="139">
        <v>736991</v>
      </c>
      <c r="Z646" s="139">
        <v>736991</v>
      </c>
      <c r="AA646" s="139">
        <v>736991</v>
      </c>
      <c r="AB646" s="139">
        <v>736991</v>
      </c>
      <c r="AC646" s="139">
        <v>736991</v>
      </c>
      <c r="AD646" s="139">
        <v>736991</v>
      </c>
      <c r="AE646" s="139">
        <v>736991</v>
      </c>
      <c r="AF646" s="139">
        <v>736991</v>
      </c>
      <c r="AG646" s="139">
        <v>736991</v>
      </c>
      <c r="AH646" s="139">
        <v>736991</v>
      </c>
      <c r="AI646" s="139">
        <v>736991</v>
      </c>
      <c r="AJ646" s="139">
        <v>736991</v>
      </c>
      <c r="AK646" s="139">
        <v>736991</v>
      </c>
      <c r="AL646" s="139">
        <v>736991</v>
      </c>
      <c r="AM646" s="139">
        <v>736991</v>
      </c>
      <c r="AN646" s="139">
        <v>736991</v>
      </c>
      <c r="AO646" s="139">
        <v>736991</v>
      </c>
      <c r="AP646" s="139">
        <v>736991</v>
      </c>
      <c r="AQ646" s="139">
        <v>736991</v>
      </c>
      <c r="AR646" s="139">
        <v>736991</v>
      </c>
      <c r="AS646" s="139">
        <v>736991</v>
      </c>
      <c r="AT646" s="139">
        <v>736991</v>
      </c>
      <c r="AU646" s="139">
        <v>736991</v>
      </c>
      <c r="AV646" s="139">
        <v>736991</v>
      </c>
      <c r="AW646" s="139">
        <v>736991</v>
      </c>
      <c r="AX646" s="139">
        <v>736991</v>
      </c>
      <c r="AY646" s="139">
        <v>736991</v>
      </c>
      <c r="AZ646" s="139">
        <v>736991</v>
      </c>
      <c r="BA646" s="139">
        <v>736991</v>
      </c>
      <c r="BB646" s="139">
        <v>736991</v>
      </c>
    </row>
    <row r="647" spans="1:54">
      <c r="A647" s="140" t="s">
        <v>743</v>
      </c>
      <c r="B647" s="139">
        <v>-226299.899998935</v>
      </c>
      <c r="C647" s="139">
        <v>-226299.899998935</v>
      </c>
      <c r="D647" s="139">
        <v>-226299.899998935</v>
      </c>
      <c r="E647" s="139">
        <v>-226299.899998935</v>
      </c>
      <c r="F647" s="139">
        <v>-226299.899998935</v>
      </c>
      <c r="G647" s="139">
        <v>-226299.899998935</v>
      </c>
      <c r="H647" s="139">
        <v>-226299.899998935</v>
      </c>
      <c r="I647" s="139">
        <v>-226299.899998935</v>
      </c>
      <c r="J647" s="139">
        <v>-226299.899998935</v>
      </c>
      <c r="K647" s="139">
        <v>-226299.899998935</v>
      </c>
      <c r="L647" s="139">
        <v>-226299.899998935</v>
      </c>
      <c r="M647" s="139">
        <v>-226299.899998935</v>
      </c>
      <c r="N647" s="139">
        <v>-226299.899998935</v>
      </c>
      <c r="O647" s="139">
        <v>-226299.899998935</v>
      </c>
      <c r="P647" s="139">
        <v>-226299.899998935</v>
      </c>
      <c r="Q647" s="139">
        <v>-226299.899998935</v>
      </c>
      <c r="R647" s="139">
        <v>-226299.899998935</v>
      </c>
      <c r="S647" s="139">
        <v>-226299.899998935</v>
      </c>
      <c r="T647" s="139">
        <v>-226299.899998935</v>
      </c>
      <c r="U647" s="139">
        <v>-226299.899998935</v>
      </c>
      <c r="V647" s="139">
        <v>-226299.899998935</v>
      </c>
      <c r="W647" s="139">
        <v>-226299.899998935</v>
      </c>
      <c r="X647" s="139">
        <v>-226299.899998935</v>
      </c>
      <c r="Y647" s="139">
        <v>-226299.899998935</v>
      </c>
      <c r="Z647" s="139">
        <v>-226299.899998935</v>
      </c>
      <c r="AA647" s="139">
        <v>-226299.899998935</v>
      </c>
      <c r="AB647" s="139">
        <v>-226299.899998935</v>
      </c>
      <c r="AC647" s="139">
        <v>-226299.899998935</v>
      </c>
      <c r="AD647" s="139">
        <v>-226299.899998935</v>
      </c>
      <c r="AE647" s="139">
        <v>-226299.899998935</v>
      </c>
      <c r="AF647" s="139">
        <v>-226299.899998935</v>
      </c>
      <c r="AG647" s="139">
        <v>-226299.899998935</v>
      </c>
      <c r="AH647" s="139">
        <v>-226299.899998935</v>
      </c>
      <c r="AI647" s="139">
        <v>-226299.899998935</v>
      </c>
      <c r="AJ647" s="139">
        <v>-226299.899998935</v>
      </c>
      <c r="AK647" s="139">
        <v>-226299.899998935</v>
      </c>
      <c r="AL647" s="139">
        <v>-226299.899998935</v>
      </c>
      <c r="AM647" s="139">
        <v>-226299.899998935</v>
      </c>
      <c r="AN647" s="139">
        <v>-226299.899998935</v>
      </c>
      <c r="AO647" s="139">
        <v>-226299.899998935</v>
      </c>
      <c r="AP647" s="139">
        <v>-226299.899998935</v>
      </c>
      <c r="AQ647" s="139">
        <v>-226299.899998935</v>
      </c>
      <c r="AR647" s="139">
        <v>-226299.899998935</v>
      </c>
      <c r="AS647" s="139">
        <v>-226299.899998935</v>
      </c>
      <c r="AT647" s="139">
        <v>-226299.899998935</v>
      </c>
      <c r="AU647" s="139">
        <v>-226299.899998935</v>
      </c>
      <c r="AV647" s="139">
        <v>-226299.899998935</v>
      </c>
      <c r="AW647" s="139">
        <v>-226299.899998935</v>
      </c>
      <c r="AX647" s="139">
        <v>-226299.899998935</v>
      </c>
      <c r="AY647" s="139">
        <v>-226299.899998935</v>
      </c>
      <c r="AZ647" s="139">
        <v>-226299.899998935</v>
      </c>
      <c r="BA647" s="139">
        <v>-226299.899998935</v>
      </c>
      <c r="BB647" s="139">
        <v>-226299.899998935</v>
      </c>
    </row>
    <row r="648" spans="1:54">
      <c r="A648" s="140" t="s">
        <v>744</v>
      </c>
      <c r="B648" s="139">
        <v>215889267.34</v>
      </c>
      <c r="C648" s="139">
        <v>215889267.34</v>
      </c>
      <c r="D648" s="139">
        <v>215889267.34</v>
      </c>
      <c r="E648" s="139">
        <v>215889267.34</v>
      </c>
      <c r="F648" s="139">
        <v>215889267.34</v>
      </c>
      <c r="G648" s="139">
        <v>215889267.34</v>
      </c>
      <c r="H648" s="139">
        <v>215889267.34</v>
      </c>
      <c r="I648" s="139">
        <v>215889267.34</v>
      </c>
      <c r="J648" s="139">
        <v>215889267.34</v>
      </c>
      <c r="K648" s="139">
        <v>215889267.34</v>
      </c>
      <c r="L648" s="139">
        <v>215889267.34</v>
      </c>
      <c r="M648" s="139">
        <v>215889267.34</v>
      </c>
      <c r="N648" s="139">
        <v>215889267.34</v>
      </c>
      <c r="O648" s="139">
        <v>215889267.34</v>
      </c>
      <c r="P648" s="139">
        <v>215889267.34</v>
      </c>
      <c r="Q648" s="139">
        <v>215889267.34</v>
      </c>
      <c r="R648" s="139">
        <v>215889267.34</v>
      </c>
      <c r="S648" s="139">
        <v>215889267.34</v>
      </c>
      <c r="T648" s="139">
        <v>215889267.34</v>
      </c>
      <c r="U648" s="139">
        <v>215889267.34</v>
      </c>
      <c r="V648" s="139">
        <v>215889267.34</v>
      </c>
      <c r="W648" s="139">
        <v>215889267.34</v>
      </c>
      <c r="X648" s="139">
        <v>215889267.34</v>
      </c>
      <c r="Y648" s="139">
        <v>215889267.34</v>
      </c>
      <c r="Z648" s="139">
        <v>215889267.34</v>
      </c>
      <c r="AA648" s="139">
        <v>215889267.34</v>
      </c>
      <c r="AB648" s="139">
        <v>215889267.34</v>
      </c>
      <c r="AC648" s="139">
        <v>215889267.34</v>
      </c>
      <c r="AD648" s="139">
        <v>215889267.34</v>
      </c>
      <c r="AE648" s="139">
        <v>215889267.34</v>
      </c>
      <c r="AF648" s="139">
        <v>215889267.34</v>
      </c>
      <c r="AG648" s="139">
        <v>215889267.34</v>
      </c>
      <c r="AH648" s="139">
        <v>215889267.34</v>
      </c>
      <c r="AI648" s="139">
        <v>215889267.34</v>
      </c>
      <c r="AJ648" s="139">
        <v>215889267.34</v>
      </c>
      <c r="AK648" s="139">
        <v>215889267.34</v>
      </c>
      <c r="AL648" s="139">
        <v>215889267.34</v>
      </c>
      <c r="AM648" s="139">
        <v>215889267.34</v>
      </c>
      <c r="AN648" s="139">
        <v>215889267.34</v>
      </c>
      <c r="AO648" s="139">
        <v>215889267.34</v>
      </c>
      <c r="AP648" s="139">
        <v>215889267.34</v>
      </c>
      <c r="AQ648" s="139">
        <v>215889267.34</v>
      </c>
      <c r="AR648" s="139">
        <v>215889267.34</v>
      </c>
      <c r="AS648" s="139">
        <v>215889267.34</v>
      </c>
      <c r="AT648" s="139">
        <v>215889267.34</v>
      </c>
      <c r="AU648" s="139">
        <v>215889267.34</v>
      </c>
      <c r="AV648" s="139">
        <v>215889267.34</v>
      </c>
      <c r="AW648" s="139">
        <v>215889267.34</v>
      </c>
      <c r="AX648" s="139">
        <v>215889267.34</v>
      </c>
      <c r="AY648" s="139">
        <v>215889267.34</v>
      </c>
      <c r="AZ648" s="139">
        <v>215889267.34</v>
      </c>
      <c r="BA648" s="139">
        <v>215889267.34</v>
      </c>
      <c r="BB648" s="139">
        <v>215889267.34</v>
      </c>
    </row>
    <row r="649" spans="1:54">
      <c r="A649" s="140" t="s">
        <v>745</v>
      </c>
      <c r="B649" s="139">
        <v>-215889267.33000299</v>
      </c>
      <c r="C649" s="139">
        <v>-215889267.33000299</v>
      </c>
      <c r="D649" s="139">
        <v>-215889267.33000299</v>
      </c>
      <c r="E649" s="139">
        <v>-215889267.33000299</v>
      </c>
      <c r="F649" s="139">
        <v>-215889267.33000299</v>
      </c>
      <c r="G649" s="139">
        <v>-215889267.33000299</v>
      </c>
      <c r="H649" s="139">
        <v>-215889267.33000299</v>
      </c>
      <c r="I649" s="139">
        <v>-215889267.33000299</v>
      </c>
      <c r="J649" s="139">
        <v>-215889267.33000299</v>
      </c>
      <c r="K649" s="139">
        <v>-215889267.33000299</v>
      </c>
      <c r="L649" s="139">
        <v>-215889267.33000299</v>
      </c>
      <c r="M649" s="139">
        <v>-215889267.33000299</v>
      </c>
      <c r="N649" s="139">
        <v>-215889267.33000299</v>
      </c>
      <c r="O649" s="139">
        <v>-215889267.33000299</v>
      </c>
      <c r="P649" s="139">
        <v>-215889267.33000299</v>
      </c>
      <c r="Q649" s="139">
        <v>-215889267.33000299</v>
      </c>
      <c r="R649" s="139">
        <v>-215889267.33000299</v>
      </c>
      <c r="S649" s="139">
        <v>-215889267.33000299</v>
      </c>
      <c r="T649" s="139">
        <v>-215889267.33000299</v>
      </c>
      <c r="U649" s="139">
        <v>-215889267.33000299</v>
      </c>
      <c r="V649" s="139">
        <v>-215889267.33000299</v>
      </c>
      <c r="W649" s="139">
        <v>-215889267.33000299</v>
      </c>
      <c r="X649" s="139">
        <v>-215889267.33000299</v>
      </c>
      <c r="Y649" s="139">
        <v>-215889267.33000299</v>
      </c>
      <c r="Z649" s="139">
        <v>-215889267.33000299</v>
      </c>
      <c r="AA649" s="139">
        <v>-215889267.33000299</v>
      </c>
      <c r="AB649" s="139">
        <v>-215889267.33000299</v>
      </c>
      <c r="AC649" s="139">
        <v>-215889267.33000299</v>
      </c>
      <c r="AD649" s="139">
        <v>-215889267.33000299</v>
      </c>
      <c r="AE649" s="139">
        <v>-215889267.33000299</v>
      </c>
      <c r="AF649" s="139">
        <v>-215889267.33000299</v>
      </c>
      <c r="AG649" s="139">
        <v>-215889267.33000299</v>
      </c>
      <c r="AH649" s="139">
        <v>-215889267.33000299</v>
      </c>
      <c r="AI649" s="139">
        <v>-215889267.33000299</v>
      </c>
      <c r="AJ649" s="139">
        <v>-215889267.33000299</v>
      </c>
      <c r="AK649" s="139">
        <v>-215889267.33000299</v>
      </c>
      <c r="AL649" s="139">
        <v>-215889267.33000299</v>
      </c>
      <c r="AM649" s="139">
        <v>-215889267.33000299</v>
      </c>
      <c r="AN649" s="139">
        <v>-215889267.33000299</v>
      </c>
      <c r="AO649" s="139">
        <v>-215889267.33000299</v>
      </c>
      <c r="AP649" s="139">
        <v>-215889267.33000299</v>
      </c>
      <c r="AQ649" s="139">
        <v>-215889267.33000299</v>
      </c>
      <c r="AR649" s="139">
        <v>-215889267.33000299</v>
      </c>
      <c r="AS649" s="139">
        <v>-215889267.33000299</v>
      </c>
      <c r="AT649" s="139">
        <v>-215889267.33000299</v>
      </c>
      <c r="AU649" s="139">
        <v>-215889267.33000299</v>
      </c>
      <c r="AV649" s="139">
        <v>-215889267.33000299</v>
      </c>
      <c r="AW649" s="139">
        <v>-215889267.33000299</v>
      </c>
      <c r="AX649" s="139">
        <v>-215889267.33000299</v>
      </c>
      <c r="AY649" s="139">
        <v>-215889267.33000299</v>
      </c>
      <c r="AZ649" s="139">
        <v>-215889267.33000299</v>
      </c>
      <c r="BA649" s="139">
        <v>-215889267.33000299</v>
      </c>
      <c r="BB649" s="139">
        <v>-215889267.33000299</v>
      </c>
    </row>
    <row r="650" spans="1:54">
      <c r="A650" s="141" t="s">
        <v>746</v>
      </c>
      <c r="B650" s="142">
        <v>-8387584431.2412395</v>
      </c>
      <c r="C650" s="142">
        <v>-8509541686.4953604</v>
      </c>
      <c r="D650" s="142">
        <v>-8560428927.7804804</v>
      </c>
      <c r="E650" s="142">
        <v>-8602637044.9355202</v>
      </c>
      <c r="F650" s="142">
        <v>-8651657989.9686604</v>
      </c>
      <c r="G650" s="142">
        <v>-8729544564.5267601</v>
      </c>
      <c r="H650" s="142">
        <v>-8834672491.0512409</v>
      </c>
      <c r="I650" s="142">
        <v>-8938490250.9649792</v>
      </c>
      <c r="J650" s="142">
        <v>-9091340662.9313908</v>
      </c>
      <c r="K650" s="142">
        <v>-9185432662.7834492</v>
      </c>
      <c r="L650" s="142">
        <v>-9253791134.555479</v>
      </c>
      <c r="M650" s="142">
        <v>-9290542389.8889294</v>
      </c>
      <c r="N650" s="142">
        <v>-9357783602.5561008</v>
      </c>
      <c r="O650" s="142">
        <v>-9357783602.5561008</v>
      </c>
      <c r="P650" s="142">
        <v>-9473976118.2360992</v>
      </c>
      <c r="Q650" s="142">
        <v>-9514532191.4916</v>
      </c>
      <c r="R650" s="142">
        <v>-9544677207.0835495</v>
      </c>
      <c r="S650" s="142">
        <v>-9587954120.3555698</v>
      </c>
      <c r="T650" s="142">
        <v>-9659416285.6157494</v>
      </c>
      <c r="U650" s="142">
        <v>-9747314073.54636</v>
      </c>
      <c r="V650" s="142">
        <v>-9845006071.8281403</v>
      </c>
      <c r="W650" s="142">
        <v>-9991128646.4891796</v>
      </c>
      <c r="X650" s="142">
        <v>-10070293383.9925</v>
      </c>
      <c r="Y650" s="142">
        <v>-10131090771.493799</v>
      </c>
      <c r="Z650" s="142">
        <v>-10157833273.942101</v>
      </c>
      <c r="AA650" s="142">
        <v>-10210789280.2199</v>
      </c>
      <c r="AB650" s="142">
        <v>-10210789280.2199</v>
      </c>
      <c r="AC650" s="142">
        <v>-10326073607.8866</v>
      </c>
      <c r="AD650" s="142">
        <v>-10365726744.527201</v>
      </c>
      <c r="AE650" s="142">
        <v>-10394295758.003</v>
      </c>
      <c r="AF650" s="142">
        <v>-10436558610.494699</v>
      </c>
      <c r="AG650" s="142">
        <v>-10507503885.017599</v>
      </c>
      <c r="AH650" s="142">
        <v>-10546610458.349701</v>
      </c>
      <c r="AI650" s="142">
        <v>-10645347274.445101</v>
      </c>
      <c r="AJ650" s="142">
        <v>-10792504028.290701</v>
      </c>
      <c r="AK650" s="142">
        <v>-10872307996.9606</v>
      </c>
      <c r="AL650" s="142">
        <v>-10933530642.1931</v>
      </c>
      <c r="AM650" s="142">
        <v>-10959843937.1383</v>
      </c>
      <c r="AN650" s="142">
        <v>-11014380701.9086</v>
      </c>
      <c r="AO650" s="142">
        <v>-11014380701.9086</v>
      </c>
      <c r="AP650" s="142">
        <v>-11127009115.6127</v>
      </c>
      <c r="AQ650" s="142">
        <v>-11166721239.571699</v>
      </c>
      <c r="AR650" s="142">
        <v>-11194203408.689199</v>
      </c>
      <c r="AS650" s="142">
        <v>-11234962013.4533</v>
      </c>
      <c r="AT650" s="142">
        <v>-11305204331.4459</v>
      </c>
      <c r="AU650" s="142">
        <v>-11267172957.3862</v>
      </c>
      <c r="AV650" s="142">
        <v>-11363619063.355499</v>
      </c>
      <c r="AW650" s="142">
        <v>-11508573684.735901</v>
      </c>
      <c r="AX650" s="142">
        <v>-11587117408.943501</v>
      </c>
      <c r="AY650" s="142">
        <v>-11646522214.143</v>
      </c>
      <c r="AZ650" s="142">
        <v>-11670623026.566</v>
      </c>
      <c r="BA650" s="142">
        <v>-11723982941.028099</v>
      </c>
      <c r="BB650" s="142">
        <v>-11723982941.028099</v>
      </c>
    </row>
    <row r="651" spans="1:54">
      <c r="A651" s="140" t="s">
        <v>747</v>
      </c>
    </row>
    <row r="652" spans="1:54">
      <c r="A652" s="138" t="s">
        <v>748</v>
      </c>
    </row>
    <row r="653" spans="1:54">
      <c r="A653" s="140" t="s">
        <v>749</v>
      </c>
      <c r="B653" s="139">
        <v>0</v>
      </c>
      <c r="C653" s="139">
        <v>0</v>
      </c>
      <c r="D653" s="139">
        <v>0</v>
      </c>
      <c r="E653" s="139">
        <v>0</v>
      </c>
      <c r="F653" s="139">
        <v>0</v>
      </c>
      <c r="G653" s="139">
        <v>0</v>
      </c>
      <c r="H653" s="139">
        <v>0</v>
      </c>
      <c r="I653" s="139">
        <v>0</v>
      </c>
      <c r="J653" s="139">
        <v>0</v>
      </c>
      <c r="K653" s="139">
        <v>0</v>
      </c>
      <c r="L653" s="139">
        <v>0</v>
      </c>
      <c r="M653" s="139">
        <v>0</v>
      </c>
      <c r="N653" s="139">
        <v>0</v>
      </c>
      <c r="O653" s="139">
        <v>0</v>
      </c>
      <c r="P653" s="139">
        <v>0</v>
      </c>
      <c r="Q653" s="139">
        <v>0</v>
      </c>
      <c r="R653" s="139">
        <v>0</v>
      </c>
      <c r="S653" s="139">
        <v>0</v>
      </c>
      <c r="T653" s="139">
        <v>0</v>
      </c>
      <c r="U653" s="139">
        <v>0</v>
      </c>
      <c r="V653" s="139">
        <v>0</v>
      </c>
      <c r="W653" s="139">
        <v>0</v>
      </c>
      <c r="X653" s="139">
        <v>0</v>
      </c>
      <c r="Y653" s="139">
        <v>0</v>
      </c>
      <c r="Z653" s="139">
        <v>0</v>
      </c>
      <c r="AA653" s="139">
        <v>0</v>
      </c>
      <c r="AB653" s="139">
        <v>0</v>
      </c>
      <c r="AC653" s="139">
        <v>0</v>
      </c>
      <c r="AD653" s="139">
        <v>0</v>
      </c>
      <c r="AE653" s="139">
        <v>0</v>
      </c>
      <c r="AF653" s="139">
        <v>0</v>
      </c>
      <c r="AG653" s="139">
        <v>0</v>
      </c>
      <c r="AH653" s="139">
        <v>0</v>
      </c>
      <c r="AI653" s="139">
        <v>0</v>
      </c>
      <c r="AJ653" s="139">
        <v>0</v>
      </c>
      <c r="AK653" s="139">
        <v>0</v>
      </c>
      <c r="AL653" s="139">
        <v>0</v>
      </c>
      <c r="AM653" s="139">
        <v>0</v>
      </c>
      <c r="AN653" s="139">
        <v>0</v>
      </c>
      <c r="AO653" s="139">
        <v>0</v>
      </c>
      <c r="AP653" s="139">
        <v>0</v>
      </c>
      <c r="AQ653" s="139">
        <v>0</v>
      </c>
      <c r="AR653" s="139">
        <v>0</v>
      </c>
      <c r="AS653" s="139">
        <v>0</v>
      </c>
      <c r="AT653" s="139">
        <v>0</v>
      </c>
      <c r="AU653" s="139">
        <v>0</v>
      </c>
      <c r="AV653" s="139">
        <v>0</v>
      </c>
      <c r="AW653" s="139">
        <v>0</v>
      </c>
      <c r="AX653" s="139">
        <v>0</v>
      </c>
      <c r="AY653" s="139">
        <v>0</v>
      </c>
      <c r="AZ653" s="139">
        <v>0</v>
      </c>
      <c r="BA653" s="139">
        <v>0</v>
      </c>
      <c r="BB653" s="139">
        <v>0</v>
      </c>
    </row>
    <row r="654" spans="1:54">
      <c r="A654" s="140" t="s">
        <v>750</v>
      </c>
      <c r="B654" s="139">
        <v>0</v>
      </c>
      <c r="C654" s="139">
        <v>0</v>
      </c>
      <c r="D654" s="139">
        <v>0</v>
      </c>
      <c r="E654" s="139">
        <v>0</v>
      </c>
      <c r="F654" s="139">
        <v>0</v>
      </c>
      <c r="G654" s="139">
        <v>0</v>
      </c>
      <c r="H654" s="139">
        <v>0</v>
      </c>
      <c r="I654" s="139">
        <v>0</v>
      </c>
      <c r="J654" s="139">
        <v>0</v>
      </c>
      <c r="K654" s="139">
        <v>0</v>
      </c>
      <c r="L654" s="139">
        <v>0</v>
      </c>
      <c r="M654" s="139">
        <v>0</v>
      </c>
      <c r="N654" s="139">
        <v>0</v>
      </c>
      <c r="O654" s="139">
        <v>0</v>
      </c>
      <c r="P654" s="139">
        <v>0</v>
      </c>
      <c r="Q654" s="139">
        <v>0</v>
      </c>
      <c r="R654" s="139">
        <v>0</v>
      </c>
      <c r="S654" s="139">
        <v>0</v>
      </c>
      <c r="T654" s="139">
        <v>0</v>
      </c>
      <c r="U654" s="139">
        <v>0</v>
      </c>
      <c r="V654" s="139">
        <v>0</v>
      </c>
      <c r="W654" s="139">
        <v>0</v>
      </c>
      <c r="X654" s="139">
        <v>0</v>
      </c>
      <c r="Y654" s="139">
        <v>0</v>
      </c>
      <c r="Z654" s="139">
        <v>0</v>
      </c>
      <c r="AA654" s="139">
        <v>0</v>
      </c>
      <c r="AB654" s="139">
        <v>0</v>
      </c>
      <c r="AC654" s="139">
        <v>0</v>
      </c>
      <c r="AD654" s="139">
        <v>0</v>
      </c>
      <c r="AE654" s="139">
        <v>0</v>
      </c>
      <c r="AF654" s="139">
        <v>0</v>
      </c>
      <c r="AG654" s="139">
        <v>0</v>
      </c>
      <c r="AH654" s="139">
        <v>0</v>
      </c>
      <c r="AI654" s="139">
        <v>0</v>
      </c>
      <c r="AJ654" s="139">
        <v>0</v>
      </c>
      <c r="AK654" s="139">
        <v>0</v>
      </c>
      <c r="AL654" s="139">
        <v>0</v>
      </c>
      <c r="AM654" s="139">
        <v>0</v>
      </c>
      <c r="AN654" s="139">
        <v>0</v>
      </c>
      <c r="AO654" s="139">
        <v>0</v>
      </c>
      <c r="AP654" s="139">
        <v>0</v>
      </c>
      <c r="AQ654" s="139">
        <v>0</v>
      </c>
      <c r="AR654" s="139">
        <v>0</v>
      </c>
      <c r="AS654" s="139">
        <v>0</v>
      </c>
      <c r="AT654" s="139">
        <v>0</v>
      </c>
      <c r="AU654" s="139">
        <v>0</v>
      </c>
      <c r="AV654" s="139">
        <v>0</v>
      </c>
      <c r="AW654" s="139">
        <v>0</v>
      </c>
      <c r="AX654" s="139">
        <v>0</v>
      </c>
      <c r="AY654" s="139">
        <v>0</v>
      </c>
      <c r="AZ654" s="139">
        <v>0</v>
      </c>
      <c r="BA654" s="139">
        <v>0</v>
      </c>
      <c r="BB654" s="139">
        <v>0</v>
      </c>
    </row>
    <row r="655" spans="1:54">
      <c r="A655" s="140" t="s">
        <v>751</v>
      </c>
      <c r="B655" s="139">
        <v>0</v>
      </c>
      <c r="C655" s="139">
        <v>0</v>
      </c>
      <c r="D655" s="139">
        <v>0</v>
      </c>
      <c r="E655" s="139">
        <v>0</v>
      </c>
      <c r="F655" s="139">
        <v>0</v>
      </c>
      <c r="G655" s="139">
        <v>0</v>
      </c>
      <c r="H655" s="139">
        <v>0</v>
      </c>
      <c r="I655" s="139">
        <v>0</v>
      </c>
      <c r="J655" s="139">
        <v>0</v>
      </c>
      <c r="K655" s="139">
        <v>0</v>
      </c>
      <c r="L655" s="139">
        <v>0</v>
      </c>
      <c r="M655" s="139">
        <v>0</v>
      </c>
      <c r="N655" s="139">
        <v>0</v>
      </c>
      <c r="O655" s="139">
        <v>0</v>
      </c>
      <c r="P655" s="139">
        <v>0</v>
      </c>
      <c r="Q655" s="139">
        <v>0</v>
      </c>
      <c r="R655" s="139">
        <v>0</v>
      </c>
      <c r="S655" s="139">
        <v>0</v>
      </c>
      <c r="T655" s="139">
        <v>0</v>
      </c>
      <c r="U655" s="139">
        <v>0</v>
      </c>
      <c r="V655" s="139">
        <v>0</v>
      </c>
      <c r="W655" s="139">
        <v>0</v>
      </c>
      <c r="X655" s="139">
        <v>0</v>
      </c>
      <c r="Y655" s="139">
        <v>0</v>
      </c>
      <c r="Z655" s="139">
        <v>0</v>
      </c>
      <c r="AA655" s="139">
        <v>0</v>
      </c>
      <c r="AB655" s="139">
        <v>0</v>
      </c>
      <c r="AC655" s="139">
        <v>0</v>
      </c>
      <c r="AD655" s="139">
        <v>0</v>
      </c>
      <c r="AE655" s="139">
        <v>0</v>
      </c>
      <c r="AF655" s="139">
        <v>0</v>
      </c>
      <c r="AG655" s="139">
        <v>0</v>
      </c>
      <c r="AH655" s="139">
        <v>0</v>
      </c>
      <c r="AI655" s="139">
        <v>0</v>
      </c>
      <c r="AJ655" s="139">
        <v>0</v>
      </c>
      <c r="AK655" s="139">
        <v>0</v>
      </c>
      <c r="AL655" s="139">
        <v>0</v>
      </c>
      <c r="AM655" s="139">
        <v>0</v>
      </c>
      <c r="AN655" s="139">
        <v>0</v>
      </c>
      <c r="AO655" s="139">
        <v>0</v>
      </c>
      <c r="AP655" s="139">
        <v>0</v>
      </c>
      <c r="AQ655" s="139">
        <v>0</v>
      </c>
      <c r="AR655" s="139">
        <v>0</v>
      </c>
      <c r="AS655" s="139">
        <v>0</v>
      </c>
      <c r="AT655" s="139">
        <v>0</v>
      </c>
      <c r="AU655" s="139">
        <v>0</v>
      </c>
      <c r="AV655" s="139">
        <v>0</v>
      </c>
      <c r="AW655" s="139">
        <v>0</v>
      </c>
      <c r="AX655" s="139">
        <v>0</v>
      </c>
      <c r="AY655" s="139">
        <v>0</v>
      </c>
      <c r="AZ655" s="139">
        <v>0</v>
      </c>
      <c r="BA655" s="139">
        <v>0</v>
      </c>
      <c r="BB655" s="139">
        <v>0</v>
      </c>
    </row>
    <row r="656" spans="1:54">
      <c r="A656" s="140" t="s">
        <v>752</v>
      </c>
      <c r="B656" s="139">
        <v>0</v>
      </c>
      <c r="C656" s="139">
        <v>0</v>
      </c>
      <c r="D656" s="139">
        <v>0</v>
      </c>
      <c r="E656" s="139">
        <v>0</v>
      </c>
      <c r="F656" s="139">
        <v>0</v>
      </c>
      <c r="G656" s="139">
        <v>0</v>
      </c>
      <c r="H656" s="139">
        <v>0</v>
      </c>
      <c r="I656" s="139">
        <v>0</v>
      </c>
      <c r="J656" s="139">
        <v>0</v>
      </c>
      <c r="K656" s="139">
        <v>0</v>
      </c>
      <c r="L656" s="139">
        <v>0</v>
      </c>
      <c r="M656" s="139">
        <v>0</v>
      </c>
      <c r="N656" s="139">
        <v>0</v>
      </c>
      <c r="O656" s="139">
        <v>0</v>
      </c>
      <c r="P656" s="139">
        <v>0</v>
      </c>
      <c r="Q656" s="139">
        <v>0</v>
      </c>
      <c r="R656" s="139">
        <v>0</v>
      </c>
      <c r="S656" s="139">
        <v>0</v>
      </c>
      <c r="T656" s="139">
        <v>0</v>
      </c>
      <c r="U656" s="139">
        <v>0</v>
      </c>
      <c r="V656" s="139">
        <v>0</v>
      </c>
      <c r="W656" s="139">
        <v>0</v>
      </c>
      <c r="X656" s="139">
        <v>0</v>
      </c>
      <c r="Y656" s="139">
        <v>0</v>
      </c>
      <c r="Z656" s="139">
        <v>0</v>
      </c>
      <c r="AA656" s="139">
        <v>0</v>
      </c>
      <c r="AB656" s="139">
        <v>0</v>
      </c>
      <c r="AC656" s="139">
        <v>0</v>
      </c>
      <c r="AD656" s="139">
        <v>0</v>
      </c>
      <c r="AE656" s="139">
        <v>0</v>
      </c>
      <c r="AF656" s="139">
        <v>0</v>
      </c>
      <c r="AG656" s="139">
        <v>0</v>
      </c>
      <c r="AH656" s="139">
        <v>0</v>
      </c>
      <c r="AI656" s="139">
        <v>0</v>
      </c>
      <c r="AJ656" s="139">
        <v>0</v>
      </c>
      <c r="AK656" s="139">
        <v>0</v>
      </c>
      <c r="AL656" s="139">
        <v>0</v>
      </c>
      <c r="AM656" s="139">
        <v>0</v>
      </c>
      <c r="AN656" s="139">
        <v>0</v>
      </c>
      <c r="AO656" s="139">
        <v>0</v>
      </c>
      <c r="AP656" s="139">
        <v>0</v>
      </c>
      <c r="AQ656" s="139">
        <v>0</v>
      </c>
      <c r="AR656" s="139">
        <v>0</v>
      </c>
      <c r="AS656" s="139">
        <v>0</v>
      </c>
      <c r="AT656" s="139">
        <v>0</v>
      </c>
      <c r="AU656" s="139">
        <v>0</v>
      </c>
      <c r="AV656" s="139">
        <v>0</v>
      </c>
      <c r="AW656" s="139">
        <v>0</v>
      </c>
      <c r="AX656" s="139">
        <v>0</v>
      </c>
      <c r="AY656" s="139">
        <v>0</v>
      </c>
      <c r="AZ656" s="139">
        <v>0</v>
      </c>
      <c r="BA656" s="139">
        <v>0</v>
      </c>
      <c r="BB656" s="139">
        <v>0</v>
      </c>
    </row>
    <row r="657" spans="1:54">
      <c r="A657" s="140" t="s">
        <v>753</v>
      </c>
      <c r="B657" s="139">
        <v>0</v>
      </c>
      <c r="C657" s="139">
        <v>0</v>
      </c>
      <c r="D657" s="139">
        <v>0</v>
      </c>
      <c r="E657" s="139">
        <v>0</v>
      </c>
      <c r="F657" s="139">
        <v>0</v>
      </c>
      <c r="G657" s="139">
        <v>0</v>
      </c>
      <c r="H657" s="139">
        <v>0</v>
      </c>
      <c r="I657" s="139">
        <v>0</v>
      </c>
      <c r="J657" s="139">
        <v>0</v>
      </c>
      <c r="K657" s="139">
        <v>0</v>
      </c>
      <c r="L657" s="139">
        <v>0</v>
      </c>
      <c r="M657" s="139">
        <v>0</v>
      </c>
      <c r="N657" s="139">
        <v>0</v>
      </c>
      <c r="O657" s="139">
        <v>0</v>
      </c>
      <c r="P657" s="139">
        <v>0</v>
      </c>
      <c r="Q657" s="139">
        <v>0</v>
      </c>
      <c r="R657" s="139">
        <v>0</v>
      </c>
      <c r="S657" s="139">
        <v>0</v>
      </c>
      <c r="T657" s="139">
        <v>0</v>
      </c>
      <c r="U657" s="139">
        <v>0</v>
      </c>
      <c r="V657" s="139">
        <v>0</v>
      </c>
      <c r="W657" s="139">
        <v>0</v>
      </c>
      <c r="X657" s="139">
        <v>0</v>
      </c>
      <c r="Y657" s="139">
        <v>0</v>
      </c>
      <c r="Z657" s="139">
        <v>0</v>
      </c>
      <c r="AA657" s="139">
        <v>0</v>
      </c>
      <c r="AB657" s="139">
        <v>0</v>
      </c>
      <c r="AC657" s="139">
        <v>0</v>
      </c>
      <c r="AD657" s="139">
        <v>0</v>
      </c>
      <c r="AE657" s="139">
        <v>0</v>
      </c>
      <c r="AF657" s="139">
        <v>0</v>
      </c>
      <c r="AG657" s="139">
        <v>0</v>
      </c>
      <c r="AH657" s="139">
        <v>0</v>
      </c>
      <c r="AI657" s="139">
        <v>0</v>
      </c>
      <c r="AJ657" s="139">
        <v>0</v>
      </c>
      <c r="AK657" s="139">
        <v>0</v>
      </c>
      <c r="AL657" s="139">
        <v>0</v>
      </c>
      <c r="AM657" s="139">
        <v>0</v>
      </c>
      <c r="AN657" s="139">
        <v>0</v>
      </c>
      <c r="AO657" s="139">
        <v>0</v>
      </c>
      <c r="AP657" s="139">
        <v>0</v>
      </c>
      <c r="AQ657" s="139">
        <v>0</v>
      </c>
      <c r="AR657" s="139">
        <v>0</v>
      </c>
      <c r="AS657" s="139">
        <v>0</v>
      </c>
      <c r="AT657" s="139">
        <v>0</v>
      </c>
      <c r="AU657" s="139">
        <v>0</v>
      </c>
      <c r="AV657" s="139">
        <v>0</v>
      </c>
      <c r="AW657" s="139">
        <v>0</v>
      </c>
      <c r="AX657" s="139">
        <v>0</v>
      </c>
      <c r="AY657" s="139">
        <v>0</v>
      </c>
      <c r="AZ657" s="139">
        <v>0</v>
      </c>
      <c r="BA657" s="139">
        <v>0</v>
      </c>
      <c r="BB657" s="139">
        <v>0</v>
      </c>
    </row>
    <row r="658" spans="1:54">
      <c r="A658" s="140" t="s">
        <v>754</v>
      </c>
      <c r="B658" s="139">
        <v>0</v>
      </c>
      <c r="C658" s="139">
        <v>0</v>
      </c>
      <c r="D658" s="139">
        <v>0</v>
      </c>
      <c r="E658" s="139">
        <v>0</v>
      </c>
      <c r="F658" s="139">
        <v>0</v>
      </c>
      <c r="G658" s="139">
        <v>0</v>
      </c>
      <c r="H658" s="139">
        <v>0</v>
      </c>
      <c r="I658" s="139">
        <v>0</v>
      </c>
      <c r="J658" s="139">
        <v>0</v>
      </c>
      <c r="K658" s="139">
        <v>0</v>
      </c>
      <c r="L658" s="139">
        <v>0</v>
      </c>
      <c r="M658" s="139">
        <v>0</v>
      </c>
      <c r="N658" s="139">
        <v>0</v>
      </c>
      <c r="O658" s="139">
        <v>0</v>
      </c>
      <c r="P658" s="139">
        <v>0</v>
      </c>
      <c r="Q658" s="139">
        <v>0</v>
      </c>
      <c r="R658" s="139">
        <v>0</v>
      </c>
      <c r="S658" s="139">
        <v>0</v>
      </c>
      <c r="T658" s="139">
        <v>0</v>
      </c>
      <c r="U658" s="139">
        <v>0</v>
      </c>
      <c r="V658" s="139">
        <v>0</v>
      </c>
      <c r="W658" s="139">
        <v>0</v>
      </c>
      <c r="X658" s="139">
        <v>0</v>
      </c>
      <c r="Y658" s="139">
        <v>0</v>
      </c>
      <c r="Z658" s="139">
        <v>0</v>
      </c>
      <c r="AA658" s="139">
        <v>0</v>
      </c>
      <c r="AB658" s="139">
        <v>0</v>
      </c>
      <c r="AC658" s="139">
        <v>0</v>
      </c>
      <c r="AD658" s="139">
        <v>0</v>
      </c>
      <c r="AE658" s="139">
        <v>0</v>
      </c>
      <c r="AF658" s="139">
        <v>0</v>
      </c>
      <c r="AG658" s="139">
        <v>0</v>
      </c>
      <c r="AH658" s="139">
        <v>0</v>
      </c>
      <c r="AI658" s="139">
        <v>0</v>
      </c>
      <c r="AJ658" s="139">
        <v>0</v>
      </c>
      <c r="AK658" s="139">
        <v>0</v>
      </c>
      <c r="AL658" s="139">
        <v>0</v>
      </c>
      <c r="AM658" s="139">
        <v>0</v>
      </c>
      <c r="AN658" s="139">
        <v>0</v>
      </c>
      <c r="AO658" s="139">
        <v>0</v>
      </c>
      <c r="AP658" s="139">
        <v>0</v>
      </c>
      <c r="AQ658" s="139">
        <v>0</v>
      </c>
      <c r="AR658" s="139">
        <v>0</v>
      </c>
      <c r="AS658" s="139">
        <v>0</v>
      </c>
      <c r="AT658" s="139">
        <v>0</v>
      </c>
      <c r="AU658" s="139">
        <v>0</v>
      </c>
      <c r="AV658" s="139">
        <v>0</v>
      </c>
      <c r="AW658" s="139">
        <v>0</v>
      </c>
      <c r="AX658" s="139">
        <v>0</v>
      </c>
      <c r="AY658" s="139">
        <v>0</v>
      </c>
      <c r="AZ658" s="139">
        <v>0</v>
      </c>
      <c r="BA658" s="139">
        <v>0</v>
      </c>
      <c r="BB658" s="139">
        <v>0</v>
      </c>
    </row>
    <row r="659" spans="1:54">
      <c r="A659" s="140" t="s">
        <v>755</v>
      </c>
      <c r="B659" s="139">
        <v>0</v>
      </c>
      <c r="C659" s="139">
        <v>0</v>
      </c>
      <c r="D659" s="139">
        <v>0</v>
      </c>
      <c r="E659" s="139">
        <v>0</v>
      </c>
      <c r="F659" s="139">
        <v>0</v>
      </c>
      <c r="G659" s="139">
        <v>0</v>
      </c>
      <c r="H659" s="139">
        <v>0</v>
      </c>
      <c r="I659" s="139">
        <v>0</v>
      </c>
      <c r="J659" s="139">
        <v>0</v>
      </c>
      <c r="K659" s="139">
        <v>0</v>
      </c>
      <c r="L659" s="139">
        <v>0</v>
      </c>
      <c r="M659" s="139">
        <v>0</v>
      </c>
      <c r="N659" s="139">
        <v>0</v>
      </c>
      <c r="O659" s="139">
        <v>0</v>
      </c>
      <c r="P659" s="139">
        <v>0</v>
      </c>
      <c r="Q659" s="139">
        <v>0</v>
      </c>
      <c r="R659" s="139">
        <v>0</v>
      </c>
      <c r="S659" s="139">
        <v>0</v>
      </c>
      <c r="T659" s="139">
        <v>0</v>
      </c>
      <c r="U659" s="139">
        <v>0</v>
      </c>
      <c r="V659" s="139">
        <v>0</v>
      </c>
      <c r="W659" s="139">
        <v>0</v>
      </c>
      <c r="X659" s="139">
        <v>0</v>
      </c>
      <c r="Y659" s="139">
        <v>0</v>
      </c>
      <c r="Z659" s="139">
        <v>0</v>
      </c>
      <c r="AA659" s="139">
        <v>0</v>
      </c>
      <c r="AB659" s="139">
        <v>0</v>
      </c>
      <c r="AC659" s="139">
        <v>0</v>
      </c>
      <c r="AD659" s="139">
        <v>0</v>
      </c>
      <c r="AE659" s="139">
        <v>0</v>
      </c>
      <c r="AF659" s="139">
        <v>0</v>
      </c>
      <c r="AG659" s="139">
        <v>0</v>
      </c>
      <c r="AH659" s="139">
        <v>0</v>
      </c>
      <c r="AI659" s="139">
        <v>0</v>
      </c>
      <c r="AJ659" s="139">
        <v>0</v>
      </c>
      <c r="AK659" s="139">
        <v>0</v>
      </c>
      <c r="AL659" s="139">
        <v>0</v>
      </c>
      <c r="AM659" s="139">
        <v>0</v>
      </c>
      <c r="AN659" s="139">
        <v>0</v>
      </c>
      <c r="AO659" s="139">
        <v>0</v>
      </c>
      <c r="AP659" s="139">
        <v>0</v>
      </c>
      <c r="AQ659" s="139">
        <v>0</v>
      </c>
      <c r="AR659" s="139">
        <v>0</v>
      </c>
      <c r="AS659" s="139">
        <v>0</v>
      </c>
      <c r="AT659" s="139">
        <v>0</v>
      </c>
      <c r="AU659" s="139">
        <v>0</v>
      </c>
      <c r="AV659" s="139">
        <v>0</v>
      </c>
      <c r="AW659" s="139">
        <v>0</v>
      </c>
      <c r="AX659" s="139">
        <v>0</v>
      </c>
      <c r="AY659" s="139">
        <v>0</v>
      </c>
      <c r="AZ659" s="139">
        <v>0</v>
      </c>
      <c r="BA659" s="139">
        <v>0</v>
      </c>
      <c r="BB659" s="139">
        <v>0</v>
      </c>
    </row>
    <row r="660" spans="1:54">
      <c r="A660" s="140" t="s">
        <v>756</v>
      </c>
      <c r="B660" s="139">
        <v>-641602</v>
      </c>
      <c r="C660" s="139">
        <v>-641602</v>
      </c>
      <c r="D660" s="139">
        <v>-641602</v>
      </c>
      <c r="E660" s="139">
        <v>-641602</v>
      </c>
      <c r="F660" s="139">
        <v>-641602</v>
      </c>
      <c r="G660" s="139">
        <v>-641602</v>
      </c>
      <c r="H660" s="139">
        <v>-641602</v>
      </c>
      <c r="I660" s="139">
        <v>-641602</v>
      </c>
      <c r="J660" s="139">
        <v>-641602</v>
      </c>
      <c r="K660" s="139">
        <v>-641602</v>
      </c>
      <c r="L660" s="139">
        <v>-641602</v>
      </c>
      <c r="M660" s="139">
        <v>-641602</v>
      </c>
      <c r="N660" s="139">
        <v>-641602</v>
      </c>
      <c r="O660" s="139">
        <v>-641602</v>
      </c>
      <c r="P660" s="139">
        <v>-641602</v>
      </c>
      <c r="Q660" s="139">
        <v>-641602</v>
      </c>
      <c r="R660" s="139">
        <v>-641602</v>
      </c>
      <c r="S660" s="139">
        <v>-641602</v>
      </c>
      <c r="T660" s="139">
        <v>-641602</v>
      </c>
      <c r="U660" s="139">
        <v>-641602</v>
      </c>
      <c r="V660" s="139">
        <v>-641602</v>
      </c>
      <c r="W660" s="139">
        <v>-641602</v>
      </c>
      <c r="X660" s="139">
        <v>-641602</v>
      </c>
      <c r="Y660" s="139">
        <v>-641602</v>
      </c>
      <c r="Z660" s="139">
        <v>-641602</v>
      </c>
      <c r="AA660" s="139">
        <v>-641602</v>
      </c>
      <c r="AB660" s="139">
        <v>-641602</v>
      </c>
      <c r="AC660" s="139">
        <v>-641602</v>
      </c>
      <c r="AD660" s="139">
        <v>-641602</v>
      </c>
      <c r="AE660" s="139">
        <v>-641602</v>
      </c>
      <c r="AF660" s="139">
        <v>-641602</v>
      </c>
      <c r="AG660" s="139">
        <v>-641602</v>
      </c>
      <c r="AH660" s="139">
        <v>-641602</v>
      </c>
      <c r="AI660" s="139">
        <v>-641602</v>
      </c>
      <c r="AJ660" s="139">
        <v>-641602</v>
      </c>
      <c r="AK660" s="139">
        <v>-641602</v>
      </c>
      <c r="AL660" s="139">
        <v>-641602</v>
      </c>
      <c r="AM660" s="139">
        <v>-641602</v>
      </c>
      <c r="AN660" s="139">
        <v>-641602</v>
      </c>
      <c r="AO660" s="139">
        <v>-641602</v>
      </c>
      <c r="AP660" s="139">
        <v>-641602</v>
      </c>
      <c r="AQ660" s="139">
        <v>-641602</v>
      </c>
      <c r="AR660" s="139">
        <v>-641602</v>
      </c>
      <c r="AS660" s="139">
        <v>-641602</v>
      </c>
      <c r="AT660" s="139">
        <v>-641602</v>
      </c>
      <c r="AU660" s="139">
        <v>-641602</v>
      </c>
      <c r="AV660" s="139">
        <v>-641602</v>
      </c>
      <c r="AW660" s="139">
        <v>-641602</v>
      </c>
      <c r="AX660" s="139">
        <v>-641602</v>
      </c>
      <c r="AY660" s="139">
        <v>-641602</v>
      </c>
      <c r="AZ660" s="139">
        <v>-641602</v>
      </c>
      <c r="BA660" s="139">
        <v>-641602</v>
      </c>
      <c r="BB660" s="139">
        <v>-641602</v>
      </c>
    </row>
    <row r="661" spans="1:54">
      <c r="A661" s="140" t="s">
        <v>757</v>
      </c>
      <c r="B661" s="139">
        <v>0</v>
      </c>
      <c r="C661" s="139">
        <v>0</v>
      </c>
      <c r="D661" s="139">
        <v>0</v>
      </c>
      <c r="E661" s="139">
        <v>0</v>
      </c>
      <c r="F661" s="139">
        <v>0</v>
      </c>
      <c r="G661" s="139">
        <v>0</v>
      </c>
      <c r="H661" s="139">
        <v>0</v>
      </c>
      <c r="I661" s="139">
        <v>0</v>
      </c>
      <c r="J661" s="139">
        <v>0</v>
      </c>
      <c r="K661" s="139">
        <v>0</v>
      </c>
      <c r="L661" s="139">
        <v>0</v>
      </c>
      <c r="M661" s="139">
        <v>0</v>
      </c>
      <c r="N661" s="139">
        <v>0</v>
      </c>
      <c r="O661" s="139">
        <v>0</v>
      </c>
      <c r="P661" s="139">
        <v>0</v>
      </c>
      <c r="Q661" s="139">
        <v>0</v>
      </c>
      <c r="R661" s="139">
        <v>0</v>
      </c>
      <c r="S661" s="139">
        <v>0</v>
      </c>
      <c r="T661" s="139">
        <v>0</v>
      </c>
      <c r="U661" s="139">
        <v>0</v>
      </c>
      <c r="V661" s="139">
        <v>0</v>
      </c>
      <c r="W661" s="139">
        <v>0</v>
      </c>
      <c r="X661" s="139">
        <v>0</v>
      </c>
      <c r="Y661" s="139">
        <v>0</v>
      </c>
      <c r="Z661" s="139">
        <v>0</v>
      </c>
      <c r="AA661" s="139">
        <v>0</v>
      </c>
      <c r="AB661" s="139">
        <v>0</v>
      </c>
      <c r="AC661" s="139">
        <v>0</v>
      </c>
      <c r="AD661" s="139">
        <v>0</v>
      </c>
      <c r="AE661" s="139">
        <v>0</v>
      </c>
      <c r="AF661" s="139">
        <v>0</v>
      </c>
      <c r="AG661" s="139">
        <v>0</v>
      </c>
      <c r="AH661" s="139">
        <v>0</v>
      </c>
      <c r="AI661" s="139">
        <v>0</v>
      </c>
      <c r="AJ661" s="139">
        <v>0</v>
      </c>
      <c r="AK661" s="139">
        <v>0</v>
      </c>
      <c r="AL661" s="139">
        <v>0</v>
      </c>
      <c r="AM661" s="139">
        <v>0</v>
      </c>
      <c r="AN661" s="139">
        <v>0</v>
      </c>
      <c r="AO661" s="139">
        <v>0</v>
      </c>
      <c r="AP661" s="139">
        <v>0</v>
      </c>
      <c r="AQ661" s="139">
        <v>0</v>
      </c>
      <c r="AR661" s="139">
        <v>0</v>
      </c>
      <c r="AS661" s="139">
        <v>0</v>
      </c>
      <c r="AT661" s="139">
        <v>0</v>
      </c>
      <c r="AU661" s="139">
        <v>0</v>
      </c>
      <c r="AV661" s="139">
        <v>0</v>
      </c>
      <c r="AW661" s="139">
        <v>0</v>
      </c>
      <c r="AX661" s="139">
        <v>0</v>
      </c>
      <c r="AY661" s="139">
        <v>0</v>
      </c>
      <c r="AZ661" s="139">
        <v>0</v>
      </c>
      <c r="BA661" s="139">
        <v>0</v>
      </c>
      <c r="BB661" s="139">
        <v>0</v>
      </c>
    </row>
    <row r="662" spans="1:54">
      <c r="A662" s="140" t="s">
        <v>758</v>
      </c>
      <c r="B662" s="139">
        <v>0</v>
      </c>
      <c r="C662" s="139">
        <v>0</v>
      </c>
      <c r="D662" s="139">
        <v>0</v>
      </c>
      <c r="E662" s="139">
        <v>0</v>
      </c>
      <c r="F662" s="139">
        <v>0</v>
      </c>
      <c r="G662" s="139">
        <v>0</v>
      </c>
      <c r="H662" s="139">
        <v>0</v>
      </c>
      <c r="I662" s="139">
        <v>0</v>
      </c>
      <c r="J662" s="139">
        <v>0</v>
      </c>
      <c r="K662" s="139">
        <v>0</v>
      </c>
      <c r="L662" s="139">
        <v>0</v>
      </c>
      <c r="M662" s="139">
        <v>0</v>
      </c>
      <c r="N662" s="139">
        <v>0</v>
      </c>
      <c r="O662" s="139">
        <v>0</v>
      </c>
      <c r="P662" s="139">
        <v>0</v>
      </c>
      <c r="Q662" s="139">
        <v>0</v>
      </c>
      <c r="R662" s="139">
        <v>0</v>
      </c>
      <c r="S662" s="139">
        <v>0</v>
      </c>
      <c r="T662" s="139">
        <v>0</v>
      </c>
      <c r="U662" s="139">
        <v>0</v>
      </c>
      <c r="V662" s="139">
        <v>0</v>
      </c>
      <c r="W662" s="139">
        <v>0</v>
      </c>
      <c r="X662" s="139">
        <v>0</v>
      </c>
      <c r="Y662" s="139">
        <v>0</v>
      </c>
      <c r="Z662" s="139">
        <v>0</v>
      </c>
      <c r="AA662" s="139">
        <v>0</v>
      </c>
      <c r="AB662" s="139">
        <v>0</v>
      </c>
      <c r="AC662" s="139">
        <v>0</v>
      </c>
      <c r="AD662" s="139">
        <v>0</v>
      </c>
      <c r="AE662" s="139">
        <v>0</v>
      </c>
      <c r="AF662" s="139">
        <v>0</v>
      </c>
      <c r="AG662" s="139">
        <v>0</v>
      </c>
      <c r="AH662" s="139">
        <v>0</v>
      </c>
      <c r="AI662" s="139">
        <v>0</v>
      </c>
      <c r="AJ662" s="139">
        <v>0</v>
      </c>
      <c r="AK662" s="139">
        <v>0</v>
      </c>
      <c r="AL662" s="139">
        <v>0</v>
      </c>
      <c r="AM662" s="139">
        <v>0</v>
      </c>
      <c r="AN662" s="139">
        <v>0</v>
      </c>
      <c r="AO662" s="139">
        <v>0</v>
      </c>
      <c r="AP662" s="139">
        <v>0</v>
      </c>
      <c r="AQ662" s="139">
        <v>0</v>
      </c>
      <c r="AR662" s="139">
        <v>0</v>
      </c>
      <c r="AS662" s="139">
        <v>0</v>
      </c>
      <c r="AT662" s="139">
        <v>0</v>
      </c>
      <c r="AU662" s="139">
        <v>0</v>
      </c>
      <c r="AV662" s="139">
        <v>0</v>
      </c>
      <c r="AW662" s="139">
        <v>0</v>
      </c>
      <c r="AX662" s="139">
        <v>0</v>
      </c>
      <c r="AY662" s="139">
        <v>0</v>
      </c>
      <c r="AZ662" s="139">
        <v>0</v>
      </c>
      <c r="BA662" s="139">
        <v>0</v>
      </c>
      <c r="BB662" s="139">
        <v>0</v>
      </c>
    </row>
    <row r="663" spans="1:54">
      <c r="A663" s="140" t="s">
        <v>759</v>
      </c>
      <c r="B663" s="139">
        <v>2748575.88</v>
      </c>
      <c r="C663" s="139">
        <v>2748575.88</v>
      </c>
      <c r="D663" s="139">
        <v>2748575.88</v>
      </c>
      <c r="E663" s="139">
        <v>2748575.88</v>
      </c>
      <c r="F663" s="139">
        <v>2748575.88</v>
      </c>
      <c r="G663" s="139">
        <v>2748575.88</v>
      </c>
      <c r="H663" s="139">
        <v>2748575.88</v>
      </c>
      <c r="I663" s="139">
        <v>2748575.88</v>
      </c>
      <c r="J663" s="139">
        <v>2748575.88</v>
      </c>
      <c r="K663" s="139">
        <v>2748575.88</v>
      </c>
      <c r="L663" s="139">
        <v>2748575.88</v>
      </c>
      <c r="M663" s="139">
        <v>2748575.88</v>
      </c>
      <c r="N663" s="139">
        <v>2748575.88</v>
      </c>
      <c r="O663" s="139">
        <v>2748575.88</v>
      </c>
      <c r="P663" s="139">
        <v>2748575.88</v>
      </c>
      <c r="Q663" s="139">
        <v>2748575.88</v>
      </c>
      <c r="R663" s="139">
        <v>2748575.88</v>
      </c>
      <c r="S663" s="139">
        <v>2748575.88</v>
      </c>
      <c r="T663" s="139">
        <v>2748575.88</v>
      </c>
      <c r="U663" s="139">
        <v>2748575.88</v>
      </c>
      <c r="V663" s="139">
        <v>2748575.88</v>
      </c>
      <c r="W663" s="139">
        <v>2748575.88</v>
      </c>
      <c r="X663" s="139">
        <v>2748575.88</v>
      </c>
      <c r="Y663" s="139">
        <v>2748575.88</v>
      </c>
      <c r="Z663" s="139">
        <v>2748575.88</v>
      </c>
      <c r="AA663" s="139">
        <v>2748575.88</v>
      </c>
      <c r="AB663" s="139">
        <v>2748575.88</v>
      </c>
      <c r="AC663" s="139">
        <v>2748575.88</v>
      </c>
      <c r="AD663" s="139">
        <v>2748575.88</v>
      </c>
      <c r="AE663" s="139">
        <v>2748575.88</v>
      </c>
      <c r="AF663" s="139">
        <v>2748575.88</v>
      </c>
      <c r="AG663" s="139">
        <v>2748575.88</v>
      </c>
      <c r="AH663" s="139">
        <v>2748575.88</v>
      </c>
      <c r="AI663" s="139">
        <v>2748575.88</v>
      </c>
      <c r="AJ663" s="139">
        <v>2748575.88</v>
      </c>
      <c r="AK663" s="139">
        <v>2748575.88</v>
      </c>
      <c r="AL663" s="139">
        <v>2748575.88</v>
      </c>
      <c r="AM663" s="139">
        <v>2748575.88</v>
      </c>
      <c r="AN663" s="139">
        <v>2748575.88</v>
      </c>
      <c r="AO663" s="139">
        <v>2748575.88</v>
      </c>
      <c r="AP663" s="139">
        <v>2748575.88</v>
      </c>
      <c r="AQ663" s="139">
        <v>2748575.88</v>
      </c>
      <c r="AR663" s="139">
        <v>2748575.88</v>
      </c>
      <c r="AS663" s="139">
        <v>2748575.88</v>
      </c>
      <c r="AT663" s="139">
        <v>2748575.88</v>
      </c>
      <c r="AU663" s="139">
        <v>2748575.88</v>
      </c>
      <c r="AV663" s="139">
        <v>2748575.88</v>
      </c>
      <c r="AW663" s="139">
        <v>2748575.88</v>
      </c>
      <c r="AX663" s="139">
        <v>2748575.88</v>
      </c>
      <c r="AY663" s="139">
        <v>2748575.88</v>
      </c>
      <c r="AZ663" s="139">
        <v>2748575.88</v>
      </c>
      <c r="BA663" s="139">
        <v>2748575.88</v>
      </c>
      <c r="BB663" s="139">
        <v>2748575.88</v>
      </c>
    </row>
    <row r="664" spans="1:54">
      <c r="A664" s="141" t="s">
        <v>760</v>
      </c>
      <c r="B664" s="142">
        <v>2106973.88</v>
      </c>
      <c r="C664" s="142">
        <v>2106973.88</v>
      </c>
      <c r="D664" s="142">
        <v>2106973.88</v>
      </c>
      <c r="E664" s="142">
        <v>2106973.88</v>
      </c>
      <c r="F664" s="142">
        <v>2106973.88</v>
      </c>
      <c r="G664" s="142">
        <v>2106973.88</v>
      </c>
      <c r="H664" s="142">
        <v>2106973.88</v>
      </c>
      <c r="I664" s="142">
        <v>2106973.88</v>
      </c>
      <c r="J664" s="142">
        <v>2106973.88</v>
      </c>
      <c r="K664" s="142">
        <v>2106973.88</v>
      </c>
      <c r="L664" s="142">
        <v>2106973.88</v>
      </c>
      <c r="M664" s="142">
        <v>2106973.88</v>
      </c>
      <c r="N664" s="142">
        <v>2106973.88</v>
      </c>
      <c r="O664" s="142">
        <v>2106973.88</v>
      </c>
      <c r="P664" s="142">
        <v>2106973.88</v>
      </c>
      <c r="Q664" s="142">
        <v>2106973.88</v>
      </c>
      <c r="R664" s="142">
        <v>2106973.88</v>
      </c>
      <c r="S664" s="142">
        <v>2106973.88</v>
      </c>
      <c r="T664" s="142">
        <v>2106973.88</v>
      </c>
      <c r="U664" s="142">
        <v>2106973.88</v>
      </c>
      <c r="V664" s="142">
        <v>2106973.88</v>
      </c>
      <c r="W664" s="142">
        <v>2106973.88</v>
      </c>
      <c r="X664" s="142">
        <v>2106973.88</v>
      </c>
      <c r="Y664" s="142">
        <v>2106973.88</v>
      </c>
      <c r="Z664" s="142">
        <v>2106973.88</v>
      </c>
      <c r="AA664" s="142">
        <v>2106973.88</v>
      </c>
      <c r="AB664" s="142">
        <v>2106973.88</v>
      </c>
      <c r="AC664" s="142">
        <v>2106973.88</v>
      </c>
      <c r="AD664" s="142">
        <v>2106973.88</v>
      </c>
      <c r="AE664" s="142">
        <v>2106973.88</v>
      </c>
      <c r="AF664" s="142">
        <v>2106973.88</v>
      </c>
      <c r="AG664" s="142">
        <v>2106973.88</v>
      </c>
      <c r="AH664" s="142">
        <v>2106973.88</v>
      </c>
      <c r="AI664" s="142">
        <v>2106973.88</v>
      </c>
      <c r="AJ664" s="142">
        <v>2106973.88</v>
      </c>
      <c r="AK664" s="142">
        <v>2106973.88</v>
      </c>
      <c r="AL664" s="142">
        <v>2106973.88</v>
      </c>
      <c r="AM664" s="142">
        <v>2106973.88</v>
      </c>
      <c r="AN664" s="142">
        <v>2106973.88</v>
      </c>
      <c r="AO664" s="142">
        <v>2106973.88</v>
      </c>
      <c r="AP664" s="142">
        <v>2106973.88</v>
      </c>
      <c r="AQ664" s="142">
        <v>2106973.88</v>
      </c>
      <c r="AR664" s="142">
        <v>2106973.88</v>
      </c>
      <c r="AS664" s="142">
        <v>2106973.88</v>
      </c>
      <c r="AT664" s="142">
        <v>2106973.88</v>
      </c>
      <c r="AU664" s="142">
        <v>2106973.88</v>
      </c>
      <c r="AV664" s="142">
        <v>2106973.88</v>
      </c>
      <c r="AW664" s="142">
        <v>2106973.88</v>
      </c>
      <c r="AX664" s="142">
        <v>2106973.88</v>
      </c>
      <c r="AY664" s="142">
        <v>2106973.88</v>
      </c>
      <c r="AZ664" s="142">
        <v>2106973.88</v>
      </c>
      <c r="BA664" s="142">
        <v>2106973.88</v>
      </c>
      <c r="BB664" s="142">
        <v>2106973.88</v>
      </c>
    </row>
    <row r="665" spans="1:54">
      <c r="A665" s="140" t="s">
        <v>761</v>
      </c>
    </row>
    <row r="666" spans="1:54">
      <c r="A666" s="138" t="s">
        <v>762</v>
      </c>
    </row>
    <row r="667" spans="1:54">
      <c r="A667" s="140" t="s">
        <v>763</v>
      </c>
      <c r="B667" s="139">
        <v>-650000000</v>
      </c>
      <c r="C667" s="139">
        <v>-650000000</v>
      </c>
      <c r="D667" s="139">
        <v>-650000000</v>
      </c>
      <c r="E667" s="139">
        <v>-650000000</v>
      </c>
      <c r="F667" s="139">
        <v>150000000</v>
      </c>
      <c r="G667" s="139">
        <v>150000000</v>
      </c>
      <c r="H667" s="139">
        <v>150000000</v>
      </c>
      <c r="I667" s="139">
        <v>150000000</v>
      </c>
      <c r="J667" s="139">
        <v>-850000000</v>
      </c>
      <c r="K667" s="139">
        <v>-850000000</v>
      </c>
      <c r="L667" s="139">
        <v>-850000000</v>
      </c>
      <c r="M667" s="139">
        <v>-850000000</v>
      </c>
      <c r="N667" s="139">
        <v>-850000000</v>
      </c>
      <c r="O667" s="139">
        <v>-850000000</v>
      </c>
      <c r="P667" s="139">
        <v>-850000000</v>
      </c>
      <c r="Q667" s="139">
        <v>-850000000</v>
      </c>
      <c r="R667" s="139">
        <v>-850000000</v>
      </c>
      <c r="S667" s="139">
        <v>-850000000</v>
      </c>
      <c r="T667" s="139">
        <v>-850000000</v>
      </c>
      <c r="U667" s="139">
        <v>-1550000000</v>
      </c>
      <c r="V667" s="139">
        <v>-1550000000</v>
      </c>
      <c r="W667" s="139">
        <v>-1550000000</v>
      </c>
      <c r="X667" s="139">
        <v>-1550000000</v>
      </c>
      <c r="Y667" s="139">
        <v>-1550000000</v>
      </c>
      <c r="Z667" s="139">
        <v>-1550000000</v>
      </c>
      <c r="AA667" s="139">
        <v>-1550000000</v>
      </c>
      <c r="AB667" s="139">
        <v>-1550000000</v>
      </c>
      <c r="AC667" s="139">
        <v>-1550001620.1958699</v>
      </c>
      <c r="AD667" s="139">
        <v>-1550004860.58762</v>
      </c>
      <c r="AE667" s="139">
        <v>-1550008100.9793799</v>
      </c>
      <c r="AF667" s="139">
        <v>-1550011341.37113</v>
      </c>
      <c r="AG667" s="139">
        <v>-1550014581.7628801</v>
      </c>
      <c r="AH667" s="139">
        <v>-2200017822.1546302</v>
      </c>
      <c r="AI667" s="139">
        <v>-2200021062.5463901</v>
      </c>
      <c r="AJ667" s="139">
        <v>-2200024302.9381399</v>
      </c>
      <c r="AK667" s="139">
        <v>-2200027543.3298898</v>
      </c>
      <c r="AL667" s="139">
        <v>-2200030783.7216501</v>
      </c>
      <c r="AM667" s="139">
        <v>-2200034024.1134</v>
      </c>
      <c r="AN667" s="139">
        <v>-2200037264.5051498</v>
      </c>
      <c r="AO667" s="139">
        <v>-2200037264.5051498</v>
      </c>
      <c r="AP667" s="139">
        <v>-1550038884.70103</v>
      </c>
      <c r="AQ667" s="139">
        <v>-1550040098.6354499</v>
      </c>
      <c r="AR667" s="139">
        <v>-1550041312.56988</v>
      </c>
      <c r="AS667" s="139">
        <v>-1550042526.5043099</v>
      </c>
      <c r="AT667" s="139">
        <v>-1550043740.43873</v>
      </c>
      <c r="AU667" s="139">
        <v>-2800044954.3731599</v>
      </c>
      <c r="AV667" s="139">
        <v>-2800050760.9541998</v>
      </c>
      <c r="AW667" s="139">
        <v>-2800061160.18186</v>
      </c>
      <c r="AX667" s="139">
        <v>-2800071559.4095201</v>
      </c>
      <c r="AY667" s="139">
        <v>-2800081958.6371799</v>
      </c>
      <c r="AZ667" s="139">
        <v>-2800092357.86484</v>
      </c>
      <c r="BA667" s="139">
        <v>-2800102757.0925002</v>
      </c>
      <c r="BB667" s="139">
        <v>-2800102757.0925002</v>
      </c>
    </row>
    <row r="668" spans="1:54">
      <c r="A668" s="140" t="s">
        <v>764</v>
      </c>
      <c r="B668" s="139">
        <v>-650000000</v>
      </c>
      <c r="C668" s="139">
        <v>-650000000</v>
      </c>
      <c r="D668" s="139">
        <v>-650000000</v>
      </c>
      <c r="E668" s="139">
        <v>-650000000</v>
      </c>
      <c r="F668" s="139">
        <v>-650000000</v>
      </c>
      <c r="G668" s="139">
        <v>-650000000</v>
      </c>
      <c r="H668" s="139">
        <v>-650000000</v>
      </c>
      <c r="I668" s="139">
        <v>-650000000</v>
      </c>
      <c r="J668" s="139">
        <v>-650000000</v>
      </c>
      <c r="K668" s="139">
        <v>-650000000</v>
      </c>
      <c r="L668" s="139">
        <v>-650000000</v>
      </c>
      <c r="M668" s="139">
        <v>-650000000</v>
      </c>
      <c r="N668" s="139">
        <v>-650000000</v>
      </c>
      <c r="O668" s="139">
        <v>-650000000</v>
      </c>
      <c r="P668" s="139">
        <v>-650000000</v>
      </c>
      <c r="Q668" s="139">
        <v>-650000000</v>
      </c>
      <c r="R668" s="139">
        <v>-650000000</v>
      </c>
      <c r="S668" s="139">
        <v>-650000000</v>
      </c>
      <c r="T668" s="139">
        <v>-650000000</v>
      </c>
      <c r="U668" s="139">
        <v>-650000000</v>
      </c>
      <c r="V668" s="139">
        <v>-650000000</v>
      </c>
      <c r="W668" s="139">
        <v>-650000000</v>
      </c>
      <c r="X668" s="139">
        <v>-650000000</v>
      </c>
      <c r="Y668" s="139">
        <v>-650000000</v>
      </c>
      <c r="Z668" s="139">
        <v>-650000000</v>
      </c>
      <c r="AA668" s="139">
        <v>-650000000</v>
      </c>
      <c r="AB668" s="139">
        <v>-650000000</v>
      </c>
      <c r="AC668" s="139">
        <v>-650000000</v>
      </c>
      <c r="AD668" s="139">
        <v>-650000000</v>
      </c>
      <c r="AE668" s="139">
        <v>-650000000</v>
      </c>
      <c r="AF668" s="139">
        <v>-650000000</v>
      </c>
      <c r="AG668" s="139">
        <v>-650000000</v>
      </c>
      <c r="AH668" s="139">
        <v>-650000000</v>
      </c>
      <c r="AI668" s="139">
        <v>-650000000</v>
      </c>
      <c r="AJ668" s="139">
        <v>-650000000</v>
      </c>
      <c r="AK668" s="139">
        <v>-650000000</v>
      </c>
      <c r="AL668" s="139">
        <v>-650000000</v>
      </c>
      <c r="AM668" s="139">
        <v>-650000000</v>
      </c>
      <c r="AN668" s="139">
        <v>-650000000</v>
      </c>
      <c r="AO668" s="139">
        <v>-650000000</v>
      </c>
      <c r="AP668" s="139">
        <v>-650000000</v>
      </c>
      <c r="AQ668" s="139">
        <v>-650000000</v>
      </c>
      <c r="AR668" s="139">
        <v>-650000000</v>
      </c>
      <c r="AS668" s="139">
        <v>-650000000</v>
      </c>
      <c r="AT668" s="139">
        <v>-650000000</v>
      </c>
      <c r="AU668" s="139">
        <v>-650000000</v>
      </c>
      <c r="AV668" s="139">
        <v>-650000000</v>
      </c>
      <c r="AW668" s="139">
        <v>-650000000</v>
      </c>
      <c r="AX668" s="139">
        <v>-650000000</v>
      </c>
      <c r="AY668" s="139">
        <v>-650000000</v>
      </c>
      <c r="AZ668" s="139">
        <v>-650000000</v>
      </c>
      <c r="BA668" s="139">
        <v>-650000000</v>
      </c>
      <c r="BB668" s="139">
        <v>-650000000</v>
      </c>
    </row>
    <row r="669" spans="1:54">
      <c r="A669" s="140" t="s">
        <v>765</v>
      </c>
      <c r="B669" s="139">
        <v>-500000000</v>
      </c>
      <c r="C669" s="139">
        <v>-500000000</v>
      </c>
      <c r="D669" s="139">
        <v>-500000000</v>
      </c>
      <c r="E669" s="139">
        <v>-500000000</v>
      </c>
      <c r="F669" s="139">
        <v>-500000000</v>
      </c>
      <c r="G669" s="139">
        <v>-500000000</v>
      </c>
      <c r="H669" s="139">
        <v>-500000000</v>
      </c>
      <c r="I669" s="139">
        <v>-500000000</v>
      </c>
      <c r="J669" s="139">
        <v>-500000000</v>
      </c>
      <c r="K669" s="139">
        <v>-500000000</v>
      </c>
      <c r="L669" s="139">
        <v>-500000000</v>
      </c>
      <c r="M669" s="139">
        <v>-500000000</v>
      </c>
      <c r="N669" s="139">
        <v>-500000000</v>
      </c>
      <c r="O669" s="139">
        <v>-500000000</v>
      </c>
      <c r="P669" s="139">
        <v>-500000000</v>
      </c>
      <c r="Q669" s="139">
        <v>-500000000</v>
      </c>
      <c r="R669" s="139">
        <v>-500000000</v>
      </c>
      <c r="S669" s="139">
        <v>-500000000</v>
      </c>
      <c r="T669" s="139">
        <v>-500000000</v>
      </c>
      <c r="U669" s="139">
        <v>-500000000</v>
      </c>
      <c r="V669" s="139">
        <v>-500000000</v>
      </c>
      <c r="W669" s="139">
        <v>-500000000</v>
      </c>
      <c r="X669" s="139">
        <v>-500000000</v>
      </c>
      <c r="Y669" s="139">
        <v>-500000000</v>
      </c>
      <c r="Z669" s="139">
        <v>-500000000</v>
      </c>
      <c r="AA669" s="139">
        <v>-500000000</v>
      </c>
      <c r="AB669" s="139">
        <v>-500000000</v>
      </c>
      <c r="AC669" s="139">
        <v>-500000000</v>
      </c>
      <c r="AD669" s="139">
        <v>-500000000</v>
      </c>
      <c r="AE669" s="139">
        <v>-500000000</v>
      </c>
      <c r="AF669" s="139">
        <v>-500000000</v>
      </c>
      <c r="AG669" s="139">
        <v>-500000000</v>
      </c>
      <c r="AH669" s="139">
        <v>-500000000</v>
      </c>
      <c r="AI669" s="139">
        <v>-500000000</v>
      </c>
      <c r="AJ669" s="139">
        <v>-500000000</v>
      </c>
      <c r="AK669" s="139">
        <v>-500000000</v>
      </c>
      <c r="AL669" s="139">
        <v>-500000000</v>
      </c>
      <c r="AM669" s="139">
        <v>-500000000</v>
      </c>
      <c r="AN669" s="139">
        <v>-500000000</v>
      </c>
      <c r="AO669" s="139">
        <v>-500000000</v>
      </c>
      <c r="AP669" s="139">
        <v>-500000000</v>
      </c>
      <c r="AQ669" s="139">
        <v>-500000000</v>
      </c>
      <c r="AR669" s="139">
        <v>-500000000</v>
      </c>
      <c r="AS669" s="139">
        <v>-500000000</v>
      </c>
      <c r="AT669" s="139">
        <v>-500000000</v>
      </c>
      <c r="AU669" s="139">
        <v>-500000000</v>
      </c>
      <c r="AV669" s="139">
        <v>-500000000</v>
      </c>
      <c r="AW669" s="139">
        <v>-500000000</v>
      </c>
      <c r="AX669" s="139">
        <v>-500000000</v>
      </c>
      <c r="AY669" s="139">
        <v>-500000000</v>
      </c>
      <c r="AZ669" s="139">
        <v>-500000000</v>
      </c>
      <c r="BA669" s="139">
        <v>-500000000</v>
      </c>
      <c r="BB669" s="139">
        <v>-500000000</v>
      </c>
    </row>
    <row r="670" spans="1:54">
      <c r="A670" s="140" t="s">
        <v>766</v>
      </c>
      <c r="B670" s="139">
        <v>-600000000</v>
      </c>
      <c r="C670" s="139">
        <v>-600000000</v>
      </c>
      <c r="D670" s="139">
        <v>-600000000</v>
      </c>
      <c r="E670" s="139">
        <v>-600000000</v>
      </c>
      <c r="F670" s="139">
        <v>-600000000</v>
      </c>
      <c r="G670" s="139">
        <v>-600000000</v>
      </c>
      <c r="H670" s="139">
        <v>-600000000</v>
      </c>
      <c r="I670" s="139">
        <v>-600000000</v>
      </c>
      <c r="J670" s="139">
        <v>-600000000</v>
      </c>
      <c r="K670" s="139">
        <v>-600000000</v>
      </c>
      <c r="L670" s="139">
        <v>-600000000</v>
      </c>
      <c r="M670" s="139">
        <v>-600000000</v>
      </c>
      <c r="N670" s="139">
        <v>-600000000</v>
      </c>
      <c r="O670" s="139">
        <v>-600000000</v>
      </c>
      <c r="P670" s="139">
        <v>-600000000</v>
      </c>
      <c r="Q670" s="139">
        <v>-600000000</v>
      </c>
      <c r="R670" s="139">
        <v>-600000000</v>
      </c>
      <c r="S670" s="139">
        <v>-600000000</v>
      </c>
      <c r="T670" s="139">
        <v>-600000000</v>
      </c>
      <c r="U670" s="139">
        <v>-600000000</v>
      </c>
      <c r="V670" s="139">
        <v>-600000000</v>
      </c>
      <c r="W670" s="139">
        <v>-600000000</v>
      </c>
      <c r="X670" s="139">
        <v>-600000000</v>
      </c>
      <c r="Y670" s="139">
        <v>-600000000</v>
      </c>
      <c r="Z670" s="139">
        <v>-600000000</v>
      </c>
      <c r="AA670" s="139">
        <v>-600000000</v>
      </c>
      <c r="AB670" s="139">
        <v>-600000000</v>
      </c>
      <c r="AC670" s="139">
        <v>-600000000</v>
      </c>
      <c r="AD670" s="139">
        <v>-600000000</v>
      </c>
      <c r="AE670" s="139">
        <v>-600000000</v>
      </c>
      <c r="AF670" s="139">
        <v>-600000000</v>
      </c>
      <c r="AG670" s="139">
        <v>-600000000</v>
      </c>
      <c r="AH670" s="139">
        <v>-600000000</v>
      </c>
      <c r="AI670" s="139">
        <v>-600000000</v>
      </c>
      <c r="AJ670" s="139">
        <v>-600000000</v>
      </c>
      <c r="AK670" s="139">
        <v>-600000000</v>
      </c>
      <c r="AL670" s="139">
        <v>-600000000</v>
      </c>
      <c r="AM670" s="139">
        <v>-600000000</v>
      </c>
      <c r="AN670" s="139">
        <v>-600000000</v>
      </c>
      <c r="AO670" s="139">
        <v>-600000000</v>
      </c>
      <c r="AP670" s="139">
        <v>-600000000</v>
      </c>
      <c r="AQ670" s="139">
        <v>-600000000</v>
      </c>
      <c r="AR670" s="139">
        <v>-600000000</v>
      </c>
      <c r="AS670" s="139">
        <v>-600000000</v>
      </c>
      <c r="AT670" s="139">
        <v>-600000000</v>
      </c>
      <c r="AU670" s="139">
        <v>-600000000</v>
      </c>
      <c r="AV670" s="139">
        <v>-600000000</v>
      </c>
      <c r="AW670" s="139">
        <v>-600000000</v>
      </c>
      <c r="AX670" s="139">
        <v>-600000000</v>
      </c>
      <c r="AY670" s="139">
        <v>-600000000</v>
      </c>
      <c r="AZ670" s="139">
        <v>-600000000</v>
      </c>
      <c r="BA670" s="139">
        <v>-600000000</v>
      </c>
      <c r="BB670" s="139">
        <v>-600000000</v>
      </c>
    </row>
    <row r="671" spans="1:54">
      <c r="A671" s="140" t="s">
        <v>767</v>
      </c>
      <c r="B671" s="139">
        <v>-400000000</v>
      </c>
      <c r="C671" s="139">
        <v>-400000000</v>
      </c>
      <c r="D671" s="139">
        <v>-400000000</v>
      </c>
      <c r="E671" s="139">
        <v>-400000000</v>
      </c>
      <c r="F671" s="139">
        <v>-400000000</v>
      </c>
      <c r="G671" s="139">
        <v>-400000000</v>
      </c>
      <c r="H671" s="139">
        <v>-400000000</v>
      </c>
      <c r="I671" s="139">
        <v>-400000000</v>
      </c>
      <c r="J671" s="139">
        <v>-400000000</v>
      </c>
      <c r="K671" s="139">
        <v>-400000000</v>
      </c>
      <c r="L671" s="139">
        <v>-400000000</v>
      </c>
      <c r="M671" s="139">
        <v>-400000000</v>
      </c>
      <c r="N671" s="139">
        <v>-400000000</v>
      </c>
      <c r="O671" s="139">
        <v>-400000000</v>
      </c>
      <c r="P671" s="139">
        <v>-400000000</v>
      </c>
      <c r="Q671" s="139">
        <v>-400000000</v>
      </c>
      <c r="R671" s="139">
        <v>-400000000</v>
      </c>
      <c r="S671" s="139">
        <v>-400000000</v>
      </c>
      <c r="T671" s="139">
        <v>-400000000</v>
      </c>
      <c r="U671" s="139">
        <v>-400000000</v>
      </c>
      <c r="V671" s="139">
        <v>-400000000</v>
      </c>
      <c r="W671" s="139">
        <v>-400000000</v>
      </c>
      <c r="X671" s="139">
        <v>-400000000</v>
      </c>
      <c r="Y671" s="139">
        <v>-400000000</v>
      </c>
      <c r="Z671" s="139">
        <v>-400000000</v>
      </c>
      <c r="AA671" s="139">
        <v>-400000000</v>
      </c>
      <c r="AB671" s="139">
        <v>-400000000</v>
      </c>
      <c r="AC671" s="139">
        <v>-400000000</v>
      </c>
      <c r="AD671" s="139">
        <v>-400000000</v>
      </c>
      <c r="AE671" s="139">
        <v>-400000000</v>
      </c>
      <c r="AF671" s="139">
        <v>-400000000</v>
      </c>
      <c r="AG671" s="139">
        <v>-400000000</v>
      </c>
      <c r="AH671" s="139">
        <v>-400000000</v>
      </c>
      <c r="AI671" s="139">
        <v>-400000000</v>
      </c>
      <c r="AJ671" s="139">
        <v>-400000000</v>
      </c>
      <c r="AK671" s="139">
        <v>-400000000</v>
      </c>
      <c r="AL671" s="139">
        <v>-400000000</v>
      </c>
      <c r="AM671" s="139">
        <v>-400000000</v>
      </c>
      <c r="AN671" s="139">
        <v>-400000000</v>
      </c>
      <c r="AO671" s="139">
        <v>-400000000</v>
      </c>
      <c r="AP671" s="139">
        <v>-400000000</v>
      </c>
      <c r="AQ671" s="139">
        <v>-400000000</v>
      </c>
      <c r="AR671" s="139">
        <v>-400000000</v>
      </c>
      <c r="AS671" s="139">
        <v>-400000000</v>
      </c>
      <c r="AT671" s="139">
        <v>-400000000</v>
      </c>
      <c r="AU671" s="139">
        <v>-400000000</v>
      </c>
      <c r="AV671" s="139">
        <v>-400000000</v>
      </c>
      <c r="AW671" s="139">
        <v>-400000000</v>
      </c>
      <c r="AX671" s="139">
        <v>-400000000</v>
      </c>
      <c r="AY671" s="139">
        <v>-400000000</v>
      </c>
      <c r="AZ671" s="139">
        <v>-400000000</v>
      </c>
      <c r="BA671" s="139">
        <v>-400000000</v>
      </c>
      <c r="BB671" s="139">
        <v>-400000000</v>
      </c>
    </row>
    <row r="672" spans="1:54">
      <c r="A672" s="140" t="s">
        <v>768</v>
      </c>
      <c r="B672" s="139">
        <v>-500000000</v>
      </c>
      <c r="C672" s="139">
        <v>-500000000</v>
      </c>
      <c r="D672" s="139">
        <v>-500000000</v>
      </c>
      <c r="E672" s="139">
        <v>-500000000</v>
      </c>
      <c r="F672" s="139">
        <v>-500000000</v>
      </c>
      <c r="G672" s="139">
        <v>-500000000</v>
      </c>
      <c r="H672" s="139">
        <v>-500000000</v>
      </c>
      <c r="I672" s="139">
        <v>-500000000</v>
      </c>
      <c r="J672" s="139">
        <v>-500000000</v>
      </c>
      <c r="K672" s="139">
        <v>-500000000</v>
      </c>
      <c r="L672" s="139">
        <v>-500000000</v>
      </c>
      <c r="M672" s="139">
        <v>-500000000</v>
      </c>
      <c r="N672" s="139">
        <v>-500000000</v>
      </c>
      <c r="O672" s="139">
        <v>-500000000</v>
      </c>
      <c r="P672" s="139">
        <v>-500000000</v>
      </c>
      <c r="Q672" s="139">
        <v>-500000000</v>
      </c>
      <c r="R672" s="139">
        <v>-500000000</v>
      </c>
      <c r="S672" s="139">
        <v>-500000000</v>
      </c>
      <c r="T672" s="139">
        <v>-500000000</v>
      </c>
      <c r="U672" s="139">
        <v>-500000000</v>
      </c>
      <c r="V672" s="139">
        <v>-500000000</v>
      </c>
      <c r="W672" s="139">
        <v>-500000000</v>
      </c>
      <c r="X672" s="139">
        <v>-500000000</v>
      </c>
      <c r="Y672" s="139">
        <v>-500000000</v>
      </c>
      <c r="Z672" s="139">
        <v>-500000000</v>
      </c>
      <c r="AA672" s="139">
        <v>-500000000</v>
      </c>
      <c r="AB672" s="139">
        <v>-500000000</v>
      </c>
      <c r="AC672" s="139">
        <v>-500000000</v>
      </c>
      <c r="AD672" s="139">
        <v>-500000000</v>
      </c>
      <c r="AE672" s="139">
        <v>-500000000</v>
      </c>
      <c r="AF672" s="139">
        <v>-500000000</v>
      </c>
      <c r="AG672" s="139">
        <v>-500000000</v>
      </c>
      <c r="AH672" s="139">
        <v>-500000000</v>
      </c>
      <c r="AI672" s="139">
        <v>-500000000</v>
      </c>
      <c r="AJ672" s="139">
        <v>-500000000</v>
      </c>
      <c r="AK672" s="139">
        <v>-500000000</v>
      </c>
      <c r="AL672" s="139">
        <v>-500000000</v>
      </c>
      <c r="AM672" s="139">
        <v>-500000000</v>
      </c>
      <c r="AN672" s="139">
        <v>-500000000</v>
      </c>
      <c r="AO672" s="139">
        <v>-500000000</v>
      </c>
      <c r="AP672" s="139">
        <v>-500000000</v>
      </c>
      <c r="AQ672" s="139">
        <v>-500000000</v>
      </c>
      <c r="AR672" s="139">
        <v>-500000000</v>
      </c>
      <c r="AS672" s="139">
        <v>-500000000</v>
      </c>
      <c r="AT672" s="139">
        <v>-500000000</v>
      </c>
      <c r="AU672" s="139">
        <v>-500000000</v>
      </c>
      <c r="AV672" s="139">
        <v>-500000000</v>
      </c>
      <c r="AW672" s="139">
        <v>-500000000</v>
      </c>
      <c r="AX672" s="139">
        <v>-500000000</v>
      </c>
      <c r="AY672" s="139">
        <v>-500000000</v>
      </c>
      <c r="AZ672" s="139">
        <v>-500000000</v>
      </c>
      <c r="BA672" s="139">
        <v>-500000000</v>
      </c>
      <c r="BB672" s="139">
        <v>-500000000</v>
      </c>
    </row>
    <row r="673" spans="1:54">
      <c r="A673" s="140" t="s">
        <v>769</v>
      </c>
      <c r="B673" s="139">
        <v>-500000000</v>
      </c>
      <c r="C673" s="139">
        <v>-500000000</v>
      </c>
      <c r="D673" s="139">
        <v>-500000000</v>
      </c>
      <c r="E673" s="139">
        <v>-500000000</v>
      </c>
      <c r="F673" s="139">
        <v>-500000000</v>
      </c>
      <c r="G673" s="139">
        <v>-500000000</v>
      </c>
      <c r="H673" s="139">
        <v>-500000000</v>
      </c>
      <c r="I673" s="139">
        <v>-500000000</v>
      </c>
      <c r="J673" s="139">
        <v>-500000000</v>
      </c>
      <c r="K673" s="139">
        <v>-500000000</v>
      </c>
      <c r="L673" s="139">
        <v>-500000000</v>
      </c>
      <c r="M673" s="139">
        <v>-500000000</v>
      </c>
      <c r="N673" s="139">
        <v>-500000000</v>
      </c>
      <c r="O673" s="139">
        <v>-500000000</v>
      </c>
      <c r="P673" s="139">
        <v>-500000000</v>
      </c>
      <c r="Q673" s="139">
        <v>-500000000</v>
      </c>
      <c r="R673" s="139">
        <v>-500000000</v>
      </c>
      <c r="S673" s="139">
        <v>-500000000</v>
      </c>
      <c r="T673" s="139">
        <v>-500000000</v>
      </c>
      <c r="U673" s="139">
        <v>-500000000</v>
      </c>
      <c r="V673" s="139">
        <v>-500000000</v>
      </c>
      <c r="W673" s="139">
        <v>-500000000</v>
      </c>
      <c r="X673" s="139">
        <v>-500000000</v>
      </c>
      <c r="Y673" s="139">
        <v>-500000000</v>
      </c>
      <c r="Z673" s="139">
        <v>-500000000</v>
      </c>
      <c r="AA673" s="139">
        <v>-500000000</v>
      </c>
      <c r="AB673" s="139">
        <v>-500000000</v>
      </c>
      <c r="AC673" s="139">
        <v>-500000000</v>
      </c>
      <c r="AD673" s="139">
        <v>-500000000</v>
      </c>
      <c r="AE673" s="139">
        <v>-500000000</v>
      </c>
      <c r="AF673" s="139">
        <v>-500000000</v>
      </c>
      <c r="AG673" s="139">
        <v>-500000000</v>
      </c>
      <c r="AH673" s="139">
        <v>-500000000</v>
      </c>
      <c r="AI673" s="139">
        <v>-500000000</v>
      </c>
      <c r="AJ673" s="139">
        <v>-500000000</v>
      </c>
      <c r="AK673" s="139">
        <v>-500000000</v>
      </c>
      <c r="AL673" s="139">
        <v>-500000000</v>
      </c>
      <c r="AM673" s="139">
        <v>-500000000</v>
      </c>
      <c r="AN673" s="139">
        <v>-500000000</v>
      </c>
      <c r="AO673" s="139">
        <v>-500000000</v>
      </c>
      <c r="AP673" s="139">
        <v>-500000000</v>
      </c>
      <c r="AQ673" s="139">
        <v>-500000000</v>
      </c>
      <c r="AR673" s="139">
        <v>-500000000</v>
      </c>
      <c r="AS673" s="139">
        <v>-500000000</v>
      </c>
      <c r="AT673" s="139">
        <v>-500000000</v>
      </c>
      <c r="AU673" s="139">
        <v>-500000000</v>
      </c>
      <c r="AV673" s="139">
        <v>-500000000</v>
      </c>
      <c r="AW673" s="139">
        <v>-500000000</v>
      </c>
      <c r="AX673" s="139">
        <v>-500000000</v>
      </c>
      <c r="AY673" s="139">
        <v>-500000000</v>
      </c>
      <c r="AZ673" s="139">
        <v>-500000000</v>
      </c>
      <c r="BA673" s="139">
        <v>-500000000</v>
      </c>
      <c r="BB673" s="139">
        <v>-500000000</v>
      </c>
    </row>
    <row r="674" spans="1:54">
      <c r="A674" s="140" t="s">
        <v>770</v>
      </c>
      <c r="B674" s="139">
        <v>-600000000</v>
      </c>
      <c r="C674" s="139">
        <v>-600000000</v>
      </c>
      <c r="D674" s="139">
        <v>-600000000</v>
      </c>
      <c r="E674" s="139">
        <v>-600000000</v>
      </c>
      <c r="F674" s="139">
        <v>-600000000</v>
      </c>
      <c r="G674" s="139">
        <v>-600000000</v>
      </c>
      <c r="H674" s="139">
        <v>-600000000</v>
      </c>
      <c r="I674" s="139">
        <v>-600000000</v>
      </c>
      <c r="J674" s="139">
        <v>-600000000</v>
      </c>
      <c r="K674" s="139">
        <v>-600000000</v>
      </c>
      <c r="L674" s="139">
        <v>-600000000</v>
      </c>
      <c r="M674" s="139">
        <v>-600000000</v>
      </c>
      <c r="N674" s="139">
        <v>-600000000</v>
      </c>
      <c r="O674" s="139">
        <v>-600000000</v>
      </c>
      <c r="P674" s="139">
        <v>-600000000</v>
      </c>
      <c r="Q674" s="139">
        <v>-600000000</v>
      </c>
      <c r="R674" s="139">
        <v>-600000000</v>
      </c>
      <c r="S674" s="139">
        <v>-600000000</v>
      </c>
      <c r="T674" s="139">
        <v>-600000000</v>
      </c>
      <c r="U674" s="139">
        <v>-600000000</v>
      </c>
      <c r="V674" s="139">
        <v>-600000000</v>
      </c>
      <c r="W674" s="139">
        <v>-600000000</v>
      </c>
      <c r="X674" s="139">
        <v>-600000000</v>
      </c>
      <c r="Y674" s="139">
        <v>-600000000</v>
      </c>
      <c r="Z674" s="139">
        <v>-600000000</v>
      </c>
      <c r="AA674" s="139">
        <v>-600000000</v>
      </c>
      <c r="AB674" s="139">
        <v>-600000000</v>
      </c>
      <c r="AC674" s="139">
        <v>-600000000</v>
      </c>
      <c r="AD674" s="139">
        <v>-600000000</v>
      </c>
      <c r="AE674" s="139">
        <v>-600000000</v>
      </c>
      <c r="AF674" s="139">
        <v>-600000000</v>
      </c>
      <c r="AG674" s="139">
        <v>-600000000</v>
      </c>
      <c r="AH674" s="139">
        <v>-600000000</v>
      </c>
      <c r="AI674" s="139">
        <v>-600000000</v>
      </c>
      <c r="AJ674" s="139">
        <v>-600000000</v>
      </c>
      <c r="AK674" s="139">
        <v>-600000000</v>
      </c>
      <c r="AL674" s="139">
        <v>-600000000</v>
      </c>
      <c r="AM674" s="139">
        <v>-600000000</v>
      </c>
      <c r="AN674" s="139">
        <v>-600000000</v>
      </c>
      <c r="AO674" s="139">
        <v>-600000000</v>
      </c>
      <c r="AP674" s="139">
        <v>-600000000</v>
      </c>
      <c r="AQ674" s="139">
        <v>-600000000</v>
      </c>
      <c r="AR674" s="139">
        <v>-600000000</v>
      </c>
      <c r="AS674" s="139">
        <v>-600000000</v>
      </c>
      <c r="AT674" s="139">
        <v>-600000000</v>
      </c>
      <c r="AU674" s="139">
        <v>-600000000</v>
      </c>
      <c r="AV674" s="139">
        <v>-600000000</v>
      </c>
      <c r="AW674" s="139">
        <v>-600000000</v>
      </c>
      <c r="AX674" s="139">
        <v>-600000000</v>
      </c>
      <c r="AY674" s="139">
        <v>-600000000</v>
      </c>
      <c r="AZ674" s="139">
        <v>-600000000</v>
      </c>
      <c r="BA674" s="139">
        <v>-600000000</v>
      </c>
      <c r="BB674" s="139">
        <v>-600000000</v>
      </c>
    </row>
    <row r="675" spans="1:54">
      <c r="A675" s="140" t="s">
        <v>771</v>
      </c>
      <c r="B675" s="139">
        <v>0</v>
      </c>
      <c r="C675" s="139">
        <v>0</v>
      </c>
      <c r="D675" s="139">
        <v>0</v>
      </c>
      <c r="E675" s="139">
        <v>0</v>
      </c>
      <c r="F675" s="139">
        <v>0</v>
      </c>
      <c r="G675" s="139">
        <v>0</v>
      </c>
      <c r="H675" s="139">
        <v>0</v>
      </c>
      <c r="I675" s="139">
        <v>0</v>
      </c>
      <c r="J675" s="139">
        <v>0</v>
      </c>
      <c r="K675" s="139">
        <v>0</v>
      </c>
      <c r="L675" s="139">
        <v>0</v>
      </c>
      <c r="M675" s="139">
        <v>0</v>
      </c>
      <c r="N675" s="139">
        <v>0</v>
      </c>
      <c r="O675" s="139">
        <v>0</v>
      </c>
      <c r="P675" s="139">
        <v>0</v>
      </c>
      <c r="Q675" s="139">
        <v>0</v>
      </c>
      <c r="R675" s="139">
        <v>0</v>
      </c>
      <c r="S675" s="139">
        <v>0</v>
      </c>
      <c r="T675" s="139">
        <v>0</v>
      </c>
      <c r="U675" s="139">
        <v>0</v>
      </c>
      <c r="V675" s="139">
        <v>0</v>
      </c>
      <c r="W675" s="139">
        <v>0</v>
      </c>
      <c r="X675" s="139">
        <v>0</v>
      </c>
      <c r="Y675" s="139">
        <v>0</v>
      </c>
      <c r="Z675" s="139">
        <v>0</v>
      </c>
      <c r="AA675" s="139">
        <v>0</v>
      </c>
      <c r="AB675" s="139">
        <v>0</v>
      </c>
      <c r="AC675" s="139">
        <v>0</v>
      </c>
      <c r="AD675" s="139">
        <v>0</v>
      </c>
      <c r="AE675" s="139">
        <v>0</v>
      </c>
      <c r="AF675" s="139">
        <v>0</v>
      </c>
      <c r="AG675" s="139">
        <v>0</v>
      </c>
      <c r="AH675" s="139">
        <v>0</v>
      </c>
      <c r="AI675" s="139">
        <v>0</v>
      </c>
      <c r="AJ675" s="139">
        <v>0</v>
      </c>
      <c r="AK675" s="139">
        <v>0</v>
      </c>
      <c r="AL675" s="139">
        <v>0</v>
      </c>
      <c r="AM675" s="139">
        <v>0</v>
      </c>
      <c r="AN675" s="139">
        <v>0</v>
      </c>
      <c r="AO675" s="139">
        <v>0</v>
      </c>
      <c r="AP675" s="139">
        <v>0</v>
      </c>
      <c r="AQ675" s="139">
        <v>0</v>
      </c>
      <c r="AR675" s="139">
        <v>0</v>
      </c>
      <c r="AS675" s="139">
        <v>0</v>
      </c>
      <c r="AT675" s="139">
        <v>0</v>
      </c>
      <c r="AU675" s="139">
        <v>0</v>
      </c>
      <c r="AV675" s="139">
        <v>0</v>
      </c>
      <c r="AW675" s="139">
        <v>0</v>
      </c>
      <c r="AX675" s="139">
        <v>0</v>
      </c>
      <c r="AY675" s="139">
        <v>0</v>
      </c>
      <c r="AZ675" s="139">
        <v>0</v>
      </c>
      <c r="BA675" s="139">
        <v>0</v>
      </c>
      <c r="BB675" s="139">
        <v>0</v>
      </c>
    </row>
    <row r="676" spans="1:54">
      <c r="A676" s="140" t="s">
        <v>772</v>
      </c>
      <c r="B676" s="139">
        <v>-650000000</v>
      </c>
      <c r="C676" s="139">
        <v>-650000000</v>
      </c>
      <c r="D676" s="139">
        <v>-650000000</v>
      </c>
      <c r="E676" s="139">
        <v>-650000000</v>
      </c>
      <c r="F676" s="139">
        <v>-650000000</v>
      </c>
      <c r="G676" s="139">
        <v>-650000000</v>
      </c>
      <c r="H676" s="139">
        <v>-650000000</v>
      </c>
      <c r="I676" s="139">
        <v>-650000000</v>
      </c>
      <c r="J676" s="139">
        <v>-650000000</v>
      </c>
      <c r="K676" s="139">
        <v>-650000000</v>
      </c>
      <c r="L676" s="139">
        <v>-650000000</v>
      </c>
      <c r="M676" s="139">
        <v>-650000000</v>
      </c>
      <c r="N676" s="139">
        <v>-650000000</v>
      </c>
      <c r="O676" s="139">
        <v>-650000000</v>
      </c>
      <c r="P676" s="139">
        <v>-650000000</v>
      </c>
      <c r="Q676" s="139">
        <v>-650000000</v>
      </c>
      <c r="R676" s="139">
        <v>-650000000</v>
      </c>
      <c r="S676" s="139">
        <v>-650000000</v>
      </c>
      <c r="T676" s="139">
        <v>-650000000</v>
      </c>
      <c r="U676" s="139">
        <v>-650000000</v>
      </c>
      <c r="V676" s="139">
        <v>-650000000</v>
      </c>
      <c r="W676" s="139">
        <v>-650000000</v>
      </c>
      <c r="X676" s="139">
        <v>-650000000</v>
      </c>
      <c r="Y676" s="139">
        <v>-650000000</v>
      </c>
      <c r="Z676" s="139">
        <v>-650000000</v>
      </c>
      <c r="AA676" s="139">
        <v>-650000000</v>
      </c>
      <c r="AB676" s="139">
        <v>-650000000</v>
      </c>
      <c r="AC676" s="139">
        <v>-650000000</v>
      </c>
      <c r="AD676" s="139">
        <v>-650000000</v>
      </c>
      <c r="AE676" s="139">
        <v>-650000000</v>
      </c>
      <c r="AF676" s="139">
        <v>-650000000</v>
      </c>
      <c r="AG676" s="139">
        <v>-650000000</v>
      </c>
      <c r="AH676" s="139">
        <v>-650000000</v>
      </c>
      <c r="AI676" s="139">
        <v>-650000000</v>
      </c>
      <c r="AJ676" s="139">
        <v>-650000000</v>
      </c>
      <c r="AK676" s="139">
        <v>-650000000</v>
      </c>
      <c r="AL676" s="139">
        <v>-650000000</v>
      </c>
      <c r="AM676" s="139">
        <v>-650000000</v>
      </c>
      <c r="AN676" s="139">
        <v>-650000000</v>
      </c>
      <c r="AO676" s="139">
        <v>-650000000</v>
      </c>
      <c r="AP676" s="139">
        <v>-650000000</v>
      </c>
      <c r="AQ676" s="139">
        <v>-650000000</v>
      </c>
      <c r="AR676" s="139">
        <v>-650000000</v>
      </c>
      <c r="AS676" s="139">
        <v>-650000000</v>
      </c>
      <c r="AT676" s="139">
        <v>-650000000</v>
      </c>
      <c r="AU676" s="139">
        <v>-650000000</v>
      </c>
      <c r="AV676" s="139">
        <v>-650000000</v>
      </c>
      <c r="AW676" s="139">
        <v>-650000000</v>
      </c>
      <c r="AX676" s="139">
        <v>-650000000</v>
      </c>
      <c r="AY676" s="139">
        <v>-650000000</v>
      </c>
      <c r="AZ676" s="139">
        <v>-650000000</v>
      </c>
      <c r="BA676" s="139">
        <v>-650000000</v>
      </c>
      <c r="BB676" s="139">
        <v>-650000000</v>
      </c>
    </row>
    <row r="677" spans="1:54">
      <c r="A677" s="140" t="s">
        <v>773</v>
      </c>
      <c r="B677" s="139">
        <v>-700000000</v>
      </c>
      <c r="C677" s="139">
        <v>-700000000</v>
      </c>
      <c r="D677" s="139">
        <v>-700000000</v>
      </c>
      <c r="E677" s="139">
        <v>-700000000</v>
      </c>
      <c r="F677" s="139">
        <v>-700000000</v>
      </c>
      <c r="G677" s="139">
        <v>-700000000</v>
      </c>
      <c r="H677" s="139">
        <v>-700000000</v>
      </c>
      <c r="I677" s="139">
        <v>-700000000</v>
      </c>
      <c r="J677" s="139">
        <v>-700000000</v>
      </c>
      <c r="K677" s="139">
        <v>-700000000</v>
      </c>
      <c r="L677" s="139">
        <v>-700000000</v>
      </c>
      <c r="M677" s="139">
        <v>-700000000</v>
      </c>
      <c r="N677" s="139">
        <v>-700000000</v>
      </c>
      <c r="O677" s="139">
        <v>-700000000</v>
      </c>
      <c r="P677" s="139">
        <v>-700000000</v>
      </c>
      <c r="Q677" s="139">
        <v>-700000000</v>
      </c>
      <c r="R677" s="139">
        <v>-700000000</v>
      </c>
      <c r="S677" s="139">
        <v>-700000000</v>
      </c>
      <c r="T677" s="139">
        <v>-700000000</v>
      </c>
      <c r="U677" s="139">
        <v>-700000000</v>
      </c>
      <c r="V677" s="139">
        <v>-700000000</v>
      </c>
      <c r="W677" s="139">
        <v>-700000000</v>
      </c>
      <c r="X677" s="139">
        <v>-700000000</v>
      </c>
      <c r="Y677" s="139">
        <v>-700000000</v>
      </c>
      <c r="Z677" s="139">
        <v>-700000000</v>
      </c>
      <c r="AA677" s="139">
        <v>-700000000</v>
      </c>
      <c r="AB677" s="139">
        <v>-700000000</v>
      </c>
      <c r="AC677" s="139">
        <v>-700000000</v>
      </c>
      <c r="AD677" s="139">
        <v>-700000000</v>
      </c>
      <c r="AE677" s="139">
        <v>-700000000</v>
      </c>
      <c r="AF677" s="139">
        <v>-700000000</v>
      </c>
      <c r="AG677" s="139">
        <v>-700000000</v>
      </c>
      <c r="AH677" s="139">
        <v>-700000000</v>
      </c>
      <c r="AI677" s="139">
        <v>-700000000</v>
      </c>
      <c r="AJ677" s="139">
        <v>-700000000</v>
      </c>
      <c r="AK677" s="139">
        <v>-700000000</v>
      </c>
      <c r="AL677" s="139">
        <v>-700000000</v>
      </c>
      <c r="AM677" s="139">
        <v>-700000000</v>
      </c>
      <c r="AN677" s="139">
        <v>-700000000</v>
      </c>
      <c r="AO677" s="139">
        <v>-700000000</v>
      </c>
      <c r="AP677" s="139">
        <v>-700000000</v>
      </c>
      <c r="AQ677" s="139">
        <v>-700000000</v>
      </c>
      <c r="AR677" s="139">
        <v>-700000000</v>
      </c>
      <c r="AS677" s="139">
        <v>-700000000</v>
      </c>
      <c r="AT677" s="139">
        <v>-700000000</v>
      </c>
      <c r="AU677" s="139">
        <v>-700000000</v>
      </c>
      <c r="AV677" s="139">
        <v>-700000000</v>
      </c>
      <c r="AW677" s="139">
        <v>-700000000</v>
      </c>
      <c r="AX677" s="139">
        <v>-700000000</v>
      </c>
      <c r="AY677" s="139">
        <v>-700000000</v>
      </c>
      <c r="AZ677" s="139">
        <v>-700000000</v>
      </c>
      <c r="BA677" s="139">
        <v>-700000000</v>
      </c>
      <c r="BB677" s="139">
        <v>-700000000</v>
      </c>
    </row>
    <row r="678" spans="1:54">
      <c r="A678" s="140" t="s">
        <v>774</v>
      </c>
      <c r="B678" s="139">
        <v>0</v>
      </c>
      <c r="C678" s="139">
        <v>0</v>
      </c>
      <c r="D678" s="139">
        <v>0</v>
      </c>
      <c r="E678" s="139">
        <v>0</v>
      </c>
      <c r="F678" s="139">
        <v>0</v>
      </c>
      <c r="G678" s="139">
        <v>0</v>
      </c>
      <c r="H678" s="139">
        <v>0</v>
      </c>
      <c r="I678" s="139">
        <v>0</v>
      </c>
      <c r="J678" s="139">
        <v>0</v>
      </c>
      <c r="K678" s="139">
        <v>0</v>
      </c>
      <c r="L678" s="139">
        <v>0</v>
      </c>
      <c r="M678" s="139">
        <v>0</v>
      </c>
      <c r="N678" s="139">
        <v>0</v>
      </c>
      <c r="O678" s="139">
        <v>0</v>
      </c>
      <c r="P678" s="139">
        <v>0</v>
      </c>
      <c r="Q678" s="139">
        <v>0</v>
      </c>
      <c r="R678" s="139">
        <v>0</v>
      </c>
      <c r="S678" s="139">
        <v>0</v>
      </c>
      <c r="T678" s="139">
        <v>0</v>
      </c>
      <c r="U678" s="139">
        <v>0</v>
      </c>
      <c r="V678" s="139">
        <v>0</v>
      </c>
      <c r="W678" s="139">
        <v>0</v>
      </c>
      <c r="X678" s="139">
        <v>0</v>
      </c>
      <c r="Y678" s="139">
        <v>0</v>
      </c>
      <c r="Z678" s="139">
        <v>0</v>
      </c>
      <c r="AA678" s="139">
        <v>0</v>
      </c>
      <c r="AB678" s="139">
        <v>0</v>
      </c>
      <c r="AC678" s="139">
        <v>0</v>
      </c>
      <c r="AD678" s="139">
        <v>0</v>
      </c>
      <c r="AE678" s="139">
        <v>0</v>
      </c>
      <c r="AF678" s="139">
        <v>0</v>
      </c>
      <c r="AG678" s="139">
        <v>0</v>
      </c>
      <c r="AH678" s="139">
        <v>0</v>
      </c>
      <c r="AI678" s="139">
        <v>0</v>
      </c>
      <c r="AJ678" s="139">
        <v>0</v>
      </c>
      <c r="AK678" s="139">
        <v>0</v>
      </c>
      <c r="AL678" s="139">
        <v>0</v>
      </c>
      <c r="AM678" s="139">
        <v>0</v>
      </c>
      <c r="AN678" s="139">
        <v>0</v>
      </c>
      <c r="AO678" s="139">
        <v>0</v>
      </c>
      <c r="AP678" s="139">
        <v>0</v>
      </c>
      <c r="AQ678" s="139">
        <v>0</v>
      </c>
      <c r="AR678" s="139">
        <v>0</v>
      </c>
      <c r="AS678" s="139">
        <v>0</v>
      </c>
      <c r="AT678" s="139">
        <v>0</v>
      </c>
      <c r="AU678" s="139">
        <v>0</v>
      </c>
      <c r="AV678" s="139">
        <v>0</v>
      </c>
      <c r="AW678" s="139">
        <v>0</v>
      </c>
      <c r="AX678" s="139">
        <v>0</v>
      </c>
      <c r="AY678" s="139">
        <v>0</v>
      </c>
      <c r="AZ678" s="139">
        <v>0</v>
      </c>
      <c r="BA678" s="139">
        <v>0</v>
      </c>
      <c r="BB678" s="139">
        <v>0</v>
      </c>
    </row>
    <row r="679" spans="1:54">
      <c r="A679" s="140" t="s">
        <v>775</v>
      </c>
      <c r="B679" s="139">
        <v>0</v>
      </c>
      <c r="C679" s="139">
        <v>0</v>
      </c>
      <c r="D679" s="139">
        <v>0</v>
      </c>
      <c r="E679" s="139">
        <v>0</v>
      </c>
      <c r="F679" s="139">
        <v>0</v>
      </c>
      <c r="G679" s="139">
        <v>0</v>
      </c>
      <c r="H679" s="139">
        <v>0</v>
      </c>
      <c r="I679" s="139">
        <v>0</v>
      </c>
      <c r="J679" s="139">
        <v>0</v>
      </c>
      <c r="K679" s="139">
        <v>0</v>
      </c>
      <c r="L679" s="139">
        <v>0</v>
      </c>
      <c r="M679" s="139">
        <v>0</v>
      </c>
      <c r="N679" s="139">
        <v>0</v>
      </c>
      <c r="O679" s="139">
        <v>0</v>
      </c>
      <c r="P679" s="139">
        <v>0</v>
      </c>
      <c r="Q679" s="139">
        <v>0</v>
      </c>
      <c r="R679" s="139">
        <v>0</v>
      </c>
      <c r="S679" s="139">
        <v>0</v>
      </c>
      <c r="T679" s="139">
        <v>0</v>
      </c>
      <c r="U679" s="139">
        <v>0</v>
      </c>
      <c r="V679" s="139">
        <v>0</v>
      </c>
      <c r="W679" s="139">
        <v>0</v>
      </c>
      <c r="X679" s="139">
        <v>0</v>
      </c>
      <c r="Y679" s="139">
        <v>0</v>
      </c>
      <c r="Z679" s="139">
        <v>0</v>
      </c>
      <c r="AA679" s="139">
        <v>0</v>
      </c>
      <c r="AB679" s="139">
        <v>0</v>
      </c>
      <c r="AC679" s="139">
        <v>0</v>
      </c>
      <c r="AD679" s="139">
        <v>0</v>
      </c>
      <c r="AE679" s="139">
        <v>0</v>
      </c>
      <c r="AF679" s="139">
        <v>0</v>
      </c>
      <c r="AG679" s="139">
        <v>0</v>
      </c>
      <c r="AH679" s="139">
        <v>0</v>
      </c>
      <c r="AI679" s="139">
        <v>0</v>
      </c>
      <c r="AJ679" s="139">
        <v>0</v>
      </c>
      <c r="AK679" s="139">
        <v>0</v>
      </c>
      <c r="AL679" s="139">
        <v>0</v>
      </c>
      <c r="AM679" s="139">
        <v>0</v>
      </c>
      <c r="AN679" s="139">
        <v>0</v>
      </c>
      <c r="AO679" s="139">
        <v>0</v>
      </c>
      <c r="AP679" s="139">
        <v>0</v>
      </c>
      <c r="AQ679" s="139">
        <v>0</v>
      </c>
      <c r="AR679" s="139">
        <v>0</v>
      </c>
      <c r="AS679" s="139">
        <v>0</v>
      </c>
      <c r="AT679" s="139">
        <v>0</v>
      </c>
      <c r="AU679" s="139">
        <v>0</v>
      </c>
      <c r="AV679" s="139">
        <v>0</v>
      </c>
      <c r="AW679" s="139">
        <v>0</v>
      </c>
      <c r="AX679" s="139">
        <v>0</v>
      </c>
      <c r="AY679" s="139">
        <v>0</v>
      </c>
      <c r="AZ679" s="139">
        <v>0</v>
      </c>
      <c r="BA679" s="139">
        <v>0</v>
      </c>
      <c r="BB679" s="139">
        <v>0</v>
      </c>
    </row>
    <row r="680" spans="1:54">
      <c r="A680" s="140" t="s">
        <v>776</v>
      </c>
      <c r="B680" s="139">
        <v>0</v>
      </c>
      <c r="C680" s="139">
        <v>0</v>
      </c>
      <c r="D680" s="139">
        <v>0</v>
      </c>
      <c r="E680" s="139">
        <v>0</v>
      </c>
      <c r="F680" s="139">
        <v>0</v>
      </c>
      <c r="G680" s="139">
        <v>0</v>
      </c>
      <c r="H680" s="139">
        <v>0</v>
      </c>
      <c r="I680" s="139">
        <v>0</v>
      </c>
      <c r="J680" s="139">
        <v>0</v>
      </c>
      <c r="K680" s="139">
        <v>0</v>
      </c>
      <c r="L680" s="139">
        <v>0</v>
      </c>
      <c r="M680" s="139">
        <v>0</v>
      </c>
      <c r="N680" s="139">
        <v>0</v>
      </c>
      <c r="O680" s="139">
        <v>0</v>
      </c>
      <c r="P680" s="139">
        <v>0</v>
      </c>
      <c r="Q680" s="139">
        <v>0</v>
      </c>
      <c r="R680" s="139">
        <v>0</v>
      </c>
      <c r="S680" s="139">
        <v>0</v>
      </c>
      <c r="T680" s="139">
        <v>0</v>
      </c>
      <c r="U680" s="139">
        <v>0</v>
      </c>
      <c r="V680" s="139">
        <v>0</v>
      </c>
      <c r="W680" s="139">
        <v>0</v>
      </c>
      <c r="X680" s="139">
        <v>0</v>
      </c>
      <c r="Y680" s="139">
        <v>0</v>
      </c>
      <c r="Z680" s="139">
        <v>0</v>
      </c>
      <c r="AA680" s="139">
        <v>0</v>
      </c>
      <c r="AB680" s="139">
        <v>0</v>
      </c>
      <c r="AC680" s="139">
        <v>0</v>
      </c>
      <c r="AD680" s="139">
        <v>0</v>
      </c>
      <c r="AE680" s="139">
        <v>0</v>
      </c>
      <c r="AF680" s="139">
        <v>0</v>
      </c>
      <c r="AG680" s="139">
        <v>0</v>
      </c>
      <c r="AH680" s="139">
        <v>0</v>
      </c>
      <c r="AI680" s="139">
        <v>0</v>
      </c>
      <c r="AJ680" s="139">
        <v>0</v>
      </c>
      <c r="AK680" s="139">
        <v>0</v>
      </c>
      <c r="AL680" s="139">
        <v>0</v>
      </c>
      <c r="AM680" s="139">
        <v>0</v>
      </c>
      <c r="AN680" s="139">
        <v>0</v>
      </c>
      <c r="AO680" s="139">
        <v>0</v>
      </c>
      <c r="AP680" s="139">
        <v>0</v>
      </c>
      <c r="AQ680" s="139">
        <v>0</v>
      </c>
      <c r="AR680" s="139">
        <v>0</v>
      </c>
      <c r="AS680" s="139">
        <v>0</v>
      </c>
      <c r="AT680" s="139">
        <v>0</v>
      </c>
      <c r="AU680" s="139">
        <v>0</v>
      </c>
      <c r="AV680" s="139">
        <v>0</v>
      </c>
      <c r="AW680" s="139">
        <v>0</v>
      </c>
      <c r="AX680" s="139">
        <v>0</v>
      </c>
      <c r="AY680" s="139">
        <v>0</v>
      </c>
      <c r="AZ680" s="139">
        <v>0</v>
      </c>
      <c r="BA680" s="139">
        <v>0</v>
      </c>
      <c r="BB680" s="139">
        <v>0</v>
      </c>
    </row>
    <row r="681" spans="1:54">
      <c r="A681" s="140" t="s">
        <v>777</v>
      </c>
      <c r="B681" s="139">
        <v>0</v>
      </c>
      <c r="C681" s="139">
        <v>0</v>
      </c>
      <c r="D681" s="139">
        <v>0</v>
      </c>
      <c r="E681" s="139">
        <v>0</v>
      </c>
      <c r="F681" s="139">
        <v>0</v>
      </c>
      <c r="G681" s="139">
        <v>0</v>
      </c>
      <c r="H681" s="139">
        <v>0</v>
      </c>
      <c r="I681" s="139">
        <v>0</v>
      </c>
      <c r="J681" s="139">
        <v>0</v>
      </c>
      <c r="K681" s="139">
        <v>0</v>
      </c>
      <c r="L681" s="139">
        <v>0</v>
      </c>
      <c r="M681" s="139">
        <v>0</v>
      </c>
      <c r="N681" s="139">
        <v>0</v>
      </c>
      <c r="O681" s="139">
        <v>0</v>
      </c>
      <c r="P681" s="139">
        <v>0</v>
      </c>
      <c r="Q681" s="139">
        <v>0</v>
      </c>
      <c r="R681" s="139">
        <v>0</v>
      </c>
      <c r="S681" s="139">
        <v>0</v>
      </c>
      <c r="T681" s="139">
        <v>0</v>
      </c>
      <c r="U681" s="139">
        <v>0</v>
      </c>
      <c r="V681" s="139">
        <v>0</v>
      </c>
      <c r="W681" s="139">
        <v>0</v>
      </c>
      <c r="X681" s="139">
        <v>0</v>
      </c>
      <c r="Y681" s="139">
        <v>0</v>
      </c>
      <c r="Z681" s="139">
        <v>0</v>
      </c>
      <c r="AA681" s="139">
        <v>0</v>
      </c>
      <c r="AB681" s="139">
        <v>0</v>
      </c>
      <c r="AC681" s="139">
        <v>0</v>
      </c>
      <c r="AD681" s="139">
        <v>0</v>
      </c>
      <c r="AE681" s="139">
        <v>0</v>
      </c>
      <c r="AF681" s="139">
        <v>0</v>
      </c>
      <c r="AG681" s="139">
        <v>0</v>
      </c>
      <c r="AH681" s="139">
        <v>0</v>
      </c>
      <c r="AI681" s="139">
        <v>0</v>
      </c>
      <c r="AJ681" s="139">
        <v>0</v>
      </c>
      <c r="AK681" s="139">
        <v>0</v>
      </c>
      <c r="AL681" s="139">
        <v>0</v>
      </c>
      <c r="AM681" s="139">
        <v>0</v>
      </c>
      <c r="AN681" s="139">
        <v>0</v>
      </c>
      <c r="AO681" s="139">
        <v>0</v>
      </c>
      <c r="AP681" s="139">
        <v>0</v>
      </c>
      <c r="AQ681" s="139">
        <v>0</v>
      </c>
      <c r="AR681" s="139">
        <v>0</v>
      </c>
      <c r="AS681" s="139">
        <v>0</v>
      </c>
      <c r="AT681" s="139">
        <v>0</v>
      </c>
      <c r="AU681" s="139">
        <v>0</v>
      </c>
      <c r="AV681" s="139">
        <v>0</v>
      </c>
      <c r="AW681" s="139">
        <v>0</v>
      </c>
      <c r="AX681" s="139">
        <v>0</v>
      </c>
      <c r="AY681" s="139">
        <v>0</v>
      </c>
      <c r="AZ681" s="139">
        <v>0</v>
      </c>
      <c r="BA681" s="139">
        <v>0</v>
      </c>
      <c r="BB681" s="139">
        <v>0</v>
      </c>
    </row>
    <row r="682" spans="1:54">
      <c r="A682" s="140" t="s">
        <v>778</v>
      </c>
      <c r="B682" s="139">
        <v>0</v>
      </c>
      <c r="C682" s="139">
        <v>0</v>
      </c>
      <c r="D682" s="139">
        <v>0</v>
      </c>
      <c r="E682" s="139">
        <v>0</v>
      </c>
      <c r="F682" s="139">
        <v>0</v>
      </c>
      <c r="G682" s="139">
        <v>0</v>
      </c>
      <c r="H682" s="139">
        <v>0</v>
      </c>
      <c r="I682" s="139">
        <v>0</v>
      </c>
      <c r="J682" s="139">
        <v>0</v>
      </c>
      <c r="K682" s="139">
        <v>0</v>
      </c>
      <c r="L682" s="139">
        <v>0</v>
      </c>
      <c r="M682" s="139">
        <v>0</v>
      </c>
      <c r="N682" s="139">
        <v>0</v>
      </c>
      <c r="O682" s="139">
        <v>0</v>
      </c>
      <c r="P682" s="139">
        <v>0</v>
      </c>
      <c r="Q682" s="139">
        <v>0</v>
      </c>
      <c r="R682" s="139">
        <v>0</v>
      </c>
      <c r="S682" s="139">
        <v>0</v>
      </c>
      <c r="T682" s="139">
        <v>0</v>
      </c>
      <c r="U682" s="139">
        <v>0</v>
      </c>
      <c r="V682" s="139">
        <v>0</v>
      </c>
      <c r="W682" s="139">
        <v>0</v>
      </c>
      <c r="X682" s="139">
        <v>0</v>
      </c>
      <c r="Y682" s="139">
        <v>0</v>
      </c>
      <c r="Z682" s="139">
        <v>0</v>
      </c>
      <c r="AA682" s="139">
        <v>0</v>
      </c>
      <c r="AB682" s="139">
        <v>0</v>
      </c>
      <c r="AC682" s="139">
        <v>0</v>
      </c>
      <c r="AD682" s="139">
        <v>0</v>
      </c>
      <c r="AE682" s="139">
        <v>0</v>
      </c>
      <c r="AF682" s="139">
        <v>0</v>
      </c>
      <c r="AG682" s="139">
        <v>0</v>
      </c>
      <c r="AH682" s="139">
        <v>0</v>
      </c>
      <c r="AI682" s="139">
        <v>0</v>
      </c>
      <c r="AJ682" s="139">
        <v>0</v>
      </c>
      <c r="AK682" s="139">
        <v>0</v>
      </c>
      <c r="AL682" s="139">
        <v>0</v>
      </c>
      <c r="AM682" s="139">
        <v>0</v>
      </c>
      <c r="AN682" s="139">
        <v>0</v>
      </c>
      <c r="AO682" s="139">
        <v>0</v>
      </c>
      <c r="AP682" s="139">
        <v>0</v>
      </c>
      <c r="AQ682" s="139">
        <v>0</v>
      </c>
      <c r="AR682" s="139">
        <v>0</v>
      </c>
      <c r="AS682" s="139">
        <v>0</v>
      </c>
      <c r="AT682" s="139">
        <v>0</v>
      </c>
      <c r="AU682" s="139">
        <v>0</v>
      </c>
      <c r="AV682" s="139">
        <v>0</v>
      </c>
      <c r="AW682" s="139">
        <v>0</v>
      </c>
      <c r="AX682" s="139">
        <v>0</v>
      </c>
      <c r="AY682" s="139">
        <v>0</v>
      </c>
      <c r="AZ682" s="139">
        <v>0</v>
      </c>
      <c r="BA682" s="139">
        <v>0</v>
      </c>
      <c r="BB682" s="139">
        <v>0</v>
      </c>
    </row>
    <row r="683" spans="1:54">
      <c r="A683" s="140" t="s">
        <v>779</v>
      </c>
      <c r="B683" s="139">
        <v>0</v>
      </c>
      <c r="C683" s="139">
        <v>0</v>
      </c>
      <c r="D683" s="139">
        <v>0</v>
      </c>
      <c r="E683" s="139">
        <v>0</v>
      </c>
      <c r="F683" s="139">
        <v>0</v>
      </c>
      <c r="G683" s="139">
        <v>0</v>
      </c>
      <c r="H683" s="139">
        <v>0</v>
      </c>
      <c r="I683" s="139">
        <v>0</v>
      </c>
      <c r="J683" s="139">
        <v>0</v>
      </c>
      <c r="K683" s="139">
        <v>0</v>
      </c>
      <c r="L683" s="139">
        <v>0</v>
      </c>
      <c r="M683" s="139">
        <v>0</v>
      </c>
      <c r="N683" s="139">
        <v>0</v>
      </c>
      <c r="O683" s="139">
        <v>0</v>
      </c>
      <c r="P683" s="139">
        <v>0</v>
      </c>
      <c r="Q683" s="139">
        <v>0</v>
      </c>
      <c r="R683" s="139">
        <v>0</v>
      </c>
      <c r="S683" s="139">
        <v>0</v>
      </c>
      <c r="T683" s="139">
        <v>0</v>
      </c>
      <c r="U683" s="139">
        <v>0</v>
      </c>
      <c r="V683" s="139">
        <v>0</v>
      </c>
      <c r="W683" s="139">
        <v>0</v>
      </c>
      <c r="X683" s="139">
        <v>0</v>
      </c>
      <c r="Y683" s="139">
        <v>0</v>
      </c>
      <c r="Z683" s="139">
        <v>0</v>
      </c>
      <c r="AA683" s="139">
        <v>0</v>
      </c>
      <c r="AB683" s="139">
        <v>0</v>
      </c>
      <c r="AC683" s="139">
        <v>0</v>
      </c>
      <c r="AD683" s="139">
        <v>0</v>
      </c>
      <c r="AE683" s="139">
        <v>0</v>
      </c>
      <c r="AF683" s="139">
        <v>0</v>
      </c>
      <c r="AG683" s="139">
        <v>0</v>
      </c>
      <c r="AH683" s="139">
        <v>0</v>
      </c>
      <c r="AI683" s="139">
        <v>0</v>
      </c>
      <c r="AJ683" s="139">
        <v>0</v>
      </c>
      <c r="AK683" s="139">
        <v>0</v>
      </c>
      <c r="AL683" s="139">
        <v>0</v>
      </c>
      <c r="AM683" s="139">
        <v>0</v>
      </c>
      <c r="AN683" s="139">
        <v>0</v>
      </c>
      <c r="AO683" s="139">
        <v>0</v>
      </c>
      <c r="AP683" s="139">
        <v>0</v>
      </c>
      <c r="AQ683" s="139">
        <v>0</v>
      </c>
      <c r="AR683" s="139">
        <v>0</v>
      </c>
      <c r="AS683" s="139">
        <v>0</v>
      </c>
      <c r="AT683" s="139">
        <v>0</v>
      </c>
      <c r="AU683" s="139">
        <v>0</v>
      </c>
      <c r="AV683" s="139">
        <v>0</v>
      </c>
      <c r="AW683" s="139">
        <v>0</v>
      </c>
      <c r="AX683" s="139">
        <v>0</v>
      </c>
      <c r="AY683" s="139">
        <v>0</v>
      </c>
      <c r="AZ683" s="139">
        <v>0</v>
      </c>
      <c r="BA683" s="139">
        <v>0</v>
      </c>
      <c r="BB683" s="139">
        <v>0</v>
      </c>
    </row>
    <row r="684" spans="1:54">
      <c r="A684" s="140" t="s">
        <v>780</v>
      </c>
      <c r="B684" s="139">
        <v>-225000000</v>
      </c>
      <c r="C684" s="139">
        <v>-225000000</v>
      </c>
      <c r="D684" s="139">
        <v>-225000000</v>
      </c>
      <c r="E684" s="139">
        <v>-225000000</v>
      </c>
      <c r="F684" s="139">
        <v>-225000000</v>
      </c>
      <c r="G684" s="139">
        <v>-225000000</v>
      </c>
      <c r="H684" s="139">
        <v>-225000000</v>
      </c>
      <c r="I684" s="139">
        <v>-225000000</v>
      </c>
      <c r="J684" s="139">
        <v>-225000000</v>
      </c>
      <c r="K684" s="139">
        <v>-225000000</v>
      </c>
      <c r="L684" s="139">
        <v>-225000000</v>
      </c>
      <c r="M684" s="139">
        <v>-225000000</v>
      </c>
      <c r="N684" s="139">
        <v>-225000000</v>
      </c>
      <c r="O684" s="139">
        <v>-225000000</v>
      </c>
      <c r="P684" s="139">
        <v>-225000000</v>
      </c>
      <c r="Q684" s="139">
        <v>-225000000</v>
      </c>
      <c r="R684" s="139">
        <v>-225000000</v>
      </c>
      <c r="S684" s="139">
        <v>-225000000</v>
      </c>
      <c r="T684" s="139">
        <v>-225000000</v>
      </c>
      <c r="U684" s="139">
        <v>-225000000</v>
      </c>
      <c r="V684" s="139">
        <v>-225000000</v>
      </c>
      <c r="W684" s="139">
        <v>-225000000</v>
      </c>
      <c r="X684" s="139">
        <v>-225000000</v>
      </c>
      <c r="Y684" s="139">
        <v>-225000000</v>
      </c>
      <c r="Z684" s="139">
        <v>-225000000</v>
      </c>
      <c r="AA684" s="139">
        <v>-225000000</v>
      </c>
      <c r="AB684" s="139">
        <v>-225000000</v>
      </c>
      <c r="AC684" s="139">
        <v>-225000000</v>
      </c>
      <c r="AD684" s="139">
        <v>-225000000</v>
      </c>
      <c r="AE684" s="139">
        <v>-225000000</v>
      </c>
      <c r="AF684" s="139">
        <v>-225000000</v>
      </c>
      <c r="AG684" s="139">
        <v>-225000000</v>
      </c>
      <c r="AH684" s="139">
        <v>-225000000</v>
      </c>
      <c r="AI684" s="139">
        <v>-225000000</v>
      </c>
      <c r="AJ684" s="139">
        <v>-225000000</v>
      </c>
      <c r="AK684" s="139">
        <v>-225000000</v>
      </c>
      <c r="AL684" s="139">
        <v>-225000000</v>
      </c>
      <c r="AM684" s="139">
        <v>-225000000</v>
      </c>
      <c r="AN684" s="139">
        <v>-225000000</v>
      </c>
      <c r="AO684" s="139">
        <v>-225000000</v>
      </c>
      <c r="AP684" s="139">
        <v>-225000000</v>
      </c>
      <c r="AQ684" s="139">
        <v>-225000000</v>
      </c>
      <c r="AR684" s="139">
        <v>-225000000</v>
      </c>
      <c r="AS684" s="139">
        <v>-225000000</v>
      </c>
      <c r="AT684" s="139">
        <v>-225000000</v>
      </c>
      <c r="AU684" s="139">
        <v>-225000000</v>
      </c>
      <c r="AV684" s="139">
        <v>-225000000</v>
      </c>
      <c r="AW684" s="139">
        <v>-225000000</v>
      </c>
      <c r="AX684" s="139">
        <v>-225000000</v>
      </c>
      <c r="AY684" s="139">
        <v>-225000000</v>
      </c>
      <c r="AZ684" s="139">
        <v>-225000000</v>
      </c>
      <c r="BA684" s="139">
        <v>-225000000</v>
      </c>
      <c r="BB684" s="139">
        <v>-225000000</v>
      </c>
    </row>
    <row r="685" spans="1:54">
      <c r="A685" s="140" t="s">
        <v>781</v>
      </c>
      <c r="B685" s="139">
        <v>0</v>
      </c>
      <c r="C685" s="139">
        <v>0</v>
      </c>
      <c r="D685" s="139">
        <v>0</v>
      </c>
      <c r="E685" s="139">
        <v>0</v>
      </c>
      <c r="F685" s="139">
        <v>0</v>
      </c>
      <c r="G685" s="139">
        <v>0</v>
      </c>
      <c r="H685" s="139">
        <v>0</v>
      </c>
      <c r="I685" s="139">
        <v>0</v>
      </c>
      <c r="J685" s="139">
        <v>0</v>
      </c>
      <c r="K685" s="139">
        <v>0</v>
      </c>
      <c r="L685" s="139">
        <v>0</v>
      </c>
      <c r="M685" s="139">
        <v>0</v>
      </c>
      <c r="N685" s="139">
        <v>0</v>
      </c>
      <c r="O685" s="139">
        <v>0</v>
      </c>
      <c r="P685" s="139">
        <v>0</v>
      </c>
      <c r="Q685" s="139">
        <v>0</v>
      </c>
      <c r="R685" s="139">
        <v>0</v>
      </c>
      <c r="S685" s="139">
        <v>0</v>
      </c>
      <c r="T685" s="139">
        <v>0</v>
      </c>
      <c r="U685" s="139">
        <v>0</v>
      </c>
      <c r="V685" s="139">
        <v>0</v>
      </c>
      <c r="W685" s="139">
        <v>0</v>
      </c>
      <c r="X685" s="139">
        <v>0</v>
      </c>
      <c r="Y685" s="139">
        <v>0</v>
      </c>
      <c r="Z685" s="139">
        <v>0</v>
      </c>
      <c r="AA685" s="139">
        <v>0</v>
      </c>
      <c r="AB685" s="139">
        <v>0</v>
      </c>
      <c r="AC685" s="139">
        <v>0</v>
      </c>
      <c r="AD685" s="139">
        <v>0</v>
      </c>
      <c r="AE685" s="139">
        <v>0</v>
      </c>
      <c r="AF685" s="139">
        <v>0</v>
      </c>
      <c r="AG685" s="139">
        <v>0</v>
      </c>
      <c r="AH685" s="139">
        <v>0</v>
      </c>
      <c r="AI685" s="139">
        <v>0</v>
      </c>
      <c r="AJ685" s="139">
        <v>0</v>
      </c>
      <c r="AK685" s="139">
        <v>0</v>
      </c>
      <c r="AL685" s="139">
        <v>0</v>
      </c>
      <c r="AM685" s="139">
        <v>0</v>
      </c>
      <c r="AN685" s="139">
        <v>0</v>
      </c>
      <c r="AO685" s="139">
        <v>0</v>
      </c>
      <c r="AP685" s="139">
        <v>0</v>
      </c>
      <c r="AQ685" s="139">
        <v>0</v>
      </c>
      <c r="AR685" s="139">
        <v>0</v>
      </c>
      <c r="AS685" s="139">
        <v>0</v>
      </c>
      <c r="AT685" s="139">
        <v>0</v>
      </c>
      <c r="AU685" s="139">
        <v>0</v>
      </c>
      <c r="AV685" s="139">
        <v>0</v>
      </c>
      <c r="AW685" s="139">
        <v>0</v>
      </c>
      <c r="AX685" s="139">
        <v>0</v>
      </c>
      <c r="AY685" s="139">
        <v>0</v>
      </c>
      <c r="AZ685" s="139">
        <v>0</v>
      </c>
      <c r="BA685" s="139">
        <v>0</v>
      </c>
      <c r="BB685" s="139">
        <v>0</v>
      </c>
    </row>
    <row r="686" spans="1:54">
      <c r="A686" s="140" t="s">
        <v>782</v>
      </c>
      <c r="B686" s="139">
        <v>-500000000</v>
      </c>
      <c r="C686" s="139">
        <v>-500000000</v>
      </c>
      <c r="D686" s="139">
        <v>-500000000</v>
      </c>
      <c r="E686" s="139">
        <v>-500000000</v>
      </c>
      <c r="F686" s="139">
        <v>-500000000</v>
      </c>
      <c r="G686" s="139">
        <v>-500000000</v>
      </c>
      <c r="H686" s="139">
        <v>-500000000</v>
      </c>
      <c r="I686" s="139">
        <v>-500000000</v>
      </c>
      <c r="J686" s="139">
        <v>-500000000</v>
      </c>
      <c r="K686" s="139">
        <v>-500000000</v>
      </c>
      <c r="L686" s="139">
        <v>-500000000</v>
      </c>
      <c r="M686" s="139">
        <v>-500000000</v>
      </c>
      <c r="N686" s="139">
        <v>-500000000</v>
      </c>
      <c r="O686" s="139">
        <v>-500000000</v>
      </c>
      <c r="P686" s="139">
        <v>-500000000</v>
      </c>
      <c r="Q686" s="139">
        <v>-500000000</v>
      </c>
      <c r="R686" s="139">
        <v>-500000000</v>
      </c>
      <c r="S686" s="139">
        <v>-500000000</v>
      </c>
      <c r="T686" s="139">
        <v>-500000000</v>
      </c>
      <c r="U686" s="139">
        <v>-500000000</v>
      </c>
      <c r="V686" s="139">
        <v>-500000000</v>
      </c>
      <c r="W686" s="139">
        <v>-500000000</v>
      </c>
      <c r="X686" s="139">
        <v>-500000000</v>
      </c>
      <c r="Y686" s="139">
        <v>-500000000</v>
      </c>
      <c r="Z686" s="139">
        <v>-500000000</v>
      </c>
      <c r="AA686" s="139">
        <v>-500000000</v>
      </c>
      <c r="AB686" s="139">
        <v>-500000000</v>
      </c>
      <c r="AC686" s="139">
        <v>-500000000</v>
      </c>
      <c r="AD686" s="139">
        <v>-500000000</v>
      </c>
      <c r="AE686" s="139">
        <v>-500000000</v>
      </c>
      <c r="AF686" s="139">
        <v>-500000000</v>
      </c>
      <c r="AG686" s="139">
        <v>-500000000</v>
      </c>
      <c r="AH686" s="139">
        <v>-500000000</v>
      </c>
      <c r="AI686" s="139">
        <v>-500000000</v>
      </c>
      <c r="AJ686" s="139">
        <v>-500000000</v>
      </c>
      <c r="AK686" s="139">
        <v>-500000000</v>
      </c>
      <c r="AL686" s="139">
        <v>-500000000</v>
      </c>
      <c r="AM686" s="139">
        <v>-500000000</v>
      </c>
      <c r="AN686" s="139">
        <v>-500000000</v>
      </c>
      <c r="AO686" s="139">
        <v>-500000000</v>
      </c>
      <c r="AP686" s="139">
        <v>-500000000</v>
      </c>
      <c r="AQ686" s="139">
        <v>-500000000</v>
      </c>
      <c r="AR686" s="139">
        <v>-500000000</v>
      </c>
      <c r="AS686" s="139">
        <v>-500000000</v>
      </c>
      <c r="AT686" s="139">
        <v>-500000000</v>
      </c>
      <c r="AU686" s="139">
        <v>-500000000</v>
      </c>
      <c r="AV686" s="139">
        <v>-500000000</v>
      </c>
      <c r="AW686" s="139">
        <v>-500000000</v>
      </c>
      <c r="AX686" s="139">
        <v>-500000000</v>
      </c>
      <c r="AY686" s="139">
        <v>-500000000</v>
      </c>
      <c r="AZ686" s="139">
        <v>-500000000</v>
      </c>
      <c r="BA686" s="139">
        <v>-500000000</v>
      </c>
      <c r="BB686" s="139">
        <v>-500000000</v>
      </c>
    </row>
    <row r="687" spans="1:54">
      <c r="A687" s="140" t="s">
        <v>783</v>
      </c>
      <c r="B687" s="139">
        <v>0</v>
      </c>
      <c r="C687" s="139">
        <v>0</v>
      </c>
      <c r="D687" s="139">
        <v>0</v>
      </c>
      <c r="E687" s="139">
        <v>0</v>
      </c>
      <c r="F687" s="139">
        <v>0</v>
      </c>
      <c r="G687" s="139">
        <v>0</v>
      </c>
      <c r="H687" s="139">
        <v>0</v>
      </c>
      <c r="I687" s="139">
        <v>0</v>
      </c>
      <c r="J687" s="139">
        <v>0</v>
      </c>
      <c r="K687" s="139">
        <v>0</v>
      </c>
      <c r="L687" s="139">
        <v>0</v>
      </c>
      <c r="M687" s="139">
        <v>0</v>
      </c>
      <c r="N687" s="139">
        <v>0</v>
      </c>
      <c r="O687" s="139">
        <v>0</v>
      </c>
      <c r="P687" s="139">
        <v>0</v>
      </c>
      <c r="Q687" s="139">
        <v>0</v>
      </c>
      <c r="R687" s="139">
        <v>0</v>
      </c>
      <c r="S687" s="139">
        <v>0</v>
      </c>
      <c r="T687" s="139">
        <v>0</v>
      </c>
      <c r="U687" s="139">
        <v>0</v>
      </c>
      <c r="V687" s="139">
        <v>0</v>
      </c>
      <c r="W687" s="139">
        <v>0</v>
      </c>
      <c r="X687" s="139">
        <v>0</v>
      </c>
      <c r="Y687" s="139">
        <v>0</v>
      </c>
      <c r="Z687" s="139">
        <v>0</v>
      </c>
      <c r="AA687" s="139">
        <v>0</v>
      </c>
      <c r="AB687" s="139">
        <v>0</v>
      </c>
      <c r="AC687" s="139">
        <v>0</v>
      </c>
      <c r="AD687" s="139">
        <v>0</v>
      </c>
      <c r="AE687" s="139">
        <v>0</v>
      </c>
      <c r="AF687" s="139">
        <v>0</v>
      </c>
      <c r="AG687" s="139">
        <v>0</v>
      </c>
      <c r="AH687" s="139">
        <v>0</v>
      </c>
      <c r="AI687" s="139">
        <v>0</v>
      </c>
      <c r="AJ687" s="139">
        <v>0</v>
      </c>
      <c r="AK687" s="139">
        <v>0</v>
      </c>
      <c r="AL687" s="139">
        <v>0</v>
      </c>
      <c r="AM687" s="139">
        <v>0</v>
      </c>
      <c r="AN687" s="139">
        <v>0</v>
      </c>
      <c r="AO687" s="139">
        <v>0</v>
      </c>
      <c r="AP687" s="139">
        <v>0</v>
      </c>
      <c r="AQ687" s="139">
        <v>0</v>
      </c>
      <c r="AR687" s="139">
        <v>0</v>
      </c>
      <c r="AS687" s="139">
        <v>0</v>
      </c>
      <c r="AT687" s="139">
        <v>0</v>
      </c>
      <c r="AU687" s="139">
        <v>0</v>
      </c>
      <c r="AV687" s="139">
        <v>0</v>
      </c>
      <c r="AW687" s="139">
        <v>0</v>
      </c>
      <c r="AX687" s="139">
        <v>0</v>
      </c>
      <c r="AY687" s="139">
        <v>0</v>
      </c>
      <c r="AZ687" s="139">
        <v>0</v>
      </c>
      <c r="BA687" s="139">
        <v>0</v>
      </c>
      <c r="BB687" s="139">
        <v>0</v>
      </c>
    </row>
    <row r="688" spans="1:54">
      <c r="A688" s="140" t="s">
        <v>784</v>
      </c>
      <c r="B688" s="139">
        <v>0</v>
      </c>
      <c r="C688" s="139">
        <v>0</v>
      </c>
      <c r="D688" s="139">
        <v>0</v>
      </c>
      <c r="E688" s="139">
        <v>0</v>
      </c>
      <c r="F688" s="139">
        <v>0</v>
      </c>
      <c r="G688" s="139">
        <v>0</v>
      </c>
      <c r="H688" s="139">
        <v>0</v>
      </c>
      <c r="I688" s="139">
        <v>0</v>
      </c>
      <c r="J688" s="139">
        <v>0</v>
      </c>
      <c r="K688" s="139">
        <v>0</v>
      </c>
      <c r="L688" s="139">
        <v>0</v>
      </c>
      <c r="M688" s="139">
        <v>0</v>
      </c>
      <c r="N688" s="139">
        <v>0</v>
      </c>
      <c r="O688" s="139">
        <v>0</v>
      </c>
      <c r="P688" s="139">
        <v>0</v>
      </c>
      <c r="Q688" s="139">
        <v>0</v>
      </c>
      <c r="R688" s="139">
        <v>0</v>
      </c>
      <c r="S688" s="139">
        <v>0</v>
      </c>
      <c r="T688" s="139">
        <v>0</v>
      </c>
      <c r="U688" s="139">
        <v>0</v>
      </c>
      <c r="V688" s="139">
        <v>0</v>
      </c>
      <c r="W688" s="139">
        <v>0</v>
      </c>
      <c r="X688" s="139">
        <v>0</v>
      </c>
      <c r="Y688" s="139">
        <v>0</v>
      </c>
      <c r="Z688" s="139">
        <v>0</v>
      </c>
      <c r="AA688" s="139">
        <v>0</v>
      </c>
      <c r="AB688" s="139">
        <v>0</v>
      </c>
      <c r="AC688" s="139">
        <v>0</v>
      </c>
      <c r="AD688" s="139">
        <v>0</v>
      </c>
      <c r="AE688" s="139">
        <v>0</v>
      </c>
      <c r="AF688" s="139">
        <v>0</v>
      </c>
      <c r="AG688" s="139">
        <v>0</v>
      </c>
      <c r="AH688" s="139">
        <v>0</v>
      </c>
      <c r="AI688" s="139">
        <v>0</v>
      </c>
      <c r="AJ688" s="139">
        <v>0</v>
      </c>
      <c r="AK688" s="139">
        <v>0</v>
      </c>
      <c r="AL688" s="139">
        <v>0</v>
      </c>
      <c r="AM688" s="139">
        <v>0</v>
      </c>
      <c r="AN688" s="139">
        <v>0</v>
      </c>
      <c r="AO688" s="139">
        <v>0</v>
      </c>
      <c r="AP688" s="139">
        <v>0</v>
      </c>
      <c r="AQ688" s="139">
        <v>0</v>
      </c>
      <c r="AR688" s="139">
        <v>0</v>
      </c>
      <c r="AS688" s="139">
        <v>0</v>
      </c>
      <c r="AT688" s="139">
        <v>0</v>
      </c>
      <c r="AU688" s="139">
        <v>0</v>
      </c>
      <c r="AV688" s="139">
        <v>0</v>
      </c>
      <c r="AW688" s="139">
        <v>0</v>
      </c>
      <c r="AX688" s="139">
        <v>0</v>
      </c>
      <c r="AY688" s="139">
        <v>0</v>
      </c>
      <c r="AZ688" s="139">
        <v>0</v>
      </c>
      <c r="BA688" s="139">
        <v>0</v>
      </c>
      <c r="BB688" s="139">
        <v>0</v>
      </c>
    </row>
    <row r="689" spans="1:54">
      <c r="A689" s="140" t="s">
        <v>785</v>
      </c>
      <c r="B689" s="139">
        <v>0</v>
      </c>
      <c r="C689" s="139">
        <v>0</v>
      </c>
      <c r="D689" s="139">
        <v>0</v>
      </c>
      <c r="E689" s="139">
        <v>0</v>
      </c>
      <c r="F689" s="139">
        <v>0</v>
      </c>
      <c r="G689" s="139">
        <v>0</v>
      </c>
      <c r="H689" s="139">
        <v>0</v>
      </c>
      <c r="I689" s="139">
        <v>0</v>
      </c>
      <c r="J689" s="139">
        <v>0</v>
      </c>
      <c r="K689" s="139">
        <v>0</v>
      </c>
      <c r="L689" s="139">
        <v>0</v>
      </c>
      <c r="M689" s="139">
        <v>0</v>
      </c>
      <c r="N689" s="139">
        <v>0</v>
      </c>
      <c r="O689" s="139">
        <v>0</v>
      </c>
      <c r="P689" s="139">
        <v>0</v>
      </c>
      <c r="Q689" s="139">
        <v>0</v>
      </c>
      <c r="R689" s="139">
        <v>0</v>
      </c>
      <c r="S689" s="139">
        <v>0</v>
      </c>
      <c r="T689" s="139">
        <v>0</v>
      </c>
      <c r="U689" s="139">
        <v>0</v>
      </c>
      <c r="V689" s="139">
        <v>0</v>
      </c>
      <c r="W689" s="139">
        <v>0</v>
      </c>
      <c r="X689" s="139">
        <v>0</v>
      </c>
      <c r="Y689" s="139">
        <v>0</v>
      </c>
      <c r="Z689" s="139">
        <v>0</v>
      </c>
      <c r="AA689" s="139">
        <v>0</v>
      </c>
      <c r="AB689" s="139">
        <v>0</v>
      </c>
      <c r="AC689" s="139">
        <v>0</v>
      </c>
      <c r="AD689" s="139">
        <v>0</v>
      </c>
      <c r="AE689" s="139">
        <v>0</v>
      </c>
      <c r="AF689" s="139">
        <v>0</v>
      </c>
      <c r="AG689" s="139">
        <v>0</v>
      </c>
      <c r="AH689" s="139">
        <v>0</v>
      </c>
      <c r="AI689" s="139">
        <v>0</v>
      </c>
      <c r="AJ689" s="139">
        <v>0</v>
      </c>
      <c r="AK689" s="139">
        <v>0</v>
      </c>
      <c r="AL689" s="139">
        <v>0</v>
      </c>
      <c r="AM689" s="139">
        <v>0</v>
      </c>
      <c r="AN689" s="139">
        <v>0</v>
      </c>
      <c r="AO689" s="139">
        <v>0</v>
      </c>
      <c r="AP689" s="139">
        <v>0</v>
      </c>
      <c r="AQ689" s="139">
        <v>0</v>
      </c>
      <c r="AR689" s="139">
        <v>0</v>
      </c>
      <c r="AS689" s="139">
        <v>0</v>
      </c>
      <c r="AT689" s="139">
        <v>0</v>
      </c>
      <c r="AU689" s="139">
        <v>0</v>
      </c>
      <c r="AV689" s="139">
        <v>0</v>
      </c>
      <c r="AW689" s="139">
        <v>0</v>
      </c>
      <c r="AX689" s="139">
        <v>0</v>
      </c>
      <c r="AY689" s="139">
        <v>0</v>
      </c>
      <c r="AZ689" s="139">
        <v>0</v>
      </c>
      <c r="BA689" s="139">
        <v>0</v>
      </c>
      <c r="BB689" s="139">
        <v>0</v>
      </c>
    </row>
    <row r="690" spans="1:54">
      <c r="A690" s="140" t="s">
        <v>786</v>
      </c>
      <c r="B690" s="139">
        <v>-350000000</v>
      </c>
      <c r="C690" s="139">
        <v>-350000000</v>
      </c>
      <c r="D690" s="139">
        <v>-350000000</v>
      </c>
      <c r="E690" s="139">
        <v>-350000000</v>
      </c>
      <c r="F690" s="139">
        <v>-350000000</v>
      </c>
      <c r="G690" s="139">
        <v>-350000000</v>
      </c>
      <c r="H690" s="139">
        <v>-350000000</v>
      </c>
      <c r="I690" s="139">
        <v>-350000000</v>
      </c>
      <c r="J690" s="139">
        <v>-350000000</v>
      </c>
      <c r="K690" s="139">
        <v>-350000000</v>
      </c>
      <c r="L690" s="139">
        <v>-350000000</v>
      </c>
      <c r="M690" s="139">
        <v>-350000000</v>
      </c>
      <c r="N690" s="139">
        <v>-350000000</v>
      </c>
      <c r="O690" s="139">
        <v>-350000000</v>
      </c>
      <c r="P690" s="139">
        <v>-350000000</v>
      </c>
      <c r="Q690" s="139">
        <v>-350000000</v>
      </c>
      <c r="R690" s="139">
        <v>-350000000</v>
      </c>
      <c r="S690" s="139">
        <v>-350000000</v>
      </c>
      <c r="T690" s="139">
        <v>-350000000</v>
      </c>
      <c r="U690" s="139">
        <v>-350000000</v>
      </c>
      <c r="V690" s="139">
        <v>-350000000</v>
      </c>
      <c r="W690" s="139">
        <v>-350000000</v>
      </c>
      <c r="X690" s="139">
        <v>-350000000</v>
      </c>
      <c r="Y690" s="139">
        <v>-350000000</v>
      </c>
      <c r="Z690" s="139">
        <v>-350000000</v>
      </c>
      <c r="AA690" s="139">
        <v>-350000000</v>
      </c>
      <c r="AB690" s="139">
        <v>-350000000</v>
      </c>
      <c r="AC690" s="139">
        <v>-350000000</v>
      </c>
      <c r="AD690" s="139">
        <v>-350000000</v>
      </c>
      <c r="AE690" s="139">
        <v>-350000000</v>
      </c>
      <c r="AF690" s="139">
        <v>-350000000</v>
      </c>
      <c r="AG690" s="139">
        <v>-350000000</v>
      </c>
      <c r="AH690" s="139">
        <v>-350000000</v>
      </c>
      <c r="AI690" s="139">
        <v>-350000000</v>
      </c>
      <c r="AJ690" s="139">
        <v>-350000000</v>
      </c>
      <c r="AK690" s="139">
        <v>-350000000</v>
      </c>
      <c r="AL690" s="139">
        <v>-350000000</v>
      </c>
      <c r="AM690" s="139">
        <v>-350000000</v>
      </c>
      <c r="AN690" s="139">
        <v>-350000000</v>
      </c>
      <c r="AO690" s="139">
        <v>-350000000</v>
      </c>
      <c r="AP690" s="139">
        <v>-350000000</v>
      </c>
      <c r="AQ690" s="139">
        <v>-350000000</v>
      </c>
      <c r="AR690" s="139">
        <v>-350000000</v>
      </c>
      <c r="AS690" s="139">
        <v>-350000000</v>
      </c>
      <c r="AT690" s="139">
        <v>-350000000</v>
      </c>
      <c r="AU690" s="139">
        <v>-350000000</v>
      </c>
      <c r="AV690" s="139">
        <v>-350000000</v>
      </c>
      <c r="AW690" s="139">
        <v>-350000000</v>
      </c>
      <c r="AX690" s="139">
        <v>-350000000</v>
      </c>
      <c r="AY690" s="139">
        <v>-350000000</v>
      </c>
      <c r="AZ690" s="139">
        <v>-350000000</v>
      </c>
      <c r="BA690" s="139">
        <v>-350000000</v>
      </c>
      <c r="BB690" s="139">
        <v>-350000000</v>
      </c>
    </row>
    <row r="691" spans="1:54">
      <c r="A691" s="140" t="s">
        <v>787</v>
      </c>
      <c r="B691" s="139">
        <v>0</v>
      </c>
      <c r="C691" s="139">
        <v>0</v>
      </c>
      <c r="D691" s="139">
        <v>0</v>
      </c>
      <c r="E691" s="139">
        <v>0</v>
      </c>
      <c r="F691" s="139">
        <v>0</v>
      </c>
      <c r="G691" s="139">
        <v>0</v>
      </c>
      <c r="H691" s="139">
        <v>0</v>
      </c>
      <c r="I691" s="139">
        <v>0</v>
      </c>
      <c r="J691" s="139">
        <v>0</v>
      </c>
      <c r="K691" s="139">
        <v>0</v>
      </c>
      <c r="L691" s="139">
        <v>0</v>
      </c>
      <c r="M691" s="139">
        <v>0</v>
      </c>
      <c r="N691" s="139">
        <v>0</v>
      </c>
      <c r="O691" s="139">
        <v>0</v>
      </c>
      <c r="P691" s="139">
        <v>0</v>
      </c>
      <c r="Q691" s="139">
        <v>0</v>
      </c>
      <c r="R691" s="139">
        <v>0</v>
      </c>
      <c r="S691" s="139">
        <v>0</v>
      </c>
      <c r="T691" s="139">
        <v>0</v>
      </c>
      <c r="U691" s="139">
        <v>0</v>
      </c>
      <c r="V691" s="139">
        <v>0</v>
      </c>
      <c r="W691" s="139">
        <v>0</v>
      </c>
      <c r="X691" s="139">
        <v>0</v>
      </c>
      <c r="Y691" s="139">
        <v>0</v>
      </c>
      <c r="Z691" s="139">
        <v>0</v>
      </c>
      <c r="AA691" s="139">
        <v>0</v>
      </c>
      <c r="AB691" s="139">
        <v>0</v>
      </c>
      <c r="AC691" s="139">
        <v>0</v>
      </c>
      <c r="AD691" s="139">
        <v>0</v>
      </c>
      <c r="AE691" s="139">
        <v>0</v>
      </c>
      <c r="AF691" s="139">
        <v>0</v>
      </c>
      <c r="AG691" s="139">
        <v>0</v>
      </c>
      <c r="AH691" s="139">
        <v>0</v>
      </c>
      <c r="AI691" s="139">
        <v>0</v>
      </c>
      <c r="AJ691" s="139">
        <v>0</v>
      </c>
      <c r="AK691" s="139">
        <v>0</v>
      </c>
      <c r="AL691" s="139">
        <v>0</v>
      </c>
      <c r="AM691" s="139">
        <v>0</v>
      </c>
      <c r="AN691" s="139">
        <v>0</v>
      </c>
      <c r="AO691" s="139">
        <v>0</v>
      </c>
      <c r="AP691" s="139">
        <v>0</v>
      </c>
      <c r="AQ691" s="139">
        <v>0</v>
      </c>
      <c r="AR691" s="139">
        <v>0</v>
      </c>
      <c r="AS691" s="139">
        <v>0</v>
      </c>
      <c r="AT691" s="139">
        <v>0</v>
      </c>
      <c r="AU691" s="139">
        <v>0</v>
      </c>
      <c r="AV691" s="139">
        <v>0</v>
      </c>
      <c r="AW691" s="139">
        <v>0</v>
      </c>
      <c r="AX691" s="139">
        <v>0</v>
      </c>
      <c r="AY691" s="139">
        <v>0</v>
      </c>
      <c r="AZ691" s="139">
        <v>0</v>
      </c>
      <c r="BA691" s="139">
        <v>0</v>
      </c>
      <c r="BB691" s="139">
        <v>0</v>
      </c>
    </row>
    <row r="692" spans="1:54">
      <c r="A692" s="140" t="s">
        <v>788</v>
      </c>
      <c r="B692" s="139">
        <v>-1000000000</v>
      </c>
      <c r="C692" s="139">
        <v>-1000000000</v>
      </c>
      <c r="D692" s="139">
        <v>-1000000000</v>
      </c>
      <c r="E692" s="139">
        <v>-1000000000</v>
      </c>
      <c r="F692" s="139">
        <v>-1000000000</v>
      </c>
      <c r="G692" s="139">
        <v>-1000000000</v>
      </c>
      <c r="H692" s="139">
        <v>-1000000000</v>
      </c>
      <c r="I692" s="139">
        <v>-1000000000</v>
      </c>
      <c r="J692" s="139">
        <v>-1000000000</v>
      </c>
      <c r="K692" s="139">
        <v>-1000000000</v>
      </c>
      <c r="L692" s="139">
        <v>-1000000000</v>
      </c>
      <c r="M692" s="139">
        <v>-1000000000</v>
      </c>
      <c r="N692" s="139">
        <v>-1000000000</v>
      </c>
      <c r="O692" s="139">
        <v>-1000000000</v>
      </c>
      <c r="P692" s="139">
        <v>-1000000000</v>
      </c>
      <c r="Q692" s="139">
        <v>-1000000000</v>
      </c>
      <c r="R692" s="139">
        <v>-1000000000</v>
      </c>
      <c r="S692" s="139">
        <v>-1000000000</v>
      </c>
      <c r="T692" s="139">
        <v>-1000000000</v>
      </c>
      <c r="U692" s="139">
        <v>-1000000000</v>
      </c>
      <c r="V692" s="139">
        <v>-1000000000</v>
      </c>
      <c r="W692" s="139">
        <v>-1000000000</v>
      </c>
      <c r="X692" s="139">
        <v>-1000000000</v>
      </c>
      <c r="Y692" s="139">
        <v>-1000000000</v>
      </c>
      <c r="Z692" s="139">
        <v>-1000000000</v>
      </c>
      <c r="AA692" s="139">
        <v>-1000000000</v>
      </c>
      <c r="AB692" s="139">
        <v>-1000000000</v>
      </c>
      <c r="AC692" s="139">
        <v>-1000000000</v>
      </c>
      <c r="AD692" s="139">
        <v>-1000000000</v>
      </c>
      <c r="AE692" s="139">
        <v>-1000000000</v>
      </c>
      <c r="AF692" s="139">
        <v>-1000000000</v>
      </c>
      <c r="AG692" s="139">
        <v>-1000000000</v>
      </c>
      <c r="AH692" s="139">
        <v>-1000000000</v>
      </c>
      <c r="AI692" s="139">
        <v>-1000000000</v>
      </c>
      <c r="AJ692" s="139">
        <v>-1000000000</v>
      </c>
      <c r="AK692" s="139">
        <v>-1000000000</v>
      </c>
      <c r="AL692" s="139">
        <v>-1000000000</v>
      </c>
      <c r="AM692" s="139">
        <v>-1000000000</v>
      </c>
      <c r="AN692" s="139">
        <v>-1000000000</v>
      </c>
      <c r="AO692" s="139">
        <v>-1000000000</v>
      </c>
      <c r="AP692" s="139">
        <v>-1000000000</v>
      </c>
      <c r="AQ692" s="139">
        <v>-1000000000</v>
      </c>
      <c r="AR692" s="139">
        <v>-1000000000</v>
      </c>
      <c r="AS692" s="139">
        <v>-1000000000</v>
      </c>
      <c r="AT692" s="139">
        <v>-1000000000</v>
      </c>
      <c r="AU692" s="139">
        <v>-1000000000</v>
      </c>
      <c r="AV692" s="139">
        <v>-1000000000</v>
      </c>
      <c r="AW692" s="139">
        <v>-1000000000</v>
      </c>
      <c r="AX692" s="139">
        <v>-1000000000</v>
      </c>
      <c r="AY692" s="139">
        <v>-1000000000</v>
      </c>
      <c r="AZ692" s="139">
        <v>-1000000000</v>
      </c>
      <c r="BA692" s="139">
        <v>-1000000000</v>
      </c>
      <c r="BB692" s="139">
        <v>-1000000000</v>
      </c>
    </row>
    <row r="693" spans="1:54">
      <c r="A693" s="140" t="s">
        <v>789</v>
      </c>
      <c r="B693" s="139">
        <v>-400000000</v>
      </c>
      <c r="C693" s="139">
        <v>-400000000</v>
      </c>
      <c r="D693" s="139">
        <v>-400000000</v>
      </c>
      <c r="E693" s="139">
        <v>-400000000</v>
      </c>
      <c r="F693" s="139">
        <v>-400000000</v>
      </c>
      <c r="G693" s="139">
        <v>-400000000</v>
      </c>
      <c r="H693" s="139">
        <v>-400000000</v>
      </c>
      <c r="I693" s="139">
        <v>-400000000</v>
      </c>
      <c r="J693" s="139">
        <v>-400000000</v>
      </c>
      <c r="K693" s="139">
        <v>-400000000</v>
      </c>
      <c r="L693" s="139">
        <v>-400000000</v>
      </c>
      <c r="M693" s="139">
        <v>-400000000</v>
      </c>
      <c r="N693" s="139">
        <v>-400000000</v>
      </c>
      <c r="O693" s="139">
        <v>-400000000</v>
      </c>
      <c r="P693" s="139">
        <v>-400000000</v>
      </c>
      <c r="Q693" s="139">
        <v>-400000000</v>
      </c>
      <c r="R693" s="139">
        <v>-400000000</v>
      </c>
      <c r="S693" s="139">
        <v>-400000000</v>
      </c>
      <c r="T693" s="139">
        <v>-400000000</v>
      </c>
      <c r="U693" s="139">
        <v>-400000000</v>
      </c>
      <c r="V693" s="139">
        <v>-400000000</v>
      </c>
      <c r="W693" s="139">
        <v>-400000000</v>
      </c>
      <c r="X693" s="139">
        <v>-400000000</v>
      </c>
      <c r="Y693" s="139">
        <v>-400000000</v>
      </c>
      <c r="Z693" s="139">
        <v>-400000000</v>
      </c>
      <c r="AA693" s="139">
        <v>-400000000</v>
      </c>
      <c r="AB693" s="139">
        <v>-400000000</v>
      </c>
      <c r="AC693" s="139">
        <v>-400000000</v>
      </c>
      <c r="AD693" s="139">
        <v>-400000000</v>
      </c>
      <c r="AE693" s="139">
        <v>-400000000</v>
      </c>
      <c r="AF693" s="139">
        <v>-400000000</v>
      </c>
      <c r="AG693" s="139">
        <v>-400000000</v>
      </c>
      <c r="AH693" s="139">
        <v>-400000000</v>
      </c>
      <c r="AI693" s="139">
        <v>-400000000</v>
      </c>
      <c r="AJ693" s="139">
        <v>-400000000</v>
      </c>
      <c r="AK693" s="139">
        <v>-400000000</v>
      </c>
      <c r="AL693" s="139">
        <v>-400000000</v>
      </c>
      <c r="AM693" s="139">
        <v>-400000000</v>
      </c>
      <c r="AN693" s="139">
        <v>-400000000</v>
      </c>
      <c r="AO693" s="139">
        <v>-400000000</v>
      </c>
      <c r="AP693" s="139">
        <v>-400000000</v>
      </c>
      <c r="AQ693" s="139">
        <v>-400000000</v>
      </c>
      <c r="AR693" s="139">
        <v>-400000000</v>
      </c>
      <c r="AS693" s="139">
        <v>-400000000</v>
      </c>
      <c r="AT693" s="139">
        <v>-400000000</v>
      </c>
      <c r="AU693" s="139">
        <v>-400000000</v>
      </c>
      <c r="AV693" s="139">
        <v>-400000000</v>
      </c>
      <c r="AW693" s="139">
        <v>-400000000</v>
      </c>
      <c r="AX693" s="139">
        <v>-400000000</v>
      </c>
      <c r="AY693" s="139">
        <v>-400000000</v>
      </c>
      <c r="AZ693" s="139">
        <v>-400000000</v>
      </c>
      <c r="BA693" s="139">
        <v>-400000000</v>
      </c>
      <c r="BB693" s="139">
        <v>-400000000</v>
      </c>
    </row>
    <row r="694" spans="1:54">
      <c r="A694" s="140" t="s">
        <v>790</v>
      </c>
      <c r="B694" s="139">
        <v>0</v>
      </c>
      <c r="C694" s="139">
        <v>0</v>
      </c>
      <c r="D694" s="139">
        <v>0</v>
      </c>
      <c r="E694" s="139">
        <v>0</v>
      </c>
      <c r="F694" s="139">
        <v>0</v>
      </c>
      <c r="G694" s="139">
        <v>0</v>
      </c>
      <c r="H694" s="139">
        <v>0</v>
      </c>
      <c r="I694" s="139">
        <v>0</v>
      </c>
      <c r="J694" s="139">
        <v>0</v>
      </c>
      <c r="K694" s="139">
        <v>0</v>
      </c>
      <c r="L694" s="139">
        <v>0</v>
      </c>
      <c r="M694" s="139">
        <v>0</v>
      </c>
      <c r="N694" s="139">
        <v>0</v>
      </c>
      <c r="O694" s="139">
        <v>0</v>
      </c>
      <c r="P694" s="139">
        <v>0</v>
      </c>
      <c r="Q694" s="139">
        <v>0</v>
      </c>
      <c r="R694" s="139">
        <v>0</v>
      </c>
      <c r="S694" s="139">
        <v>0</v>
      </c>
      <c r="T694" s="139">
        <v>0</v>
      </c>
      <c r="U694" s="139">
        <v>0</v>
      </c>
      <c r="V694" s="139">
        <v>0</v>
      </c>
      <c r="W694" s="139">
        <v>0</v>
      </c>
      <c r="X694" s="139">
        <v>0</v>
      </c>
      <c r="Y694" s="139">
        <v>0</v>
      </c>
      <c r="Z694" s="139">
        <v>0</v>
      </c>
      <c r="AA694" s="139">
        <v>0</v>
      </c>
      <c r="AB694" s="139">
        <v>0</v>
      </c>
      <c r="AC694" s="139">
        <v>0</v>
      </c>
      <c r="AD694" s="139">
        <v>0</v>
      </c>
      <c r="AE694" s="139">
        <v>0</v>
      </c>
      <c r="AF694" s="139">
        <v>0</v>
      </c>
      <c r="AG694" s="139">
        <v>0</v>
      </c>
      <c r="AH694" s="139">
        <v>0</v>
      </c>
      <c r="AI694" s="139">
        <v>0</v>
      </c>
      <c r="AJ694" s="139">
        <v>0</v>
      </c>
      <c r="AK694" s="139">
        <v>0</v>
      </c>
      <c r="AL694" s="139">
        <v>0</v>
      </c>
      <c r="AM694" s="139">
        <v>0</v>
      </c>
      <c r="AN694" s="139">
        <v>0</v>
      </c>
      <c r="AO694" s="139">
        <v>0</v>
      </c>
      <c r="AP694" s="139">
        <v>0</v>
      </c>
      <c r="AQ694" s="139">
        <v>0</v>
      </c>
      <c r="AR694" s="139">
        <v>0</v>
      </c>
      <c r="AS694" s="139">
        <v>0</v>
      </c>
      <c r="AT694" s="139">
        <v>0</v>
      </c>
      <c r="AU694" s="139">
        <v>0</v>
      </c>
      <c r="AV694" s="139">
        <v>0</v>
      </c>
      <c r="AW694" s="139">
        <v>0</v>
      </c>
      <c r="AX694" s="139">
        <v>0</v>
      </c>
      <c r="AY694" s="139">
        <v>0</v>
      </c>
      <c r="AZ694" s="139">
        <v>0</v>
      </c>
      <c r="BA694" s="139">
        <v>0</v>
      </c>
      <c r="BB694" s="139">
        <v>0</v>
      </c>
    </row>
    <row r="695" spans="1:54">
      <c r="A695" s="141" t="s">
        <v>791</v>
      </c>
      <c r="B695" s="142">
        <v>-8225000000</v>
      </c>
      <c r="C695" s="142">
        <v>-8225000000</v>
      </c>
      <c r="D695" s="142">
        <v>-8225000000</v>
      </c>
      <c r="E695" s="142">
        <v>-8225000000</v>
      </c>
      <c r="F695" s="142">
        <v>-7425000000</v>
      </c>
      <c r="G695" s="142">
        <v>-7425000000</v>
      </c>
      <c r="H695" s="142">
        <v>-7425000000</v>
      </c>
      <c r="I695" s="142">
        <v>-7425000000</v>
      </c>
      <c r="J695" s="142">
        <v>-8425000000</v>
      </c>
      <c r="K695" s="142">
        <v>-8425000000</v>
      </c>
      <c r="L695" s="142">
        <v>-8425000000</v>
      </c>
      <c r="M695" s="142">
        <v>-8425000000</v>
      </c>
      <c r="N695" s="142">
        <v>-8425000000</v>
      </c>
      <c r="O695" s="142">
        <v>-8425000000</v>
      </c>
      <c r="P695" s="142">
        <v>-8425000000</v>
      </c>
      <c r="Q695" s="142">
        <v>-8425000000</v>
      </c>
      <c r="R695" s="142">
        <v>-8425000000</v>
      </c>
      <c r="S695" s="142">
        <v>-8425000000</v>
      </c>
      <c r="T695" s="142">
        <v>-8425000000</v>
      </c>
      <c r="U695" s="142">
        <v>-9125000000</v>
      </c>
      <c r="V695" s="142">
        <v>-9125000000</v>
      </c>
      <c r="W695" s="142">
        <v>-9125000000</v>
      </c>
      <c r="X695" s="142">
        <v>-9125000000</v>
      </c>
      <c r="Y695" s="142">
        <v>-9125000000</v>
      </c>
      <c r="Z695" s="142">
        <v>-9125000000</v>
      </c>
      <c r="AA695" s="142">
        <v>-9125000000</v>
      </c>
      <c r="AB695" s="142">
        <v>-9125000000</v>
      </c>
      <c r="AC695" s="142">
        <v>-9125001620.1958694</v>
      </c>
      <c r="AD695" s="142">
        <v>-9125004860.5876293</v>
      </c>
      <c r="AE695" s="142">
        <v>-9125008100.9793797</v>
      </c>
      <c r="AF695" s="142">
        <v>-9125011341.37113</v>
      </c>
      <c r="AG695" s="142">
        <v>-9125014581.7628803</v>
      </c>
      <c r="AH695" s="142">
        <v>-9775017822.1546402</v>
      </c>
      <c r="AI695" s="142">
        <v>-9775021062.5463905</v>
      </c>
      <c r="AJ695" s="142">
        <v>-9775024302.9381409</v>
      </c>
      <c r="AK695" s="142">
        <v>-9775027543.3298893</v>
      </c>
      <c r="AL695" s="142">
        <v>-9775030783.7216492</v>
      </c>
      <c r="AM695" s="142">
        <v>-9775034024.1133995</v>
      </c>
      <c r="AN695" s="142">
        <v>-9775037264.5051498</v>
      </c>
      <c r="AO695" s="142">
        <v>-9775037264.5051498</v>
      </c>
      <c r="AP695" s="142">
        <v>-9125038884.7010307</v>
      </c>
      <c r="AQ695" s="142">
        <v>-9125040098.6354504</v>
      </c>
      <c r="AR695" s="142">
        <v>-9125041312.5698795</v>
      </c>
      <c r="AS695" s="142">
        <v>-9125042526.5043106</v>
      </c>
      <c r="AT695" s="142">
        <v>-9125043740.4387302</v>
      </c>
      <c r="AU695" s="142">
        <v>-10375044954.3731</v>
      </c>
      <c r="AV695" s="142">
        <v>-10375050760.954201</v>
      </c>
      <c r="AW695" s="142">
        <v>-10375061160.181801</v>
      </c>
      <c r="AX695" s="142">
        <v>-10375071559.4095</v>
      </c>
      <c r="AY695" s="142">
        <v>-10375081958.6371</v>
      </c>
      <c r="AZ695" s="142">
        <v>-10375092357.864799</v>
      </c>
      <c r="BA695" s="142">
        <v>-10375102757.092501</v>
      </c>
      <c r="BB695" s="142">
        <v>-10375102757.092501</v>
      </c>
    </row>
    <row r="696" spans="1:54">
      <c r="A696" s="140" t="s">
        <v>792</v>
      </c>
    </row>
    <row r="697" spans="1:54">
      <c r="A697" s="138" t="s">
        <v>793</v>
      </c>
    </row>
    <row r="698" spans="1:54">
      <c r="A698" s="140" t="s">
        <v>794</v>
      </c>
      <c r="B698" s="139">
        <v>-250000000</v>
      </c>
      <c r="C698" s="139">
        <v>-250000000</v>
      </c>
      <c r="D698" s="139">
        <v>-250000000</v>
      </c>
      <c r="E698" s="139">
        <v>-250000000</v>
      </c>
      <c r="F698" s="139">
        <v>-250000000</v>
      </c>
      <c r="G698" s="139">
        <v>-250000000</v>
      </c>
      <c r="H698" s="139">
        <v>-250000000</v>
      </c>
      <c r="I698" s="139">
        <v>-250000000</v>
      </c>
      <c r="J698" s="139">
        <v>-250000000</v>
      </c>
      <c r="K698" s="139">
        <v>-250000000</v>
      </c>
      <c r="L698" s="139">
        <v>-250000000</v>
      </c>
      <c r="M698" s="139">
        <v>-250000000</v>
      </c>
      <c r="N698" s="139">
        <v>-250000000</v>
      </c>
      <c r="O698" s="139">
        <v>-250000000</v>
      </c>
      <c r="P698" s="139">
        <v>-250000000</v>
      </c>
      <c r="Q698" s="139">
        <v>-250000000</v>
      </c>
      <c r="R698" s="139">
        <v>-250000000</v>
      </c>
      <c r="S698" s="139">
        <v>-250000000</v>
      </c>
      <c r="T698" s="139">
        <v>-250000000</v>
      </c>
      <c r="U698" s="139">
        <v>-250000000</v>
      </c>
      <c r="V698" s="139">
        <v>-250000000</v>
      </c>
      <c r="W698" s="139">
        <v>-250000000</v>
      </c>
      <c r="X698" s="139">
        <v>-250000000</v>
      </c>
      <c r="Y698" s="139">
        <v>-250000000</v>
      </c>
      <c r="Z698" s="139">
        <v>-250000000</v>
      </c>
      <c r="AA698" s="139">
        <v>-250000000</v>
      </c>
      <c r="AB698" s="139">
        <v>-250000000</v>
      </c>
      <c r="AC698" s="139">
        <v>-250000000</v>
      </c>
      <c r="AD698" s="139">
        <v>-250000000</v>
      </c>
      <c r="AE698" s="139">
        <v>-250000000</v>
      </c>
      <c r="AF698" s="139">
        <v>-250000000</v>
      </c>
      <c r="AG698" s="139">
        <v>-250000000</v>
      </c>
      <c r="AH698" s="139">
        <v>-250000000</v>
      </c>
      <c r="AI698" s="139">
        <v>-250000000</v>
      </c>
      <c r="AJ698" s="139">
        <v>-250000000</v>
      </c>
      <c r="AK698" s="139">
        <v>-250000000</v>
      </c>
      <c r="AL698" s="139">
        <v>-250000000</v>
      </c>
      <c r="AM698" s="139">
        <v>-250000000</v>
      </c>
      <c r="AN698" s="139">
        <v>-250000000</v>
      </c>
      <c r="AO698" s="139">
        <v>-250000000</v>
      </c>
      <c r="AP698" s="139">
        <v>-250000000</v>
      </c>
      <c r="AQ698" s="139">
        <v>-250000000</v>
      </c>
      <c r="AR698" s="139">
        <v>-250000000</v>
      </c>
      <c r="AS698" s="139">
        <v>-250000000</v>
      </c>
      <c r="AT698" s="139">
        <v>-250000000</v>
      </c>
      <c r="AU698" s="139">
        <v>-250000000</v>
      </c>
      <c r="AV698" s="139">
        <v>-250000000</v>
      </c>
      <c r="AW698" s="139">
        <v>-250000000</v>
      </c>
      <c r="AX698" s="139">
        <v>-250000000</v>
      </c>
      <c r="AY698" s="139">
        <v>-250000000</v>
      </c>
      <c r="AZ698" s="139">
        <v>-250000000</v>
      </c>
      <c r="BA698" s="139">
        <v>-250000000</v>
      </c>
      <c r="BB698" s="139">
        <v>-250000000</v>
      </c>
    </row>
    <row r="699" spans="1:54">
      <c r="A699" s="140" t="s">
        <v>795</v>
      </c>
      <c r="B699" s="139">
        <v>-800000000</v>
      </c>
      <c r="C699" s="139">
        <v>-800000000</v>
      </c>
      <c r="D699" s="139">
        <v>-800000000</v>
      </c>
      <c r="E699" s="139">
        <v>-800000000</v>
      </c>
      <c r="F699" s="139">
        <v>-800000000</v>
      </c>
      <c r="G699" s="139">
        <v>-800000000</v>
      </c>
      <c r="H699" s="139">
        <v>-800000000</v>
      </c>
      <c r="I699" s="139">
        <v>-800000000</v>
      </c>
      <c r="J699" s="139">
        <v>-800000000</v>
      </c>
      <c r="K699" s="139">
        <v>-800000000</v>
      </c>
      <c r="L699" s="139">
        <v>-800000000</v>
      </c>
      <c r="M699" s="139">
        <v>-800000000</v>
      </c>
      <c r="N699" s="139">
        <v>-800000000</v>
      </c>
      <c r="O699" s="139">
        <v>-800000000</v>
      </c>
      <c r="P699" s="139">
        <v>-800000000</v>
      </c>
      <c r="Q699" s="139">
        <v>-800000000</v>
      </c>
      <c r="R699" s="139">
        <v>-800000000</v>
      </c>
      <c r="S699" s="139">
        <v>-800000000</v>
      </c>
      <c r="T699" s="139">
        <v>-800000000</v>
      </c>
      <c r="U699" s="139">
        <v>-800000000</v>
      </c>
      <c r="V699" s="139">
        <v>-800000000</v>
      </c>
      <c r="W699" s="139">
        <v>-800000000</v>
      </c>
      <c r="X699" s="139">
        <v>-800000000</v>
      </c>
      <c r="Y699" s="139">
        <v>-800000000</v>
      </c>
      <c r="Z699" s="139">
        <v>-800000000</v>
      </c>
      <c r="AA699" s="139">
        <v>-800000000</v>
      </c>
      <c r="AB699" s="139">
        <v>-800000000</v>
      </c>
      <c r="AC699" s="139">
        <v>-800000000</v>
      </c>
      <c r="AD699" s="139">
        <v>-800000000</v>
      </c>
      <c r="AE699" s="139">
        <v>-800000000</v>
      </c>
      <c r="AF699" s="139">
        <v>-800000000</v>
      </c>
      <c r="AG699" s="139">
        <v>-800000000</v>
      </c>
      <c r="AH699" s="139">
        <v>-800000000</v>
      </c>
      <c r="AI699" s="139">
        <v>-800000000</v>
      </c>
      <c r="AJ699" s="139">
        <v>-800000000</v>
      </c>
      <c r="AK699" s="139">
        <v>-800000000</v>
      </c>
      <c r="AL699" s="139">
        <v>-800000000</v>
      </c>
      <c r="AM699" s="139">
        <v>-800000000</v>
      </c>
      <c r="AN699" s="139">
        <v>-800000000</v>
      </c>
      <c r="AO699" s="139">
        <v>-800000000</v>
      </c>
      <c r="AP699" s="139">
        <v>-800000000</v>
      </c>
      <c r="AQ699" s="139">
        <v>-800000000</v>
      </c>
      <c r="AR699" s="139">
        <v>-800000000</v>
      </c>
      <c r="AS699" s="139">
        <v>-800000000</v>
      </c>
      <c r="AT699" s="139">
        <v>-800000000</v>
      </c>
      <c r="AU699" s="139">
        <v>-800000000</v>
      </c>
      <c r="AV699" s="139">
        <v>-800000000</v>
      </c>
      <c r="AW699" s="139">
        <v>-800000000</v>
      </c>
      <c r="AX699" s="139">
        <v>-800000000</v>
      </c>
      <c r="AY699" s="139">
        <v>-800000000</v>
      </c>
      <c r="AZ699" s="139">
        <v>-800000000</v>
      </c>
      <c r="BA699" s="139">
        <v>-800000000</v>
      </c>
      <c r="BB699" s="139">
        <v>-800000000</v>
      </c>
    </row>
    <row r="700" spans="1:54">
      <c r="A700" s="140" t="s">
        <v>796</v>
      </c>
      <c r="B700" s="139">
        <v>-150000000</v>
      </c>
      <c r="C700" s="139">
        <v>-150000000</v>
      </c>
      <c r="D700" s="139">
        <v>-150000000</v>
      </c>
      <c r="E700" s="139">
        <v>-150000000</v>
      </c>
      <c r="F700" s="139">
        <v>-150000000</v>
      </c>
      <c r="G700" s="139">
        <v>-150000000</v>
      </c>
      <c r="H700" s="139">
        <v>-150000000</v>
      </c>
      <c r="I700" s="139">
        <v>-150000000</v>
      </c>
      <c r="J700" s="139">
        <v>-150000000</v>
      </c>
      <c r="K700" s="139">
        <v>-150000000</v>
      </c>
      <c r="L700" s="139">
        <v>-150000000</v>
      </c>
      <c r="M700" s="139">
        <v>-150000000</v>
      </c>
      <c r="N700" s="139">
        <v>-150000000</v>
      </c>
      <c r="O700" s="139">
        <v>-150000000</v>
      </c>
      <c r="P700" s="139">
        <v>-150000000</v>
      </c>
      <c r="Q700" s="139">
        <v>-150000000</v>
      </c>
      <c r="R700" s="139">
        <v>-150000000</v>
      </c>
      <c r="S700" s="139">
        <v>-150000000</v>
      </c>
      <c r="T700" s="139">
        <v>-150000000</v>
      </c>
      <c r="U700" s="139">
        <v>-150000000</v>
      </c>
      <c r="V700" s="139">
        <v>-150000000</v>
      </c>
      <c r="W700" s="139">
        <v>-150000000</v>
      </c>
      <c r="X700" s="139">
        <v>-150000000</v>
      </c>
      <c r="Y700" s="139">
        <v>-150000000</v>
      </c>
      <c r="Z700" s="139">
        <v>-150000000</v>
      </c>
      <c r="AA700" s="139">
        <v>-150000000</v>
      </c>
      <c r="AB700" s="139">
        <v>-150000000</v>
      </c>
      <c r="AC700" s="139">
        <v>-150000000</v>
      </c>
      <c r="AD700" s="139">
        <v>-150000000</v>
      </c>
      <c r="AE700" s="139">
        <v>-150000000</v>
      </c>
      <c r="AF700" s="139">
        <v>-150000000</v>
      </c>
      <c r="AG700" s="139">
        <v>-150000000</v>
      </c>
      <c r="AH700" s="139">
        <v>-150000000</v>
      </c>
      <c r="AI700" s="139">
        <v>-150000000</v>
      </c>
      <c r="AJ700" s="139">
        <v>-150000000</v>
      </c>
      <c r="AK700" s="139">
        <v>-150000000</v>
      </c>
      <c r="AL700" s="139">
        <v>-150000000</v>
      </c>
      <c r="AM700" s="139">
        <v>-150000000</v>
      </c>
      <c r="AN700" s="139">
        <v>-150000000</v>
      </c>
      <c r="AO700" s="139">
        <v>-150000000</v>
      </c>
      <c r="AP700" s="139">
        <v>-150000000</v>
      </c>
      <c r="AQ700" s="139">
        <v>-150000000</v>
      </c>
      <c r="AR700" s="139">
        <v>-150000000</v>
      </c>
      <c r="AS700" s="139">
        <v>-150000000</v>
      </c>
      <c r="AT700" s="139">
        <v>-150000000</v>
      </c>
      <c r="AU700" s="139">
        <v>-150000000</v>
      </c>
      <c r="AV700" s="139">
        <v>-150000000</v>
      </c>
      <c r="AW700" s="139">
        <v>-150000000</v>
      </c>
      <c r="AX700" s="139">
        <v>-150000000</v>
      </c>
      <c r="AY700" s="139">
        <v>-150000000</v>
      </c>
      <c r="AZ700" s="139">
        <v>-150000000</v>
      </c>
      <c r="BA700" s="139">
        <v>-150000000</v>
      </c>
      <c r="BB700" s="139">
        <v>-150000000</v>
      </c>
    </row>
    <row r="701" spans="1:54">
      <c r="A701" s="140" t="s">
        <v>797</v>
      </c>
      <c r="B701" s="139">
        <v>0</v>
      </c>
      <c r="C701" s="139">
        <v>0</v>
      </c>
      <c r="D701" s="139">
        <v>0</v>
      </c>
      <c r="E701" s="139">
        <v>0</v>
      </c>
      <c r="F701" s="139">
        <v>0</v>
      </c>
      <c r="G701" s="139">
        <v>0</v>
      </c>
      <c r="H701" s="139">
        <v>0</v>
      </c>
      <c r="I701" s="139">
        <v>0</v>
      </c>
      <c r="J701" s="139">
        <v>0</v>
      </c>
      <c r="K701" s="139">
        <v>0</v>
      </c>
      <c r="L701" s="139">
        <v>0</v>
      </c>
      <c r="M701" s="139">
        <v>0</v>
      </c>
      <c r="N701" s="139">
        <v>0</v>
      </c>
      <c r="O701" s="139">
        <v>0</v>
      </c>
      <c r="P701" s="139">
        <v>0</v>
      </c>
      <c r="Q701" s="139">
        <v>0</v>
      </c>
      <c r="R701" s="139">
        <v>0</v>
      </c>
      <c r="S701" s="139">
        <v>0</v>
      </c>
      <c r="T701" s="139">
        <v>0</v>
      </c>
      <c r="U701" s="139">
        <v>0</v>
      </c>
      <c r="V701" s="139">
        <v>0</v>
      </c>
      <c r="W701" s="139">
        <v>0</v>
      </c>
      <c r="X701" s="139">
        <v>0</v>
      </c>
      <c r="Y701" s="139">
        <v>0</v>
      </c>
      <c r="Z701" s="139">
        <v>0</v>
      </c>
      <c r="AA701" s="139">
        <v>0</v>
      </c>
      <c r="AB701" s="139">
        <v>0</v>
      </c>
      <c r="AC701" s="139">
        <v>0</v>
      </c>
      <c r="AD701" s="139">
        <v>0</v>
      </c>
      <c r="AE701" s="139">
        <v>0</v>
      </c>
      <c r="AF701" s="139">
        <v>0</v>
      </c>
      <c r="AG701" s="139">
        <v>0</v>
      </c>
      <c r="AH701" s="139">
        <v>0</v>
      </c>
      <c r="AI701" s="139">
        <v>0</v>
      </c>
      <c r="AJ701" s="139">
        <v>0</v>
      </c>
      <c r="AK701" s="139">
        <v>0</v>
      </c>
      <c r="AL701" s="139">
        <v>0</v>
      </c>
      <c r="AM701" s="139">
        <v>0</v>
      </c>
      <c r="AN701" s="139">
        <v>0</v>
      </c>
      <c r="AO701" s="139">
        <v>0</v>
      </c>
      <c r="AP701" s="139">
        <v>0</v>
      </c>
      <c r="AQ701" s="139">
        <v>0</v>
      </c>
      <c r="AR701" s="139">
        <v>0</v>
      </c>
      <c r="AS701" s="139">
        <v>0</v>
      </c>
      <c r="AT701" s="139">
        <v>0</v>
      </c>
      <c r="AU701" s="139">
        <v>0</v>
      </c>
      <c r="AV701" s="139">
        <v>0</v>
      </c>
      <c r="AW701" s="139">
        <v>0</v>
      </c>
      <c r="AX701" s="139">
        <v>0</v>
      </c>
      <c r="AY701" s="139">
        <v>0</v>
      </c>
      <c r="AZ701" s="139">
        <v>0</v>
      </c>
      <c r="BA701" s="139">
        <v>0</v>
      </c>
      <c r="BB701" s="139">
        <v>0</v>
      </c>
    </row>
    <row r="702" spans="1:54">
      <c r="A702" s="140" t="s">
        <v>798</v>
      </c>
      <c r="B702" s="139">
        <v>0</v>
      </c>
      <c r="C702" s="139">
        <v>0</v>
      </c>
      <c r="D702" s="139">
        <v>0</v>
      </c>
      <c r="E702" s="139">
        <v>0</v>
      </c>
      <c r="F702" s="139">
        <v>0</v>
      </c>
      <c r="G702" s="139">
        <v>0</v>
      </c>
      <c r="H702" s="139">
        <v>0</v>
      </c>
      <c r="I702" s="139">
        <v>0</v>
      </c>
      <c r="J702" s="139">
        <v>0</v>
      </c>
      <c r="K702" s="139">
        <v>0</v>
      </c>
      <c r="L702" s="139">
        <v>0</v>
      </c>
      <c r="M702" s="139">
        <v>0</v>
      </c>
      <c r="N702" s="139">
        <v>0</v>
      </c>
      <c r="O702" s="139">
        <v>0</v>
      </c>
      <c r="P702" s="139">
        <v>0</v>
      </c>
      <c r="Q702" s="139">
        <v>0</v>
      </c>
      <c r="R702" s="139">
        <v>0</v>
      </c>
      <c r="S702" s="139">
        <v>0</v>
      </c>
      <c r="T702" s="139">
        <v>0</v>
      </c>
      <c r="U702" s="139">
        <v>0</v>
      </c>
      <c r="V702" s="139">
        <v>0</v>
      </c>
      <c r="W702" s="139">
        <v>0</v>
      </c>
      <c r="X702" s="139">
        <v>0</v>
      </c>
      <c r="Y702" s="139">
        <v>0</v>
      </c>
      <c r="Z702" s="139">
        <v>0</v>
      </c>
      <c r="AA702" s="139">
        <v>0</v>
      </c>
      <c r="AB702" s="139">
        <v>0</v>
      </c>
      <c r="AC702" s="139">
        <v>0</v>
      </c>
      <c r="AD702" s="139">
        <v>0</v>
      </c>
      <c r="AE702" s="139">
        <v>0</v>
      </c>
      <c r="AF702" s="139">
        <v>0</v>
      </c>
      <c r="AG702" s="139">
        <v>0</v>
      </c>
      <c r="AH702" s="139">
        <v>0</v>
      </c>
      <c r="AI702" s="139">
        <v>0</v>
      </c>
      <c r="AJ702" s="139">
        <v>0</v>
      </c>
      <c r="AK702" s="139">
        <v>0</v>
      </c>
      <c r="AL702" s="139">
        <v>0</v>
      </c>
      <c r="AM702" s="139">
        <v>0</v>
      </c>
      <c r="AN702" s="139">
        <v>0</v>
      </c>
      <c r="AO702" s="139">
        <v>0</v>
      </c>
      <c r="AP702" s="139">
        <v>0</v>
      </c>
      <c r="AQ702" s="139">
        <v>0</v>
      </c>
      <c r="AR702" s="139">
        <v>0</v>
      </c>
      <c r="AS702" s="139">
        <v>0</v>
      </c>
      <c r="AT702" s="139">
        <v>0</v>
      </c>
      <c r="AU702" s="139">
        <v>0</v>
      </c>
      <c r="AV702" s="139">
        <v>0</v>
      </c>
      <c r="AW702" s="139">
        <v>0</v>
      </c>
      <c r="AX702" s="139">
        <v>0</v>
      </c>
      <c r="AY702" s="139">
        <v>0</v>
      </c>
      <c r="AZ702" s="139">
        <v>0</v>
      </c>
      <c r="BA702" s="139">
        <v>0</v>
      </c>
      <c r="BB702" s="139">
        <v>0</v>
      </c>
    </row>
    <row r="703" spans="1:54">
      <c r="A703" s="140" t="s">
        <v>799</v>
      </c>
      <c r="B703" s="139">
        <v>0</v>
      </c>
      <c r="C703" s="139">
        <v>0</v>
      </c>
      <c r="D703" s="139">
        <v>0</v>
      </c>
      <c r="E703" s="139">
        <v>0</v>
      </c>
      <c r="F703" s="139">
        <v>0</v>
      </c>
      <c r="G703" s="139">
        <v>0</v>
      </c>
      <c r="H703" s="139">
        <v>0</v>
      </c>
      <c r="I703" s="139">
        <v>0</v>
      </c>
      <c r="J703" s="139">
        <v>0</v>
      </c>
      <c r="K703" s="139">
        <v>0</v>
      </c>
      <c r="L703" s="139">
        <v>0</v>
      </c>
      <c r="M703" s="139">
        <v>0</v>
      </c>
      <c r="N703" s="139">
        <v>0</v>
      </c>
      <c r="O703" s="139">
        <v>0</v>
      </c>
      <c r="P703" s="139">
        <v>0</v>
      </c>
      <c r="Q703" s="139">
        <v>0</v>
      </c>
      <c r="R703" s="139">
        <v>0</v>
      </c>
      <c r="S703" s="139">
        <v>0</v>
      </c>
      <c r="T703" s="139">
        <v>0</v>
      </c>
      <c r="U703" s="139">
        <v>0</v>
      </c>
      <c r="V703" s="139">
        <v>0</v>
      </c>
      <c r="W703" s="139">
        <v>0</v>
      </c>
      <c r="X703" s="139">
        <v>0</v>
      </c>
      <c r="Y703" s="139">
        <v>0</v>
      </c>
      <c r="Z703" s="139">
        <v>0</v>
      </c>
      <c r="AA703" s="139">
        <v>0</v>
      </c>
      <c r="AB703" s="139">
        <v>0</v>
      </c>
      <c r="AC703" s="139">
        <v>0</v>
      </c>
      <c r="AD703" s="139">
        <v>0</v>
      </c>
      <c r="AE703" s="139">
        <v>0</v>
      </c>
      <c r="AF703" s="139">
        <v>0</v>
      </c>
      <c r="AG703" s="139">
        <v>0</v>
      </c>
      <c r="AH703" s="139">
        <v>0</v>
      </c>
      <c r="AI703" s="139">
        <v>0</v>
      </c>
      <c r="AJ703" s="139">
        <v>0</v>
      </c>
      <c r="AK703" s="139">
        <v>0</v>
      </c>
      <c r="AL703" s="139">
        <v>0</v>
      </c>
      <c r="AM703" s="139">
        <v>0</v>
      </c>
      <c r="AN703" s="139">
        <v>0</v>
      </c>
      <c r="AO703" s="139">
        <v>0</v>
      </c>
      <c r="AP703" s="139">
        <v>0</v>
      </c>
      <c r="AQ703" s="139">
        <v>0</v>
      </c>
      <c r="AR703" s="139">
        <v>0</v>
      </c>
      <c r="AS703" s="139">
        <v>0</v>
      </c>
      <c r="AT703" s="139">
        <v>0</v>
      </c>
      <c r="AU703" s="139">
        <v>0</v>
      </c>
      <c r="AV703" s="139">
        <v>0</v>
      </c>
      <c r="AW703" s="139">
        <v>0</v>
      </c>
      <c r="AX703" s="139">
        <v>0</v>
      </c>
      <c r="AY703" s="139">
        <v>0</v>
      </c>
      <c r="AZ703" s="139">
        <v>0</v>
      </c>
      <c r="BA703" s="139">
        <v>0</v>
      </c>
      <c r="BB703" s="139">
        <v>0</v>
      </c>
    </row>
    <row r="704" spans="1:54">
      <c r="A704" s="140" t="s">
        <v>800</v>
      </c>
      <c r="B704" s="139">
        <v>0</v>
      </c>
      <c r="C704" s="139">
        <v>0</v>
      </c>
      <c r="D704" s="139">
        <v>0</v>
      </c>
      <c r="E704" s="139">
        <v>0</v>
      </c>
      <c r="F704" s="139">
        <v>0</v>
      </c>
      <c r="G704" s="139">
        <v>0</v>
      </c>
      <c r="H704" s="139">
        <v>0</v>
      </c>
      <c r="I704" s="139">
        <v>0</v>
      </c>
      <c r="J704" s="139">
        <v>0</v>
      </c>
      <c r="K704" s="139">
        <v>0</v>
      </c>
      <c r="L704" s="139">
        <v>0</v>
      </c>
      <c r="M704" s="139">
        <v>0</v>
      </c>
      <c r="N704" s="139">
        <v>0</v>
      </c>
      <c r="O704" s="139">
        <v>0</v>
      </c>
      <c r="P704" s="139">
        <v>0</v>
      </c>
      <c r="Q704" s="139">
        <v>0</v>
      </c>
      <c r="R704" s="139">
        <v>0</v>
      </c>
      <c r="S704" s="139">
        <v>0</v>
      </c>
      <c r="T704" s="139">
        <v>0</v>
      </c>
      <c r="U704" s="139">
        <v>0</v>
      </c>
      <c r="V704" s="139">
        <v>0</v>
      </c>
      <c r="W704" s="139">
        <v>0</v>
      </c>
      <c r="X704" s="139">
        <v>0</v>
      </c>
      <c r="Y704" s="139">
        <v>0</v>
      </c>
      <c r="Z704" s="139">
        <v>0</v>
      </c>
      <c r="AA704" s="139">
        <v>0</v>
      </c>
      <c r="AB704" s="139">
        <v>0</v>
      </c>
      <c r="AC704" s="139">
        <v>0</v>
      </c>
      <c r="AD704" s="139">
        <v>0</v>
      </c>
      <c r="AE704" s="139">
        <v>0</v>
      </c>
      <c r="AF704" s="139">
        <v>0</v>
      </c>
      <c r="AG704" s="139">
        <v>0</v>
      </c>
      <c r="AH704" s="139">
        <v>0</v>
      </c>
      <c r="AI704" s="139">
        <v>0</v>
      </c>
      <c r="AJ704" s="139">
        <v>0</v>
      </c>
      <c r="AK704" s="139">
        <v>0</v>
      </c>
      <c r="AL704" s="139">
        <v>0</v>
      </c>
      <c r="AM704" s="139">
        <v>0</v>
      </c>
      <c r="AN704" s="139">
        <v>0</v>
      </c>
      <c r="AO704" s="139">
        <v>0</v>
      </c>
      <c r="AP704" s="139">
        <v>0</v>
      </c>
      <c r="AQ704" s="139">
        <v>0</v>
      </c>
      <c r="AR704" s="139">
        <v>0</v>
      </c>
      <c r="AS704" s="139">
        <v>0</v>
      </c>
      <c r="AT704" s="139">
        <v>0</v>
      </c>
      <c r="AU704" s="139">
        <v>0</v>
      </c>
      <c r="AV704" s="139">
        <v>0</v>
      </c>
      <c r="AW704" s="139">
        <v>0</v>
      </c>
      <c r="AX704" s="139">
        <v>0</v>
      </c>
      <c r="AY704" s="139">
        <v>0</v>
      </c>
      <c r="AZ704" s="139">
        <v>0</v>
      </c>
      <c r="BA704" s="139">
        <v>0</v>
      </c>
      <c r="BB704" s="139">
        <v>0</v>
      </c>
    </row>
    <row r="705" spans="1:54">
      <c r="A705" s="141" t="s">
        <v>801</v>
      </c>
      <c r="B705" s="142">
        <v>-1200000000</v>
      </c>
      <c r="C705" s="142">
        <v>-1200000000</v>
      </c>
      <c r="D705" s="142">
        <v>-1200000000</v>
      </c>
      <c r="E705" s="142">
        <v>-1200000000</v>
      </c>
      <c r="F705" s="142">
        <v>-1200000000</v>
      </c>
      <c r="G705" s="142">
        <v>-1200000000</v>
      </c>
      <c r="H705" s="142">
        <v>-1200000000</v>
      </c>
      <c r="I705" s="142">
        <v>-1200000000</v>
      </c>
      <c r="J705" s="142">
        <v>-1200000000</v>
      </c>
      <c r="K705" s="142">
        <v>-1200000000</v>
      </c>
      <c r="L705" s="142">
        <v>-1200000000</v>
      </c>
      <c r="M705" s="142">
        <v>-1200000000</v>
      </c>
      <c r="N705" s="142">
        <v>-1200000000</v>
      </c>
      <c r="O705" s="142">
        <v>-1200000000</v>
      </c>
      <c r="P705" s="142">
        <v>-1200000000</v>
      </c>
      <c r="Q705" s="142">
        <v>-1200000000</v>
      </c>
      <c r="R705" s="142">
        <v>-1200000000</v>
      </c>
      <c r="S705" s="142">
        <v>-1200000000</v>
      </c>
      <c r="T705" s="142">
        <v>-1200000000</v>
      </c>
      <c r="U705" s="142">
        <v>-1200000000</v>
      </c>
      <c r="V705" s="142">
        <v>-1200000000</v>
      </c>
      <c r="W705" s="142">
        <v>-1200000000</v>
      </c>
      <c r="X705" s="142">
        <v>-1200000000</v>
      </c>
      <c r="Y705" s="142">
        <v>-1200000000</v>
      </c>
      <c r="Z705" s="142">
        <v>-1200000000</v>
      </c>
      <c r="AA705" s="142">
        <v>-1200000000</v>
      </c>
      <c r="AB705" s="142">
        <v>-1200000000</v>
      </c>
      <c r="AC705" s="142">
        <v>-1200000000</v>
      </c>
      <c r="AD705" s="142">
        <v>-1200000000</v>
      </c>
      <c r="AE705" s="142">
        <v>-1200000000</v>
      </c>
      <c r="AF705" s="142">
        <v>-1200000000</v>
      </c>
      <c r="AG705" s="142">
        <v>-1200000000</v>
      </c>
      <c r="AH705" s="142">
        <v>-1200000000</v>
      </c>
      <c r="AI705" s="142">
        <v>-1200000000</v>
      </c>
      <c r="AJ705" s="142">
        <v>-1200000000</v>
      </c>
      <c r="AK705" s="142">
        <v>-1200000000</v>
      </c>
      <c r="AL705" s="142">
        <v>-1200000000</v>
      </c>
      <c r="AM705" s="142">
        <v>-1200000000</v>
      </c>
      <c r="AN705" s="142">
        <v>-1200000000</v>
      </c>
      <c r="AO705" s="142">
        <v>-1200000000</v>
      </c>
      <c r="AP705" s="142">
        <v>-1200000000</v>
      </c>
      <c r="AQ705" s="142">
        <v>-1200000000</v>
      </c>
      <c r="AR705" s="142">
        <v>-1200000000</v>
      </c>
      <c r="AS705" s="142">
        <v>-1200000000</v>
      </c>
      <c r="AT705" s="142">
        <v>-1200000000</v>
      </c>
      <c r="AU705" s="142">
        <v>-1200000000</v>
      </c>
      <c r="AV705" s="142">
        <v>-1200000000</v>
      </c>
      <c r="AW705" s="142">
        <v>-1200000000</v>
      </c>
      <c r="AX705" s="142">
        <v>-1200000000</v>
      </c>
      <c r="AY705" s="142">
        <v>-1200000000</v>
      </c>
      <c r="AZ705" s="142">
        <v>-1200000000</v>
      </c>
      <c r="BA705" s="142">
        <v>-1200000000</v>
      </c>
      <c r="BB705" s="142">
        <v>-1200000000</v>
      </c>
    </row>
    <row r="706" spans="1:54">
      <c r="A706" s="140" t="s">
        <v>802</v>
      </c>
    </row>
    <row r="707" spans="1:54">
      <c r="A707" s="138" t="s">
        <v>803</v>
      </c>
    </row>
    <row r="708" spans="1:54">
      <c r="A708" s="140" t="s">
        <v>804</v>
      </c>
      <c r="B708" s="139">
        <v>0</v>
      </c>
      <c r="C708" s="139">
        <v>0</v>
      </c>
      <c r="D708" s="139">
        <v>0</v>
      </c>
      <c r="E708" s="139">
        <v>0</v>
      </c>
      <c r="F708" s="139">
        <v>0</v>
      </c>
      <c r="G708" s="139">
        <v>0</v>
      </c>
      <c r="H708" s="139">
        <v>0</v>
      </c>
      <c r="I708" s="139">
        <v>0</v>
      </c>
      <c r="J708" s="139">
        <v>0</v>
      </c>
      <c r="K708" s="139">
        <v>0</v>
      </c>
      <c r="L708" s="139">
        <v>0</v>
      </c>
      <c r="M708" s="139">
        <v>0</v>
      </c>
      <c r="N708" s="139">
        <v>0</v>
      </c>
      <c r="O708" s="139">
        <v>0</v>
      </c>
      <c r="P708" s="139">
        <v>0</v>
      </c>
      <c r="Q708" s="139">
        <v>0</v>
      </c>
      <c r="R708" s="139">
        <v>0</v>
      </c>
      <c r="S708" s="139">
        <v>0</v>
      </c>
      <c r="T708" s="139">
        <v>0</v>
      </c>
      <c r="U708" s="139">
        <v>0</v>
      </c>
      <c r="V708" s="139">
        <v>0</v>
      </c>
      <c r="W708" s="139">
        <v>0</v>
      </c>
      <c r="X708" s="139">
        <v>0</v>
      </c>
      <c r="Y708" s="139">
        <v>0</v>
      </c>
      <c r="Z708" s="139">
        <v>0</v>
      </c>
      <c r="AA708" s="139">
        <v>0</v>
      </c>
      <c r="AB708" s="139">
        <v>0</v>
      </c>
      <c r="AC708" s="139">
        <v>0</v>
      </c>
      <c r="AD708" s="139">
        <v>0</v>
      </c>
      <c r="AE708" s="139">
        <v>0</v>
      </c>
      <c r="AF708" s="139">
        <v>0</v>
      </c>
      <c r="AG708" s="139">
        <v>0</v>
      </c>
      <c r="AH708" s="139">
        <v>0</v>
      </c>
      <c r="AI708" s="139">
        <v>0</v>
      </c>
      <c r="AJ708" s="139">
        <v>0</v>
      </c>
      <c r="AK708" s="139">
        <v>0</v>
      </c>
      <c r="AL708" s="139">
        <v>0</v>
      </c>
      <c r="AM708" s="139">
        <v>0</v>
      </c>
      <c r="AN708" s="139">
        <v>0</v>
      </c>
      <c r="AO708" s="139">
        <v>0</v>
      </c>
      <c r="AP708" s="139">
        <v>0</v>
      </c>
      <c r="AQ708" s="139">
        <v>0</v>
      </c>
      <c r="AR708" s="139">
        <v>0</v>
      </c>
      <c r="AS708" s="139">
        <v>0</v>
      </c>
      <c r="AT708" s="139">
        <v>0</v>
      </c>
      <c r="AU708" s="139">
        <v>0</v>
      </c>
      <c r="AV708" s="139">
        <v>0</v>
      </c>
      <c r="AW708" s="139">
        <v>0</v>
      </c>
      <c r="AX708" s="139">
        <v>0</v>
      </c>
      <c r="AY708" s="139">
        <v>0</v>
      </c>
      <c r="AZ708" s="139">
        <v>0</v>
      </c>
      <c r="BA708" s="139">
        <v>0</v>
      </c>
      <c r="BB708" s="139">
        <v>0</v>
      </c>
    </row>
    <row r="709" spans="1:54">
      <c r="A709" s="140" t="s">
        <v>805</v>
      </c>
      <c r="B709" s="139">
        <v>2744325.08</v>
      </c>
      <c r="C709" s="139">
        <v>2744325.08</v>
      </c>
      <c r="D709" s="139">
        <v>2744325.08</v>
      </c>
      <c r="E709" s="139">
        <v>2744325.08</v>
      </c>
      <c r="F709" s="139">
        <v>2744325.08</v>
      </c>
      <c r="G709" s="139">
        <v>2744325.08</v>
      </c>
      <c r="H709" s="139">
        <v>2744325.08</v>
      </c>
      <c r="I709" s="139">
        <v>2744325.08</v>
      </c>
      <c r="J709" s="139">
        <v>2744325.08</v>
      </c>
      <c r="K709" s="139">
        <v>2744325.08</v>
      </c>
      <c r="L709" s="139">
        <v>2744325.08</v>
      </c>
      <c r="M709" s="139">
        <v>2744325.08</v>
      </c>
      <c r="N709" s="139">
        <v>2744325.08</v>
      </c>
      <c r="O709" s="139">
        <v>2744325.08</v>
      </c>
      <c r="P709" s="139">
        <v>2744325.08</v>
      </c>
      <c r="Q709" s="139">
        <v>2744325.08</v>
      </c>
      <c r="R709" s="139">
        <v>2744325.08</v>
      </c>
      <c r="S709" s="139">
        <v>2744325.08</v>
      </c>
      <c r="T709" s="139">
        <v>2744325.08</v>
      </c>
      <c r="U709" s="139">
        <v>2744325.08</v>
      </c>
      <c r="V709" s="139">
        <v>2744325.08</v>
      </c>
      <c r="W709" s="139">
        <v>2744325.08</v>
      </c>
      <c r="X709" s="139">
        <v>2744325.08</v>
      </c>
      <c r="Y709" s="139">
        <v>2744325.08</v>
      </c>
      <c r="Z709" s="139">
        <v>2744325.08</v>
      </c>
      <c r="AA709" s="139">
        <v>2744325.08</v>
      </c>
      <c r="AB709" s="139">
        <v>2744325.08</v>
      </c>
      <c r="AC709" s="139">
        <v>2744325.08</v>
      </c>
      <c r="AD709" s="139">
        <v>2744325.08</v>
      </c>
      <c r="AE709" s="139">
        <v>2744325.08</v>
      </c>
      <c r="AF709" s="139">
        <v>2744325.08</v>
      </c>
      <c r="AG709" s="139">
        <v>2744325.08</v>
      </c>
      <c r="AH709" s="139">
        <v>2744325.08</v>
      </c>
      <c r="AI709" s="139">
        <v>2744325.08</v>
      </c>
      <c r="AJ709" s="139">
        <v>2744325.08</v>
      </c>
      <c r="AK709" s="139">
        <v>2744325.08</v>
      </c>
      <c r="AL709" s="139">
        <v>2744325.08</v>
      </c>
      <c r="AM709" s="139">
        <v>2744325.08</v>
      </c>
      <c r="AN709" s="139">
        <v>2744325.08</v>
      </c>
      <c r="AO709" s="139">
        <v>2744325.08</v>
      </c>
      <c r="AP709" s="139">
        <v>2744325.08</v>
      </c>
      <c r="AQ709" s="139">
        <v>2744325.08</v>
      </c>
      <c r="AR709" s="139">
        <v>2744325.08</v>
      </c>
      <c r="AS709" s="139">
        <v>2744325.08</v>
      </c>
      <c r="AT709" s="139">
        <v>2744325.08</v>
      </c>
      <c r="AU709" s="139">
        <v>2744325.08</v>
      </c>
      <c r="AV709" s="139">
        <v>2744325.08</v>
      </c>
      <c r="AW709" s="139">
        <v>2744325.08</v>
      </c>
      <c r="AX709" s="139">
        <v>2744325.08</v>
      </c>
      <c r="AY709" s="139">
        <v>2744325.08</v>
      </c>
      <c r="AZ709" s="139">
        <v>2744325.08</v>
      </c>
      <c r="BA709" s="139">
        <v>2744325.08</v>
      </c>
      <c r="BB709" s="139">
        <v>2744325.08</v>
      </c>
    </row>
    <row r="710" spans="1:54">
      <c r="A710" s="140" t="s">
        <v>806</v>
      </c>
      <c r="B710" s="139">
        <v>878970.64</v>
      </c>
      <c r="C710" s="139">
        <v>878970.64</v>
      </c>
      <c r="D710" s="139">
        <v>878970.64</v>
      </c>
      <c r="E710" s="139">
        <v>878970.64</v>
      </c>
      <c r="F710" s="139">
        <v>878970.64</v>
      </c>
      <c r="G710" s="139">
        <v>878970.64</v>
      </c>
      <c r="H710" s="139">
        <v>878970.64</v>
      </c>
      <c r="I710" s="139">
        <v>878970.64</v>
      </c>
      <c r="J710" s="139">
        <v>878970.64</v>
      </c>
      <c r="K710" s="139">
        <v>878970.64</v>
      </c>
      <c r="L710" s="139">
        <v>878970.64</v>
      </c>
      <c r="M710" s="139">
        <v>878970.64</v>
      </c>
      <c r="N710" s="139">
        <v>878970.64</v>
      </c>
      <c r="O710" s="139">
        <v>878970.64</v>
      </c>
      <c r="P710" s="139">
        <v>878970.64</v>
      </c>
      <c r="Q710" s="139">
        <v>878970.64</v>
      </c>
      <c r="R710" s="139">
        <v>878970.64</v>
      </c>
      <c r="S710" s="139">
        <v>878970.64</v>
      </c>
      <c r="T710" s="139">
        <v>878970.64</v>
      </c>
      <c r="U710" s="139">
        <v>878970.64</v>
      </c>
      <c r="V710" s="139">
        <v>878970.64</v>
      </c>
      <c r="W710" s="139">
        <v>878970.64</v>
      </c>
      <c r="X710" s="139">
        <v>878970.64</v>
      </c>
      <c r="Y710" s="139">
        <v>878970.64</v>
      </c>
      <c r="Z710" s="139">
        <v>878970.64</v>
      </c>
      <c r="AA710" s="139">
        <v>878970.64</v>
      </c>
      <c r="AB710" s="139">
        <v>878970.64</v>
      </c>
      <c r="AC710" s="139">
        <v>878970.64</v>
      </c>
      <c r="AD710" s="139">
        <v>878970.64</v>
      </c>
      <c r="AE710" s="139">
        <v>878970.64</v>
      </c>
      <c r="AF710" s="139">
        <v>878970.64</v>
      </c>
      <c r="AG710" s="139">
        <v>878970.64</v>
      </c>
      <c r="AH710" s="139">
        <v>878970.64</v>
      </c>
      <c r="AI710" s="139">
        <v>878970.64</v>
      </c>
      <c r="AJ710" s="139">
        <v>878970.64</v>
      </c>
      <c r="AK710" s="139">
        <v>878970.64</v>
      </c>
      <c r="AL710" s="139">
        <v>878970.64</v>
      </c>
      <c r="AM710" s="139">
        <v>878970.64</v>
      </c>
      <c r="AN710" s="139">
        <v>878970.64</v>
      </c>
      <c r="AO710" s="139">
        <v>878970.64</v>
      </c>
      <c r="AP710" s="139">
        <v>878970.64</v>
      </c>
      <c r="AQ710" s="139">
        <v>878970.64</v>
      </c>
      <c r="AR710" s="139">
        <v>878970.64</v>
      </c>
      <c r="AS710" s="139">
        <v>878970.64</v>
      </c>
      <c r="AT710" s="139">
        <v>878970.64</v>
      </c>
      <c r="AU710" s="139">
        <v>878970.64</v>
      </c>
      <c r="AV710" s="139">
        <v>878970.64</v>
      </c>
      <c r="AW710" s="139">
        <v>878970.64</v>
      </c>
      <c r="AX710" s="139">
        <v>878970.64</v>
      </c>
      <c r="AY710" s="139">
        <v>878970.64</v>
      </c>
      <c r="AZ710" s="139">
        <v>878970.64</v>
      </c>
      <c r="BA710" s="139">
        <v>878970.64</v>
      </c>
      <c r="BB710" s="139">
        <v>878970.64</v>
      </c>
    </row>
    <row r="711" spans="1:54">
      <c r="A711" s="140" t="s">
        <v>807</v>
      </c>
      <c r="B711" s="139">
        <v>0</v>
      </c>
      <c r="C711" s="139">
        <v>0</v>
      </c>
      <c r="D711" s="139">
        <v>0</v>
      </c>
      <c r="E711" s="139">
        <v>0</v>
      </c>
      <c r="F711" s="139">
        <v>0</v>
      </c>
      <c r="G711" s="139">
        <v>0</v>
      </c>
      <c r="H711" s="139">
        <v>0</v>
      </c>
      <c r="I711" s="139">
        <v>0</v>
      </c>
      <c r="J711" s="139">
        <v>0</v>
      </c>
      <c r="K711" s="139">
        <v>0</v>
      </c>
      <c r="L711" s="139">
        <v>0</v>
      </c>
      <c r="M711" s="139">
        <v>0</v>
      </c>
      <c r="N711" s="139">
        <v>0</v>
      </c>
      <c r="O711" s="139">
        <v>0</v>
      </c>
      <c r="P711" s="139">
        <v>0</v>
      </c>
      <c r="Q711" s="139">
        <v>0</v>
      </c>
      <c r="R711" s="139">
        <v>0</v>
      </c>
      <c r="S711" s="139">
        <v>0</v>
      </c>
      <c r="T711" s="139">
        <v>0</v>
      </c>
      <c r="U711" s="139">
        <v>0</v>
      </c>
      <c r="V711" s="139">
        <v>0</v>
      </c>
      <c r="W711" s="139">
        <v>0</v>
      </c>
      <c r="X711" s="139">
        <v>0</v>
      </c>
      <c r="Y711" s="139">
        <v>0</v>
      </c>
      <c r="Z711" s="139">
        <v>0</v>
      </c>
      <c r="AA711" s="139">
        <v>0</v>
      </c>
      <c r="AB711" s="139">
        <v>0</v>
      </c>
      <c r="AC711" s="139">
        <v>0</v>
      </c>
      <c r="AD711" s="139">
        <v>0</v>
      </c>
      <c r="AE711" s="139">
        <v>0</v>
      </c>
      <c r="AF711" s="139">
        <v>0</v>
      </c>
      <c r="AG711" s="139">
        <v>0</v>
      </c>
      <c r="AH711" s="139">
        <v>0</v>
      </c>
      <c r="AI711" s="139">
        <v>0</v>
      </c>
      <c r="AJ711" s="139">
        <v>0</v>
      </c>
      <c r="AK711" s="139">
        <v>0</v>
      </c>
      <c r="AL711" s="139">
        <v>0</v>
      </c>
      <c r="AM711" s="139">
        <v>0</v>
      </c>
      <c r="AN711" s="139">
        <v>0</v>
      </c>
      <c r="AO711" s="139">
        <v>0</v>
      </c>
      <c r="AP711" s="139">
        <v>0</v>
      </c>
      <c r="AQ711" s="139">
        <v>0</v>
      </c>
      <c r="AR711" s="139">
        <v>0</v>
      </c>
      <c r="AS711" s="139">
        <v>0</v>
      </c>
      <c r="AT711" s="139">
        <v>0</v>
      </c>
      <c r="AU711" s="139">
        <v>0</v>
      </c>
      <c r="AV711" s="139">
        <v>0</v>
      </c>
      <c r="AW711" s="139">
        <v>0</v>
      </c>
      <c r="AX711" s="139">
        <v>0</v>
      </c>
      <c r="AY711" s="139">
        <v>0</v>
      </c>
      <c r="AZ711" s="139">
        <v>0</v>
      </c>
      <c r="BA711" s="139">
        <v>0</v>
      </c>
      <c r="BB711" s="139">
        <v>0</v>
      </c>
    </row>
    <row r="712" spans="1:54">
      <c r="A712" s="140" t="s">
        <v>808</v>
      </c>
      <c r="B712" s="139">
        <v>0</v>
      </c>
      <c r="C712" s="139">
        <v>0</v>
      </c>
      <c r="D712" s="139">
        <v>0</v>
      </c>
      <c r="E712" s="139">
        <v>0</v>
      </c>
      <c r="F712" s="139">
        <v>0</v>
      </c>
      <c r="G712" s="139">
        <v>0</v>
      </c>
      <c r="H712" s="139">
        <v>0</v>
      </c>
      <c r="I712" s="139">
        <v>0</v>
      </c>
      <c r="J712" s="139">
        <v>0</v>
      </c>
      <c r="K712" s="139">
        <v>0</v>
      </c>
      <c r="L712" s="139">
        <v>0</v>
      </c>
      <c r="M712" s="139">
        <v>0</v>
      </c>
      <c r="N712" s="139">
        <v>0</v>
      </c>
      <c r="O712" s="139">
        <v>0</v>
      </c>
      <c r="P712" s="139">
        <v>0</v>
      </c>
      <c r="Q712" s="139">
        <v>0</v>
      </c>
      <c r="R712" s="139">
        <v>0</v>
      </c>
      <c r="S712" s="139">
        <v>0</v>
      </c>
      <c r="T712" s="139">
        <v>0</v>
      </c>
      <c r="U712" s="139">
        <v>0</v>
      </c>
      <c r="V712" s="139">
        <v>0</v>
      </c>
      <c r="W712" s="139">
        <v>0</v>
      </c>
      <c r="X712" s="139">
        <v>0</v>
      </c>
      <c r="Y712" s="139">
        <v>0</v>
      </c>
      <c r="Z712" s="139">
        <v>0</v>
      </c>
      <c r="AA712" s="139">
        <v>0</v>
      </c>
      <c r="AB712" s="139">
        <v>0</v>
      </c>
      <c r="AC712" s="139">
        <v>0</v>
      </c>
      <c r="AD712" s="139">
        <v>0</v>
      </c>
      <c r="AE712" s="139">
        <v>0</v>
      </c>
      <c r="AF712" s="139">
        <v>0</v>
      </c>
      <c r="AG712" s="139">
        <v>0</v>
      </c>
      <c r="AH712" s="139">
        <v>0</v>
      </c>
      <c r="AI712" s="139">
        <v>0</v>
      </c>
      <c r="AJ712" s="139">
        <v>0</v>
      </c>
      <c r="AK712" s="139">
        <v>0</v>
      </c>
      <c r="AL712" s="139">
        <v>0</v>
      </c>
      <c r="AM712" s="139">
        <v>0</v>
      </c>
      <c r="AN712" s="139">
        <v>0</v>
      </c>
      <c r="AO712" s="139">
        <v>0</v>
      </c>
      <c r="AP712" s="139">
        <v>0</v>
      </c>
      <c r="AQ712" s="139">
        <v>0</v>
      </c>
      <c r="AR712" s="139">
        <v>0</v>
      </c>
      <c r="AS712" s="139">
        <v>0</v>
      </c>
      <c r="AT712" s="139">
        <v>0</v>
      </c>
      <c r="AU712" s="139">
        <v>0</v>
      </c>
      <c r="AV712" s="139">
        <v>0</v>
      </c>
      <c r="AW712" s="139">
        <v>0</v>
      </c>
      <c r="AX712" s="139">
        <v>0</v>
      </c>
      <c r="AY712" s="139">
        <v>0</v>
      </c>
      <c r="AZ712" s="139">
        <v>0</v>
      </c>
      <c r="BA712" s="139">
        <v>0</v>
      </c>
      <c r="BB712" s="139">
        <v>0</v>
      </c>
    </row>
    <row r="713" spans="1:54">
      <c r="A713" s="140" t="s">
        <v>809</v>
      </c>
      <c r="B713" s="139">
        <v>610745.03</v>
      </c>
      <c r="C713" s="139">
        <v>610745.03</v>
      </c>
      <c r="D713" s="139">
        <v>610745.03</v>
      </c>
      <c r="E713" s="139">
        <v>610745.03</v>
      </c>
      <c r="F713" s="139">
        <v>610745.03</v>
      </c>
      <c r="G713" s="139">
        <v>610745.03</v>
      </c>
      <c r="H713" s="139">
        <v>610745.03</v>
      </c>
      <c r="I713" s="139">
        <v>610745.03</v>
      </c>
      <c r="J713" s="139">
        <v>610745.03</v>
      </c>
      <c r="K713" s="139">
        <v>610745.03</v>
      </c>
      <c r="L713" s="139">
        <v>610745.03</v>
      </c>
      <c r="M713" s="139">
        <v>610745.03</v>
      </c>
      <c r="N713" s="139">
        <v>610745.03</v>
      </c>
      <c r="O713" s="139">
        <v>610745.03</v>
      </c>
      <c r="P713" s="139">
        <v>610745.03</v>
      </c>
      <c r="Q713" s="139">
        <v>610745.03</v>
      </c>
      <c r="R713" s="139">
        <v>610745.03</v>
      </c>
      <c r="S713" s="139">
        <v>610745.03</v>
      </c>
      <c r="T713" s="139">
        <v>610745.03</v>
      </c>
      <c r="U713" s="139">
        <v>610745.03</v>
      </c>
      <c r="V713" s="139">
        <v>610745.03</v>
      </c>
      <c r="W713" s="139">
        <v>610745.03</v>
      </c>
      <c r="X713" s="139">
        <v>610745.03</v>
      </c>
      <c r="Y713" s="139">
        <v>610745.03</v>
      </c>
      <c r="Z713" s="139">
        <v>610745.03</v>
      </c>
      <c r="AA713" s="139">
        <v>610745.03</v>
      </c>
      <c r="AB713" s="139">
        <v>610745.03</v>
      </c>
      <c r="AC713" s="139">
        <v>610745.03</v>
      </c>
      <c r="AD713" s="139">
        <v>610745.03</v>
      </c>
      <c r="AE713" s="139">
        <v>610745.03</v>
      </c>
      <c r="AF713" s="139">
        <v>610745.03</v>
      </c>
      <c r="AG713" s="139">
        <v>610745.03</v>
      </c>
      <c r="AH713" s="139">
        <v>610745.03</v>
      </c>
      <c r="AI713" s="139">
        <v>610745.03</v>
      </c>
      <c r="AJ713" s="139">
        <v>610745.03</v>
      </c>
      <c r="AK713" s="139">
        <v>610745.03</v>
      </c>
      <c r="AL713" s="139">
        <v>610745.03</v>
      </c>
      <c r="AM713" s="139">
        <v>610745.03</v>
      </c>
      <c r="AN713" s="139">
        <v>610745.03</v>
      </c>
      <c r="AO713" s="139">
        <v>610745.03</v>
      </c>
      <c r="AP713" s="139">
        <v>610745.03</v>
      </c>
      <c r="AQ713" s="139">
        <v>610745.03</v>
      </c>
      <c r="AR713" s="139">
        <v>610745.03</v>
      </c>
      <c r="AS713" s="139">
        <v>610745.03</v>
      </c>
      <c r="AT713" s="139">
        <v>610745.03</v>
      </c>
      <c r="AU713" s="139">
        <v>610745.03</v>
      </c>
      <c r="AV713" s="139">
        <v>610745.03</v>
      </c>
      <c r="AW713" s="139">
        <v>610745.03</v>
      </c>
      <c r="AX713" s="139">
        <v>610745.03</v>
      </c>
      <c r="AY713" s="139">
        <v>610745.03</v>
      </c>
      <c r="AZ713" s="139">
        <v>610745.03</v>
      </c>
      <c r="BA713" s="139">
        <v>610745.03</v>
      </c>
      <c r="BB713" s="139">
        <v>610745.03</v>
      </c>
    </row>
    <row r="714" spans="1:54">
      <c r="A714" s="140" t="s">
        <v>810</v>
      </c>
      <c r="B714" s="139">
        <v>472271.25</v>
      </c>
      <c r="C714" s="139">
        <v>472271.25</v>
      </c>
      <c r="D714" s="139">
        <v>472271.25</v>
      </c>
      <c r="E714" s="139">
        <v>472271.25</v>
      </c>
      <c r="F714" s="139">
        <v>472271.25</v>
      </c>
      <c r="G714" s="139">
        <v>472271.25</v>
      </c>
      <c r="H714" s="139">
        <v>472271.25</v>
      </c>
      <c r="I714" s="139">
        <v>472271.25</v>
      </c>
      <c r="J714" s="139">
        <v>472271.25</v>
      </c>
      <c r="K714" s="139">
        <v>472271.25</v>
      </c>
      <c r="L714" s="139">
        <v>472271.25</v>
      </c>
      <c r="M714" s="139">
        <v>472271.25</v>
      </c>
      <c r="N714" s="139">
        <v>472271.25</v>
      </c>
      <c r="O714" s="139">
        <v>472271.25</v>
      </c>
      <c r="P714" s="139">
        <v>472271.25</v>
      </c>
      <c r="Q714" s="139">
        <v>472271.25</v>
      </c>
      <c r="R714" s="139">
        <v>472271.25</v>
      </c>
      <c r="S714" s="139">
        <v>472271.25</v>
      </c>
      <c r="T714" s="139">
        <v>472271.25</v>
      </c>
      <c r="U714" s="139">
        <v>472271.25</v>
      </c>
      <c r="V714" s="139">
        <v>472271.25</v>
      </c>
      <c r="W714" s="139">
        <v>472271.25</v>
      </c>
      <c r="X714" s="139">
        <v>472271.25</v>
      </c>
      <c r="Y714" s="139">
        <v>472271.25</v>
      </c>
      <c r="Z714" s="139">
        <v>472271.25</v>
      </c>
      <c r="AA714" s="139">
        <v>472271.25</v>
      </c>
      <c r="AB714" s="139">
        <v>472271.25</v>
      </c>
      <c r="AC714" s="139">
        <v>472271.25</v>
      </c>
      <c r="AD714" s="139">
        <v>472271.25</v>
      </c>
      <c r="AE714" s="139">
        <v>472271.25</v>
      </c>
      <c r="AF714" s="139">
        <v>472271.25</v>
      </c>
      <c r="AG714" s="139">
        <v>472271.25</v>
      </c>
      <c r="AH714" s="139">
        <v>472271.25</v>
      </c>
      <c r="AI714" s="139">
        <v>472271.25</v>
      </c>
      <c r="AJ714" s="139">
        <v>472271.25</v>
      </c>
      <c r="AK714" s="139">
        <v>472271.25</v>
      </c>
      <c r="AL714" s="139">
        <v>472271.25</v>
      </c>
      <c r="AM714" s="139">
        <v>472271.25</v>
      </c>
      <c r="AN714" s="139">
        <v>472271.25</v>
      </c>
      <c r="AO714" s="139">
        <v>472271.25</v>
      </c>
      <c r="AP714" s="139">
        <v>472271.25</v>
      </c>
      <c r="AQ714" s="139">
        <v>472271.25</v>
      </c>
      <c r="AR714" s="139">
        <v>472271.25</v>
      </c>
      <c r="AS714" s="139">
        <v>472271.25</v>
      </c>
      <c r="AT714" s="139">
        <v>472271.25</v>
      </c>
      <c r="AU714" s="139">
        <v>472271.25</v>
      </c>
      <c r="AV714" s="139">
        <v>472271.25</v>
      </c>
      <c r="AW714" s="139">
        <v>472271.25</v>
      </c>
      <c r="AX714" s="139">
        <v>472271.25</v>
      </c>
      <c r="AY714" s="139">
        <v>472271.25</v>
      </c>
      <c r="AZ714" s="139">
        <v>472271.25</v>
      </c>
      <c r="BA714" s="139">
        <v>472271.25</v>
      </c>
      <c r="BB714" s="139">
        <v>472271.25</v>
      </c>
    </row>
    <row r="715" spans="1:54">
      <c r="A715" s="140" t="s">
        <v>811</v>
      </c>
      <c r="B715" s="139">
        <v>3174943.08</v>
      </c>
      <c r="C715" s="139">
        <v>3174943.08</v>
      </c>
      <c r="D715" s="139">
        <v>3174943.08</v>
      </c>
      <c r="E715" s="139">
        <v>3174943.08</v>
      </c>
      <c r="F715" s="139">
        <v>3174943.08</v>
      </c>
      <c r="G715" s="139">
        <v>3174943.08</v>
      </c>
      <c r="H715" s="139">
        <v>3174943.08</v>
      </c>
      <c r="I715" s="139">
        <v>3174943.08</v>
      </c>
      <c r="J715" s="139">
        <v>3174943.08</v>
      </c>
      <c r="K715" s="139">
        <v>3174943.08</v>
      </c>
      <c r="L715" s="139">
        <v>3174943.08</v>
      </c>
      <c r="M715" s="139">
        <v>3174943.08</v>
      </c>
      <c r="N715" s="139">
        <v>3174943.08</v>
      </c>
      <c r="O715" s="139">
        <v>3174943.08</v>
      </c>
      <c r="P715" s="139">
        <v>3174943.08</v>
      </c>
      <c r="Q715" s="139">
        <v>3174943.08</v>
      </c>
      <c r="R715" s="139">
        <v>3174943.08</v>
      </c>
      <c r="S715" s="139">
        <v>3174943.08</v>
      </c>
      <c r="T715" s="139">
        <v>3174943.08</v>
      </c>
      <c r="U715" s="139">
        <v>3174943.08</v>
      </c>
      <c r="V715" s="139">
        <v>3174943.08</v>
      </c>
      <c r="W715" s="139">
        <v>3174943.08</v>
      </c>
      <c r="X715" s="139">
        <v>3174943.08</v>
      </c>
      <c r="Y715" s="139">
        <v>3174943.08</v>
      </c>
      <c r="Z715" s="139">
        <v>3174943.08</v>
      </c>
      <c r="AA715" s="139">
        <v>3174943.08</v>
      </c>
      <c r="AB715" s="139">
        <v>3174943.08</v>
      </c>
      <c r="AC715" s="139">
        <v>3174943.08</v>
      </c>
      <c r="AD715" s="139">
        <v>3174943.08</v>
      </c>
      <c r="AE715" s="139">
        <v>3174943.08</v>
      </c>
      <c r="AF715" s="139">
        <v>3174943.08</v>
      </c>
      <c r="AG715" s="139">
        <v>3174943.08</v>
      </c>
      <c r="AH715" s="139">
        <v>3174943.08</v>
      </c>
      <c r="AI715" s="139">
        <v>3174943.08</v>
      </c>
      <c r="AJ715" s="139">
        <v>3174943.08</v>
      </c>
      <c r="AK715" s="139">
        <v>3174943.08</v>
      </c>
      <c r="AL715" s="139">
        <v>3174943.08</v>
      </c>
      <c r="AM715" s="139">
        <v>3174943.08</v>
      </c>
      <c r="AN715" s="139">
        <v>3174943.08</v>
      </c>
      <c r="AO715" s="139">
        <v>3174943.08</v>
      </c>
      <c r="AP715" s="139">
        <v>3174943.08</v>
      </c>
      <c r="AQ715" s="139">
        <v>3174943.08</v>
      </c>
      <c r="AR715" s="139">
        <v>3174943.08</v>
      </c>
      <c r="AS715" s="139">
        <v>3174943.08</v>
      </c>
      <c r="AT715" s="139">
        <v>3174943.08</v>
      </c>
      <c r="AU715" s="139">
        <v>3174943.08</v>
      </c>
      <c r="AV715" s="139">
        <v>3174943.08</v>
      </c>
      <c r="AW715" s="139">
        <v>3174943.08</v>
      </c>
      <c r="AX715" s="139">
        <v>3174943.08</v>
      </c>
      <c r="AY715" s="139">
        <v>3174943.08</v>
      </c>
      <c r="AZ715" s="139">
        <v>3174943.08</v>
      </c>
      <c r="BA715" s="139">
        <v>3174943.08</v>
      </c>
      <c r="BB715" s="139">
        <v>3174943.08</v>
      </c>
    </row>
    <row r="716" spans="1:54">
      <c r="A716" s="140" t="s">
        <v>812</v>
      </c>
      <c r="B716" s="139">
        <v>510138.72</v>
      </c>
      <c r="C716" s="139">
        <v>510138.72</v>
      </c>
      <c r="D716" s="139">
        <v>510138.72</v>
      </c>
      <c r="E716" s="139">
        <v>510138.72</v>
      </c>
      <c r="F716" s="139">
        <v>510138.72</v>
      </c>
      <c r="G716" s="139">
        <v>510138.72</v>
      </c>
      <c r="H716" s="139">
        <v>510138.72</v>
      </c>
      <c r="I716" s="139">
        <v>510138.72</v>
      </c>
      <c r="J716" s="139">
        <v>510138.72</v>
      </c>
      <c r="K716" s="139">
        <v>510138.72</v>
      </c>
      <c r="L716" s="139">
        <v>510138.72</v>
      </c>
      <c r="M716" s="139">
        <v>510138.72</v>
      </c>
      <c r="N716" s="139">
        <v>510138.72</v>
      </c>
      <c r="O716" s="139">
        <v>510138.72</v>
      </c>
      <c r="P716" s="139">
        <v>510138.72</v>
      </c>
      <c r="Q716" s="139">
        <v>510138.72</v>
      </c>
      <c r="R716" s="139">
        <v>510138.72</v>
      </c>
      <c r="S716" s="139">
        <v>510138.72</v>
      </c>
      <c r="T716" s="139">
        <v>510138.72</v>
      </c>
      <c r="U716" s="139">
        <v>510138.72</v>
      </c>
      <c r="V716" s="139">
        <v>510138.72</v>
      </c>
      <c r="W716" s="139">
        <v>510138.72</v>
      </c>
      <c r="X716" s="139">
        <v>510138.72</v>
      </c>
      <c r="Y716" s="139">
        <v>510138.72</v>
      </c>
      <c r="Z716" s="139">
        <v>510138.72</v>
      </c>
      <c r="AA716" s="139">
        <v>510138.72</v>
      </c>
      <c r="AB716" s="139">
        <v>510138.72</v>
      </c>
      <c r="AC716" s="139">
        <v>510138.72</v>
      </c>
      <c r="AD716" s="139">
        <v>510138.72</v>
      </c>
      <c r="AE716" s="139">
        <v>510138.72</v>
      </c>
      <c r="AF716" s="139">
        <v>510138.72</v>
      </c>
      <c r="AG716" s="139">
        <v>510138.72</v>
      </c>
      <c r="AH716" s="139">
        <v>510138.72</v>
      </c>
      <c r="AI716" s="139">
        <v>510138.72</v>
      </c>
      <c r="AJ716" s="139">
        <v>510138.72</v>
      </c>
      <c r="AK716" s="139">
        <v>510138.72</v>
      </c>
      <c r="AL716" s="139">
        <v>510138.72</v>
      </c>
      <c r="AM716" s="139">
        <v>510138.72</v>
      </c>
      <c r="AN716" s="139">
        <v>510138.72</v>
      </c>
      <c r="AO716" s="139">
        <v>510138.72</v>
      </c>
      <c r="AP716" s="139">
        <v>510138.72</v>
      </c>
      <c r="AQ716" s="139">
        <v>510138.72</v>
      </c>
      <c r="AR716" s="139">
        <v>510138.72</v>
      </c>
      <c r="AS716" s="139">
        <v>510138.72</v>
      </c>
      <c r="AT716" s="139">
        <v>510138.72</v>
      </c>
      <c r="AU716" s="139">
        <v>510138.72</v>
      </c>
      <c r="AV716" s="139">
        <v>510138.72</v>
      </c>
      <c r="AW716" s="139">
        <v>510138.72</v>
      </c>
      <c r="AX716" s="139">
        <v>510138.72</v>
      </c>
      <c r="AY716" s="139">
        <v>510138.72</v>
      </c>
      <c r="AZ716" s="139">
        <v>510138.72</v>
      </c>
      <c r="BA716" s="139">
        <v>510138.72</v>
      </c>
      <c r="BB716" s="139">
        <v>510138.72</v>
      </c>
    </row>
    <row r="717" spans="1:54">
      <c r="A717" s="140" t="s">
        <v>813</v>
      </c>
      <c r="B717" s="139">
        <v>2664073.17</v>
      </c>
      <c r="C717" s="139">
        <v>2664073.17</v>
      </c>
      <c r="D717" s="139">
        <v>2664073.17</v>
      </c>
      <c r="E717" s="139">
        <v>2664073.17</v>
      </c>
      <c r="F717" s="139">
        <v>2664073.17</v>
      </c>
      <c r="G717" s="139">
        <v>2664073.17</v>
      </c>
      <c r="H717" s="139">
        <v>2664073.17</v>
      </c>
      <c r="I717" s="139">
        <v>2664073.17</v>
      </c>
      <c r="J717" s="139">
        <v>2664073.17</v>
      </c>
      <c r="K717" s="139">
        <v>2664073.17</v>
      </c>
      <c r="L717" s="139">
        <v>2664073.17</v>
      </c>
      <c r="M717" s="139">
        <v>2664073.17</v>
      </c>
      <c r="N717" s="139">
        <v>2664073.17</v>
      </c>
      <c r="O717" s="139">
        <v>2664073.17</v>
      </c>
      <c r="P717" s="139">
        <v>2664073.17</v>
      </c>
      <c r="Q717" s="139">
        <v>2664073.17</v>
      </c>
      <c r="R717" s="139">
        <v>2664073.17</v>
      </c>
      <c r="S717" s="139">
        <v>2664073.17</v>
      </c>
      <c r="T717" s="139">
        <v>2664073.17</v>
      </c>
      <c r="U717" s="139">
        <v>2664073.17</v>
      </c>
      <c r="V717" s="139">
        <v>2664073.17</v>
      </c>
      <c r="W717" s="139">
        <v>2664073.17</v>
      </c>
      <c r="X717" s="139">
        <v>2664073.17</v>
      </c>
      <c r="Y717" s="139">
        <v>2664073.17</v>
      </c>
      <c r="Z717" s="139">
        <v>2664073.17</v>
      </c>
      <c r="AA717" s="139">
        <v>2664073.17</v>
      </c>
      <c r="AB717" s="139">
        <v>2664073.17</v>
      </c>
      <c r="AC717" s="139">
        <v>2664073.17</v>
      </c>
      <c r="AD717" s="139">
        <v>2664073.17</v>
      </c>
      <c r="AE717" s="139">
        <v>2664073.17</v>
      </c>
      <c r="AF717" s="139">
        <v>2664073.17</v>
      </c>
      <c r="AG717" s="139">
        <v>2664073.17</v>
      </c>
      <c r="AH717" s="139">
        <v>2664073.17</v>
      </c>
      <c r="AI717" s="139">
        <v>2664073.17</v>
      </c>
      <c r="AJ717" s="139">
        <v>2664073.17</v>
      </c>
      <c r="AK717" s="139">
        <v>2664073.17</v>
      </c>
      <c r="AL717" s="139">
        <v>2664073.17</v>
      </c>
      <c r="AM717" s="139">
        <v>2664073.17</v>
      </c>
      <c r="AN717" s="139">
        <v>2664073.17</v>
      </c>
      <c r="AO717" s="139">
        <v>2664073.17</v>
      </c>
      <c r="AP717" s="139">
        <v>2664073.17</v>
      </c>
      <c r="AQ717" s="139">
        <v>2664073.17</v>
      </c>
      <c r="AR717" s="139">
        <v>2664073.17</v>
      </c>
      <c r="AS717" s="139">
        <v>2664073.17</v>
      </c>
      <c r="AT717" s="139">
        <v>2664073.17</v>
      </c>
      <c r="AU717" s="139">
        <v>2664073.17</v>
      </c>
      <c r="AV717" s="139">
        <v>2664073.17</v>
      </c>
      <c r="AW717" s="139">
        <v>2664073.17</v>
      </c>
      <c r="AX717" s="139">
        <v>2664073.17</v>
      </c>
      <c r="AY717" s="139">
        <v>2664073.17</v>
      </c>
      <c r="AZ717" s="139">
        <v>2664073.17</v>
      </c>
      <c r="BA717" s="139">
        <v>2664073.17</v>
      </c>
      <c r="BB717" s="139">
        <v>2664073.17</v>
      </c>
    </row>
    <row r="718" spans="1:54">
      <c r="A718" s="140" t="s">
        <v>814</v>
      </c>
      <c r="B718" s="139">
        <v>0</v>
      </c>
      <c r="C718" s="139">
        <v>0</v>
      </c>
      <c r="D718" s="139">
        <v>0</v>
      </c>
      <c r="E718" s="139">
        <v>0</v>
      </c>
      <c r="F718" s="139">
        <v>0</v>
      </c>
      <c r="G718" s="139">
        <v>0</v>
      </c>
      <c r="H718" s="139">
        <v>0</v>
      </c>
      <c r="I718" s="139">
        <v>0</v>
      </c>
      <c r="J718" s="139">
        <v>0</v>
      </c>
      <c r="K718" s="139">
        <v>0</v>
      </c>
      <c r="L718" s="139">
        <v>0</v>
      </c>
      <c r="M718" s="139">
        <v>0</v>
      </c>
      <c r="N718" s="139">
        <v>0</v>
      </c>
      <c r="O718" s="139">
        <v>0</v>
      </c>
      <c r="P718" s="139">
        <v>0</v>
      </c>
      <c r="Q718" s="139">
        <v>0</v>
      </c>
      <c r="R718" s="139">
        <v>0</v>
      </c>
      <c r="S718" s="139">
        <v>0</v>
      </c>
      <c r="T718" s="139">
        <v>0</v>
      </c>
      <c r="U718" s="139">
        <v>0</v>
      </c>
      <c r="V718" s="139">
        <v>0</v>
      </c>
      <c r="W718" s="139">
        <v>0</v>
      </c>
      <c r="X718" s="139">
        <v>0</v>
      </c>
      <c r="Y718" s="139">
        <v>0</v>
      </c>
      <c r="Z718" s="139">
        <v>0</v>
      </c>
      <c r="AA718" s="139">
        <v>0</v>
      </c>
      <c r="AB718" s="139">
        <v>0</v>
      </c>
      <c r="AC718" s="139">
        <v>0</v>
      </c>
      <c r="AD718" s="139">
        <v>0</v>
      </c>
      <c r="AE718" s="139">
        <v>0</v>
      </c>
      <c r="AF718" s="139">
        <v>0</v>
      </c>
      <c r="AG718" s="139">
        <v>0</v>
      </c>
      <c r="AH718" s="139">
        <v>0</v>
      </c>
      <c r="AI718" s="139">
        <v>0</v>
      </c>
      <c r="AJ718" s="139">
        <v>0</v>
      </c>
      <c r="AK718" s="139">
        <v>0</v>
      </c>
      <c r="AL718" s="139">
        <v>0</v>
      </c>
      <c r="AM718" s="139">
        <v>0</v>
      </c>
      <c r="AN718" s="139">
        <v>0</v>
      </c>
      <c r="AO718" s="139">
        <v>0</v>
      </c>
      <c r="AP718" s="139">
        <v>0</v>
      </c>
      <c r="AQ718" s="139">
        <v>0</v>
      </c>
      <c r="AR718" s="139">
        <v>0</v>
      </c>
      <c r="AS718" s="139">
        <v>0</v>
      </c>
      <c r="AT718" s="139">
        <v>0</v>
      </c>
      <c r="AU718" s="139">
        <v>0</v>
      </c>
      <c r="AV718" s="139">
        <v>0</v>
      </c>
      <c r="AW718" s="139">
        <v>0</v>
      </c>
      <c r="AX718" s="139">
        <v>0</v>
      </c>
      <c r="AY718" s="139">
        <v>0</v>
      </c>
      <c r="AZ718" s="139">
        <v>0</v>
      </c>
      <c r="BA718" s="139">
        <v>0</v>
      </c>
      <c r="BB718" s="139">
        <v>0</v>
      </c>
    </row>
    <row r="719" spans="1:54">
      <c r="A719" s="140" t="s">
        <v>815</v>
      </c>
      <c r="B719" s="139">
        <v>157123.85</v>
      </c>
      <c r="C719" s="139">
        <v>157123.85</v>
      </c>
      <c r="D719" s="139">
        <v>157123.85</v>
      </c>
      <c r="E719" s="139">
        <v>157123.85</v>
      </c>
      <c r="F719" s="139">
        <v>157123.85</v>
      </c>
      <c r="G719" s="139">
        <v>157123.85</v>
      </c>
      <c r="H719" s="139">
        <v>157123.85</v>
      </c>
      <c r="I719" s="139">
        <v>157123.85</v>
      </c>
      <c r="J719" s="139">
        <v>157123.85</v>
      </c>
      <c r="K719" s="139">
        <v>157123.85</v>
      </c>
      <c r="L719" s="139">
        <v>157123.85</v>
      </c>
      <c r="M719" s="139">
        <v>157123.85</v>
      </c>
      <c r="N719" s="139">
        <v>157123.85</v>
      </c>
      <c r="O719" s="139">
        <v>157123.85</v>
      </c>
      <c r="P719" s="139">
        <v>157123.85</v>
      </c>
      <c r="Q719" s="139">
        <v>157123.85</v>
      </c>
      <c r="R719" s="139">
        <v>157123.85</v>
      </c>
      <c r="S719" s="139">
        <v>157123.85</v>
      </c>
      <c r="T719" s="139">
        <v>157123.85</v>
      </c>
      <c r="U719" s="139">
        <v>157123.85</v>
      </c>
      <c r="V719" s="139">
        <v>157123.85</v>
      </c>
      <c r="W719" s="139">
        <v>157123.85</v>
      </c>
      <c r="X719" s="139">
        <v>157123.85</v>
      </c>
      <c r="Y719" s="139">
        <v>157123.85</v>
      </c>
      <c r="Z719" s="139">
        <v>157123.85</v>
      </c>
      <c r="AA719" s="139">
        <v>157123.85</v>
      </c>
      <c r="AB719" s="139">
        <v>157123.85</v>
      </c>
      <c r="AC719" s="139">
        <v>157123.85</v>
      </c>
      <c r="AD719" s="139">
        <v>157123.85</v>
      </c>
      <c r="AE719" s="139">
        <v>157123.85</v>
      </c>
      <c r="AF719" s="139">
        <v>157123.85</v>
      </c>
      <c r="AG719" s="139">
        <v>157123.85</v>
      </c>
      <c r="AH719" s="139">
        <v>157123.85</v>
      </c>
      <c r="AI719" s="139">
        <v>157123.85</v>
      </c>
      <c r="AJ719" s="139">
        <v>157123.85</v>
      </c>
      <c r="AK719" s="139">
        <v>157123.85</v>
      </c>
      <c r="AL719" s="139">
        <v>157123.85</v>
      </c>
      <c r="AM719" s="139">
        <v>157123.85</v>
      </c>
      <c r="AN719" s="139">
        <v>157123.85</v>
      </c>
      <c r="AO719" s="139">
        <v>157123.85</v>
      </c>
      <c r="AP719" s="139">
        <v>157123.85</v>
      </c>
      <c r="AQ719" s="139">
        <v>157123.85</v>
      </c>
      <c r="AR719" s="139">
        <v>157123.85</v>
      </c>
      <c r="AS719" s="139">
        <v>157123.85</v>
      </c>
      <c r="AT719" s="139">
        <v>157123.85</v>
      </c>
      <c r="AU719" s="139">
        <v>157123.85</v>
      </c>
      <c r="AV719" s="139">
        <v>157123.85</v>
      </c>
      <c r="AW719" s="139">
        <v>157123.85</v>
      </c>
      <c r="AX719" s="139">
        <v>157123.85</v>
      </c>
      <c r="AY719" s="139">
        <v>157123.85</v>
      </c>
      <c r="AZ719" s="139">
        <v>157123.85</v>
      </c>
      <c r="BA719" s="139">
        <v>157123.85</v>
      </c>
      <c r="BB719" s="139">
        <v>157123.85</v>
      </c>
    </row>
    <row r="720" spans="1:54">
      <c r="A720" s="140" t="s">
        <v>816</v>
      </c>
      <c r="B720" s="139">
        <v>256252.42</v>
      </c>
      <c r="C720" s="139">
        <v>256252.42</v>
      </c>
      <c r="D720" s="139">
        <v>256252.42</v>
      </c>
      <c r="E720" s="139">
        <v>256252.42</v>
      </c>
      <c r="F720" s="139">
        <v>256252.42</v>
      </c>
      <c r="G720" s="139">
        <v>256252.42</v>
      </c>
      <c r="H720" s="139">
        <v>256252.42</v>
      </c>
      <c r="I720" s="139">
        <v>256252.42</v>
      </c>
      <c r="J720" s="139">
        <v>256252.42</v>
      </c>
      <c r="K720" s="139">
        <v>256252.42</v>
      </c>
      <c r="L720" s="139">
        <v>256252.42</v>
      </c>
      <c r="M720" s="139">
        <v>256252.42</v>
      </c>
      <c r="N720" s="139">
        <v>256252.42</v>
      </c>
      <c r="O720" s="139">
        <v>256252.42</v>
      </c>
      <c r="P720" s="139">
        <v>256252.42</v>
      </c>
      <c r="Q720" s="139">
        <v>256252.42</v>
      </c>
      <c r="R720" s="139">
        <v>256252.42</v>
      </c>
      <c r="S720" s="139">
        <v>256252.42</v>
      </c>
      <c r="T720" s="139">
        <v>256252.42</v>
      </c>
      <c r="U720" s="139">
        <v>256252.42</v>
      </c>
      <c r="V720" s="139">
        <v>256252.42</v>
      </c>
      <c r="W720" s="139">
        <v>256252.42</v>
      </c>
      <c r="X720" s="139">
        <v>256252.42</v>
      </c>
      <c r="Y720" s="139">
        <v>256252.42</v>
      </c>
      <c r="Z720" s="139">
        <v>256252.42</v>
      </c>
      <c r="AA720" s="139">
        <v>256252.42</v>
      </c>
      <c r="AB720" s="139">
        <v>256252.42</v>
      </c>
      <c r="AC720" s="139">
        <v>256252.42</v>
      </c>
      <c r="AD720" s="139">
        <v>256252.42</v>
      </c>
      <c r="AE720" s="139">
        <v>256252.42</v>
      </c>
      <c r="AF720" s="139">
        <v>256252.42</v>
      </c>
      <c r="AG720" s="139">
        <v>256252.42</v>
      </c>
      <c r="AH720" s="139">
        <v>256252.42</v>
      </c>
      <c r="AI720" s="139">
        <v>256252.42</v>
      </c>
      <c r="AJ720" s="139">
        <v>256252.42</v>
      </c>
      <c r="AK720" s="139">
        <v>256252.42</v>
      </c>
      <c r="AL720" s="139">
        <v>256252.42</v>
      </c>
      <c r="AM720" s="139">
        <v>256252.42</v>
      </c>
      <c r="AN720" s="139">
        <v>256252.42</v>
      </c>
      <c r="AO720" s="139">
        <v>256252.42</v>
      </c>
      <c r="AP720" s="139">
        <v>256252.42</v>
      </c>
      <c r="AQ720" s="139">
        <v>256252.42</v>
      </c>
      <c r="AR720" s="139">
        <v>256252.42</v>
      </c>
      <c r="AS720" s="139">
        <v>256252.42</v>
      </c>
      <c r="AT720" s="139">
        <v>256252.42</v>
      </c>
      <c r="AU720" s="139">
        <v>256252.42</v>
      </c>
      <c r="AV720" s="139">
        <v>256252.42</v>
      </c>
      <c r="AW720" s="139">
        <v>256252.42</v>
      </c>
      <c r="AX720" s="139">
        <v>256252.42</v>
      </c>
      <c r="AY720" s="139">
        <v>256252.42</v>
      </c>
      <c r="AZ720" s="139">
        <v>256252.42</v>
      </c>
      <c r="BA720" s="139">
        <v>256252.42</v>
      </c>
      <c r="BB720" s="139">
        <v>256252.42</v>
      </c>
    </row>
    <row r="721" spans="1:54">
      <c r="A721" s="140" t="s">
        <v>817</v>
      </c>
      <c r="B721" s="139">
        <v>74051.360000000001</v>
      </c>
      <c r="C721" s="139">
        <v>74051.360000000001</v>
      </c>
      <c r="D721" s="139">
        <v>74051.360000000001</v>
      </c>
      <c r="E721" s="139">
        <v>74051.360000000001</v>
      </c>
      <c r="F721" s="139">
        <v>74051.360000000001</v>
      </c>
      <c r="G721" s="139">
        <v>74051.360000000001</v>
      </c>
      <c r="H721" s="139">
        <v>74051.360000000001</v>
      </c>
      <c r="I721" s="139">
        <v>74051.360000000001</v>
      </c>
      <c r="J721" s="139">
        <v>74051.360000000001</v>
      </c>
      <c r="K721" s="139">
        <v>74051.360000000001</v>
      </c>
      <c r="L721" s="139">
        <v>74051.360000000001</v>
      </c>
      <c r="M721" s="139">
        <v>74051.360000000001</v>
      </c>
      <c r="N721" s="139">
        <v>74051.360000000001</v>
      </c>
      <c r="O721" s="139">
        <v>74051.360000000001</v>
      </c>
      <c r="P721" s="139">
        <v>74051.360000000001</v>
      </c>
      <c r="Q721" s="139">
        <v>74051.360000000001</v>
      </c>
      <c r="R721" s="139">
        <v>74051.360000000001</v>
      </c>
      <c r="S721" s="139">
        <v>74051.360000000001</v>
      </c>
      <c r="T721" s="139">
        <v>74051.360000000001</v>
      </c>
      <c r="U721" s="139">
        <v>74051.360000000001</v>
      </c>
      <c r="V721" s="139">
        <v>74051.360000000001</v>
      </c>
      <c r="W721" s="139">
        <v>74051.360000000001</v>
      </c>
      <c r="X721" s="139">
        <v>74051.360000000001</v>
      </c>
      <c r="Y721" s="139">
        <v>74051.360000000001</v>
      </c>
      <c r="Z721" s="139">
        <v>74051.360000000001</v>
      </c>
      <c r="AA721" s="139">
        <v>74051.360000000001</v>
      </c>
      <c r="AB721" s="139">
        <v>74051.360000000001</v>
      </c>
      <c r="AC721" s="139">
        <v>74051.360000000001</v>
      </c>
      <c r="AD721" s="139">
        <v>74051.360000000001</v>
      </c>
      <c r="AE721" s="139">
        <v>74051.360000000001</v>
      </c>
      <c r="AF721" s="139">
        <v>74051.360000000001</v>
      </c>
      <c r="AG721" s="139">
        <v>74051.360000000001</v>
      </c>
      <c r="AH721" s="139">
        <v>74051.360000000001</v>
      </c>
      <c r="AI721" s="139">
        <v>74051.360000000001</v>
      </c>
      <c r="AJ721" s="139">
        <v>74051.360000000001</v>
      </c>
      <c r="AK721" s="139">
        <v>74051.360000000001</v>
      </c>
      <c r="AL721" s="139">
        <v>74051.360000000001</v>
      </c>
      <c r="AM721" s="139">
        <v>74051.360000000001</v>
      </c>
      <c r="AN721" s="139">
        <v>74051.360000000001</v>
      </c>
      <c r="AO721" s="139">
        <v>74051.360000000001</v>
      </c>
      <c r="AP721" s="139">
        <v>74051.360000000001</v>
      </c>
      <c r="AQ721" s="139">
        <v>74051.360000000001</v>
      </c>
      <c r="AR721" s="139">
        <v>74051.360000000001</v>
      </c>
      <c r="AS721" s="139">
        <v>74051.360000000001</v>
      </c>
      <c r="AT721" s="139">
        <v>74051.360000000001</v>
      </c>
      <c r="AU721" s="139">
        <v>74051.360000000001</v>
      </c>
      <c r="AV721" s="139">
        <v>74051.360000000001</v>
      </c>
      <c r="AW721" s="139">
        <v>74051.360000000001</v>
      </c>
      <c r="AX721" s="139">
        <v>74051.360000000001</v>
      </c>
      <c r="AY721" s="139">
        <v>74051.360000000001</v>
      </c>
      <c r="AZ721" s="139">
        <v>74051.360000000001</v>
      </c>
      <c r="BA721" s="139">
        <v>74051.360000000001</v>
      </c>
      <c r="BB721" s="139">
        <v>74051.360000000001</v>
      </c>
    </row>
    <row r="722" spans="1:54">
      <c r="A722" s="140" t="s">
        <v>818</v>
      </c>
      <c r="B722" s="139">
        <v>0</v>
      </c>
      <c r="C722" s="139">
        <v>0</v>
      </c>
      <c r="D722" s="139">
        <v>0</v>
      </c>
      <c r="E722" s="139">
        <v>0</v>
      </c>
      <c r="F722" s="139">
        <v>0</v>
      </c>
      <c r="G722" s="139">
        <v>0</v>
      </c>
      <c r="H722" s="139">
        <v>0</v>
      </c>
      <c r="I722" s="139">
        <v>0</v>
      </c>
      <c r="J722" s="139">
        <v>0</v>
      </c>
      <c r="K722" s="139">
        <v>0</v>
      </c>
      <c r="L722" s="139">
        <v>0</v>
      </c>
      <c r="M722" s="139">
        <v>0</v>
      </c>
      <c r="N722" s="139">
        <v>0</v>
      </c>
      <c r="O722" s="139">
        <v>0</v>
      </c>
      <c r="P722" s="139">
        <v>0</v>
      </c>
      <c r="Q722" s="139">
        <v>0</v>
      </c>
      <c r="R722" s="139">
        <v>0</v>
      </c>
      <c r="S722" s="139">
        <v>0</v>
      </c>
      <c r="T722" s="139">
        <v>0</v>
      </c>
      <c r="U722" s="139">
        <v>0</v>
      </c>
      <c r="V722" s="139">
        <v>0</v>
      </c>
      <c r="W722" s="139">
        <v>0</v>
      </c>
      <c r="X722" s="139">
        <v>0</v>
      </c>
      <c r="Y722" s="139">
        <v>0</v>
      </c>
      <c r="Z722" s="139">
        <v>0</v>
      </c>
      <c r="AA722" s="139">
        <v>0</v>
      </c>
      <c r="AB722" s="139">
        <v>0</v>
      </c>
      <c r="AC722" s="139">
        <v>0</v>
      </c>
      <c r="AD722" s="139">
        <v>0</v>
      </c>
      <c r="AE722" s="139">
        <v>0</v>
      </c>
      <c r="AF722" s="139">
        <v>0</v>
      </c>
      <c r="AG722" s="139">
        <v>0</v>
      </c>
      <c r="AH722" s="139">
        <v>0</v>
      </c>
      <c r="AI722" s="139">
        <v>0</v>
      </c>
      <c r="AJ722" s="139">
        <v>0</v>
      </c>
      <c r="AK722" s="139">
        <v>0</v>
      </c>
      <c r="AL722" s="139">
        <v>0</v>
      </c>
      <c r="AM722" s="139">
        <v>0</v>
      </c>
      <c r="AN722" s="139">
        <v>0</v>
      </c>
      <c r="AO722" s="139">
        <v>0</v>
      </c>
      <c r="AP722" s="139">
        <v>0</v>
      </c>
      <c r="AQ722" s="139">
        <v>0</v>
      </c>
      <c r="AR722" s="139">
        <v>0</v>
      </c>
      <c r="AS722" s="139">
        <v>0</v>
      </c>
      <c r="AT722" s="139">
        <v>0</v>
      </c>
      <c r="AU722" s="139">
        <v>0</v>
      </c>
      <c r="AV722" s="139">
        <v>0</v>
      </c>
      <c r="AW722" s="139">
        <v>0</v>
      </c>
      <c r="AX722" s="139">
        <v>0</v>
      </c>
      <c r="AY722" s="139">
        <v>0</v>
      </c>
      <c r="AZ722" s="139">
        <v>0</v>
      </c>
      <c r="BA722" s="139">
        <v>0</v>
      </c>
      <c r="BB722" s="139">
        <v>0</v>
      </c>
    </row>
    <row r="723" spans="1:54">
      <c r="A723" s="140" t="s">
        <v>819</v>
      </c>
      <c r="B723" s="139">
        <v>193146.45</v>
      </c>
      <c r="C723" s="139">
        <v>193146.45</v>
      </c>
      <c r="D723" s="139">
        <v>193146.45</v>
      </c>
      <c r="E723" s="139">
        <v>193146.45</v>
      </c>
      <c r="F723" s="139">
        <v>193146.45</v>
      </c>
      <c r="G723" s="139">
        <v>193146.45</v>
      </c>
      <c r="H723" s="139">
        <v>193146.45</v>
      </c>
      <c r="I723" s="139">
        <v>193146.45</v>
      </c>
      <c r="J723" s="139">
        <v>193146.45</v>
      </c>
      <c r="K723" s="139">
        <v>193146.45</v>
      </c>
      <c r="L723" s="139">
        <v>193146.45</v>
      </c>
      <c r="M723" s="139">
        <v>193146.45</v>
      </c>
      <c r="N723" s="139">
        <v>193146.45</v>
      </c>
      <c r="O723" s="139">
        <v>193146.45</v>
      </c>
      <c r="P723" s="139">
        <v>193146.45</v>
      </c>
      <c r="Q723" s="139">
        <v>193146.45</v>
      </c>
      <c r="R723" s="139">
        <v>193146.45</v>
      </c>
      <c r="S723" s="139">
        <v>193146.45</v>
      </c>
      <c r="T723" s="139">
        <v>193146.45</v>
      </c>
      <c r="U723" s="139">
        <v>193146.45</v>
      </c>
      <c r="V723" s="139">
        <v>193146.45</v>
      </c>
      <c r="W723" s="139">
        <v>193146.45</v>
      </c>
      <c r="X723" s="139">
        <v>193146.45</v>
      </c>
      <c r="Y723" s="139">
        <v>193146.45</v>
      </c>
      <c r="Z723" s="139">
        <v>193146.45</v>
      </c>
      <c r="AA723" s="139">
        <v>193146.45</v>
      </c>
      <c r="AB723" s="139">
        <v>193146.45</v>
      </c>
      <c r="AC723" s="139">
        <v>193146.45</v>
      </c>
      <c r="AD723" s="139">
        <v>193146.45</v>
      </c>
      <c r="AE723" s="139">
        <v>193146.45</v>
      </c>
      <c r="AF723" s="139">
        <v>193146.45</v>
      </c>
      <c r="AG723" s="139">
        <v>193146.45</v>
      </c>
      <c r="AH723" s="139">
        <v>193146.45</v>
      </c>
      <c r="AI723" s="139">
        <v>193146.45</v>
      </c>
      <c r="AJ723" s="139">
        <v>193146.45</v>
      </c>
      <c r="AK723" s="139">
        <v>193146.45</v>
      </c>
      <c r="AL723" s="139">
        <v>193146.45</v>
      </c>
      <c r="AM723" s="139">
        <v>193146.45</v>
      </c>
      <c r="AN723" s="139">
        <v>193146.45</v>
      </c>
      <c r="AO723" s="139">
        <v>193146.45</v>
      </c>
      <c r="AP723" s="139">
        <v>193146.45</v>
      </c>
      <c r="AQ723" s="139">
        <v>193146.45</v>
      </c>
      <c r="AR723" s="139">
        <v>193146.45</v>
      </c>
      <c r="AS723" s="139">
        <v>193146.45</v>
      </c>
      <c r="AT723" s="139">
        <v>193146.45</v>
      </c>
      <c r="AU723" s="139">
        <v>193146.45</v>
      </c>
      <c r="AV723" s="139">
        <v>193146.45</v>
      </c>
      <c r="AW723" s="139">
        <v>193146.45</v>
      </c>
      <c r="AX723" s="139">
        <v>193146.45</v>
      </c>
      <c r="AY723" s="139">
        <v>193146.45</v>
      </c>
      <c r="AZ723" s="139">
        <v>193146.45</v>
      </c>
      <c r="BA723" s="139">
        <v>193146.45</v>
      </c>
      <c r="BB723" s="139">
        <v>193146.45</v>
      </c>
    </row>
    <row r="724" spans="1:54">
      <c r="A724" s="140" t="s">
        <v>820</v>
      </c>
      <c r="B724" s="139">
        <v>0</v>
      </c>
      <c r="C724" s="139">
        <v>0</v>
      </c>
      <c r="D724" s="139">
        <v>0</v>
      </c>
      <c r="E724" s="139">
        <v>0</v>
      </c>
      <c r="F724" s="139">
        <v>0</v>
      </c>
      <c r="G724" s="139">
        <v>0</v>
      </c>
      <c r="H724" s="139">
        <v>0</v>
      </c>
      <c r="I724" s="139">
        <v>0</v>
      </c>
      <c r="J724" s="139">
        <v>0</v>
      </c>
      <c r="K724" s="139">
        <v>0</v>
      </c>
      <c r="L724" s="139">
        <v>0</v>
      </c>
      <c r="M724" s="139">
        <v>0</v>
      </c>
      <c r="N724" s="139">
        <v>0</v>
      </c>
      <c r="O724" s="139">
        <v>0</v>
      </c>
      <c r="P724" s="139">
        <v>0</v>
      </c>
      <c r="Q724" s="139">
        <v>0</v>
      </c>
      <c r="R724" s="139">
        <v>0</v>
      </c>
      <c r="S724" s="139">
        <v>0</v>
      </c>
      <c r="T724" s="139">
        <v>0</v>
      </c>
      <c r="U724" s="139">
        <v>0</v>
      </c>
      <c r="V724" s="139">
        <v>0</v>
      </c>
      <c r="W724" s="139">
        <v>0</v>
      </c>
      <c r="X724" s="139">
        <v>0</v>
      </c>
      <c r="Y724" s="139">
        <v>0</v>
      </c>
      <c r="Z724" s="139">
        <v>0</v>
      </c>
      <c r="AA724" s="139">
        <v>0</v>
      </c>
      <c r="AB724" s="139">
        <v>0</v>
      </c>
      <c r="AC724" s="139">
        <v>0</v>
      </c>
      <c r="AD724" s="139">
        <v>0</v>
      </c>
      <c r="AE724" s="139">
        <v>0</v>
      </c>
      <c r="AF724" s="139">
        <v>0</v>
      </c>
      <c r="AG724" s="139">
        <v>0</v>
      </c>
      <c r="AH724" s="139">
        <v>0</v>
      </c>
      <c r="AI724" s="139">
        <v>0</v>
      </c>
      <c r="AJ724" s="139">
        <v>0</v>
      </c>
      <c r="AK724" s="139">
        <v>0</v>
      </c>
      <c r="AL724" s="139">
        <v>0</v>
      </c>
      <c r="AM724" s="139">
        <v>0</v>
      </c>
      <c r="AN724" s="139">
        <v>0</v>
      </c>
      <c r="AO724" s="139">
        <v>0</v>
      </c>
      <c r="AP724" s="139">
        <v>0</v>
      </c>
      <c r="AQ724" s="139">
        <v>0</v>
      </c>
      <c r="AR724" s="139">
        <v>0</v>
      </c>
      <c r="AS724" s="139">
        <v>0</v>
      </c>
      <c r="AT724" s="139">
        <v>0</v>
      </c>
      <c r="AU724" s="139">
        <v>0</v>
      </c>
      <c r="AV724" s="139">
        <v>0</v>
      </c>
      <c r="AW724" s="139">
        <v>0</v>
      </c>
      <c r="AX724" s="139">
        <v>0</v>
      </c>
      <c r="AY724" s="139">
        <v>0</v>
      </c>
      <c r="AZ724" s="139">
        <v>0</v>
      </c>
      <c r="BA724" s="139">
        <v>0</v>
      </c>
      <c r="BB724" s="139">
        <v>0</v>
      </c>
    </row>
    <row r="725" spans="1:54">
      <c r="A725" s="140" t="s">
        <v>821</v>
      </c>
      <c r="B725" s="139">
        <v>323582.45</v>
      </c>
      <c r="C725" s="139">
        <v>323582.45</v>
      </c>
      <c r="D725" s="139">
        <v>323582.45</v>
      </c>
      <c r="E725" s="139">
        <v>323582.45</v>
      </c>
      <c r="F725" s="139">
        <v>323582.45</v>
      </c>
      <c r="G725" s="139">
        <v>323582.45</v>
      </c>
      <c r="H725" s="139">
        <v>323582.45</v>
      </c>
      <c r="I725" s="139">
        <v>323582.45</v>
      </c>
      <c r="J725" s="139">
        <v>323582.45</v>
      </c>
      <c r="K725" s="139">
        <v>323582.45</v>
      </c>
      <c r="L725" s="139">
        <v>323582.45</v>
      </c>
      <c r="M725" s="139">
        <v>323582.45</v>
      </c>
      <c r="N725" s="139">
        <v>323582.45</v>
      </c>
      <c r="O725" s="139">
        <v>323582.45</v>
      </c>
      <c r="P725" s="139">
        <v>323582.45</v>
      </c>
      <c r="Q725" s="139">
        <v>323582.45</v>
      </c>
      <c r="R725" s="139">
        <v>323582.45</v>
      </c>
      <c r="S725" s="139">
        <v>323582.45</v>
      </c>
      <c r="T725" s="139">
        <v>323582.45</v>
      </c>
      <c r="U725" s="139">
        <v>323582.45</v>
      </c>
      <c r="V725" s="139">
        <v>323582.45</v>
      </c>
      <c r="W725" s="139">
        <v>323582.45</v>
      </c>
      <c r="X725" s="139">
        <v>323582.45</v>
      </c>
      <c r="Y725" s="139">
        <v>323582.45</v>
      </c>
      <c r="Z725" s="139">
        <v>323582.45</v>
      </c>
      <c r="AA725" s="139">
        <v>323582.45</v>
      </c>
      <c r="AB725" s="139">
        <v>323582.45</v>
      </c>
      <c r="AC725" s="139">
        <v>323582.45</v>
      </c>
      <c r="AD725" s="139">
        <v>323582.45</v>
      </c>
      <c r="AE725" s="139">
        <v>323582.45</v>
      </c>
      <c r="AF725" s="139">
        <v>323582.45</v>
      </c>
      <c r="AG725" s="139">
        <v>323582.45</v>
      </c>
      <c r="AH725" s="139">
        <v>323582.45</v>
      </c>
      <c r="AI725" s="139">
        <v>323582.45</v>
      </c>
      <c r="AJ725" s="139">
        <v>323582.45</v>
      </c>
      <c r="AK725" s="139">
        <v>323582.45</v>
      </c>
      <c r="AL725" s="139">
        <v>323582.45</v>
      </c>
      <c r="AM725" s="139">
        <v>323582.45</v>
      </c>
      <c r="AN725" s="139">
        <v>323582.45</v>
      </c>
      <c r="AO725" s="139">
        <v>323582.45</v>
      </c>
      <c r="AP725" s="139">
        <v>323582.45</v>
      </c>
      <c r="AQ725" s="139">
        <v>323582.45</v>
      </c>
      <c r="AR725" s="139">
        <v>323582.45</v>
      </c>
      <c r="AS725" s="139">
        <v>323582.45</v>
      </c>
      <c r="AT725" s="139">
        <v>323582.45</v>
      </c>
      <c r="AU725" s="139">
        <v>323582.45</v>
      </c>
      <c r="AV725" s="139">
        <v>323582.45</v>
      </c>
      <c r="AW725" s="139">
        <v>323582.45</v>
      </c>
      <c r="AX725" s="139">
        <v>323582.45</v>
      </c>
      <c r="AY725" s="139">
        <v>323582.45</v>
      </c>
      <c r="AZ725" s="139">
        <v>323582.45</v>
      </c>
      <c r="BA725" s="139">
        <v>323582.45</v>
      </c>
      <c r="BB725" s="139">
        <v>323582.45</v>
      </c>
    </row>
    <row r="726" spans="1:54">
      <c r="A726" s="140" t="s">
        <v>822</v>
      </c>
      <c r="B726" s="139">
        <v>0</v>
      </c>
      <c r="C726" s="139">
        <v>0</v>
      </c>
      <c r="D726" s="139">
        <v>0</v>
      </c>
      <c r="E726" s="139">
        <v>0</v>
      </c>
      <c r="F726" s="139">
        <v>0</v>
      </c>
      <c r="G726" s="139">
        <v>0</v>
      </c>
      <c r="H726" s="139">
        <v>0</v>
      </c>
      <c r="I726" s="139">
        <v>0</v>
      </c>
      <c r="J726" s="139">
        <v>0</v>
      </c>
      <c r="K726" s="139">
        <v>0</v>
      </c>
      <c r="L726" s="139">
        <v>0</v>
      </c>
      <c r="M726" s="139">
        <v>0</v>
      </c>
      <c r="N726" s="139">
        <v>0</v>
      </c>
      <c r="O726" s="139">
        <v>0</v>
      </c>
      <c r="P726" s="139">
        <v>0</v>
      </c>
      <c r="Q726" s="139">
        <v>0</v>
      </c>
      <c r="R726" s="139">
        <v>0</v>
      </c>
      <c r="S726" s="139">
        <v>0</v>
      </c>
      <c r="T726" s="139">
        <v>0</v>
      </c>
      <c r="U726" s="139">
        <v>0</v>
      </c>
      <c r="V726" s="139">
        <v>0</v>
      </c>
      <c r="W726" s="139">
        <v>0</v>
      </c>
      <c r="X726" s="139">
        <v>0</v>
      </c>
      <c r="Y726" s="139">
        <v>0</v>
      </c>
      <c r="Z726" s="139">
        <v>0</v>
      </c>
      <c r="AA726" s="139">
        <v>0</v>
      </c>
      <c r="AB726" s="139">
        <v>0</v>
      </c>
      <c r="AC726" s="139">
        <v>0</v>
      </c>
      <c r="AD726" s="139">
        <v>0</v>
      </c>
      <c r="AE726" s="139">
        <v>0</v>
      </c>
      <c r="AF726" s="139">
        <v>0</v>
      </c>
      <c r="AG726" s="139">
        <v>0</v>
      </c>
      <c r="AH726" s="139">
        <v>0</v>
      </c>
      <c r="AI726" s="139">
        <v>0</v>
      </c>
      <c r="AJ726" s="139">
        <v>0</v>
      </c>
      <c r="AK726" s="139">
        <v>0</v>
      </c>
      <c r="AL726" s="139">
        <v>0</v>
      </c>
      <c r="AM726" s="139">
        <v>0</v>
      </c>
      <c r="AN726" s="139">
        <v>0</v>
      </c>
      <c r="AO726" s="139">
        <v>0</v>
      </c>
      <c r="AP726" s="139">
        <v>0</v>
      </c>
      <c r="AQ726" s="139">
        <v>0</v>
      </c>
      <c r="AR726" s="139">
        <v>0</v>
      </c>
      <c r="AS726" s="139">
        <v>0</v>
      </c>
      <c r="AT726" s="139">
        <v>0</v>
      </c>
      <c r="AU726" s="139">
        <v>0</v>
      </c>
      <c r="AV726" s="139">
        <v>0</v>
      </c>
      <c r="AW726" s="139">
        <v>0</v>
      </c>
      <c r="AX726" s="139">
        <v>0</v>
      </c>
      <c r="AY726" s="139">
        <v>0</v>
      </c>
      <c r="AZ726" s="139">
        <v>0</v>
      </c>
      <c r="BA726" s="139">
        <v>0</v>
      </c>
      <c r="BB726" s="139">
        <v>0</v>
      </c>
    </row>
    <row r="727" spans="1:54">
      <c r="A727" s="140" t="s">
        <v>823</v>
      </c>
      <c r="B727" s="139">
        <v>0</v>
      </c>
      <c r="C727" s="139">
        <v>0</v>
      </c>
      <c r="D727" s="139">
        <v>0</v>
      </c>
      <c r="E727" s="139">
        <v>0</v>
      </c>
      <c r="F727" s="139">
        <v>0</v>
      </c>
      <c r="G727" s="139">
        <v>0</v>
      </c>
      <c r="H727" s="139">
        <v>0</v>
      </c>
      <c r="I727" s="139">
        <v>0</v>
      </c>
      <c r="J727" s="139">
        <v>0</v>
      </c>
      <c r="K727" s="139">
        <v>0</v>
      </c>
      <c r="L727" s="139">
        <v>0</v>
      </c>
      <c r="M727" s="139">
        <v>0</v>
      </c>
      <c r="N727" s="139">
        <v>0</v>
      </c>
      <c r="O727" s="139">
        <v>0</v>
      </c>
      <c r="P727" s="139">
        <v>0</v>
      </c>
      <c r="Q727" s="139">
        <v>0</v>
      </c>
      <c r="R727" s="139">
        <v>0</v>
      </c>
      <c r="S727" s="139">
        <v>0</v>
      </c>
      <c r="T727" s="139">
        <v>0</v>
      </c>
      <c r="U727" s="139">
        <v>0</v>
      </c>
      <c r="V727" s="139">
        <v>0</v>
      </c>
      <c r="W727" s="139">
        <v>0</v>
      </c>
      <c r="X727" s="139">
        <v>0</v>
      </c>
      <c r="Y727" s="139">
        <v>0</v>
      </c>
      <c r="Z727" s="139">
        <v>0</v>
      </c>
      <c r="AA727" s="139">
        <v>0</v>
      </c>
      <c r="AB727" s="139">
        <v>0</v>
      </c>
      <c r="AC727" s="139">
        <v>0</v>
      </c>
      <c r="AD727" s="139">
        <v>0</v>
      </c>
      <c r="AE727" s="139">
        <v>0</v>
      </c>
      <c r="AF727" s="139">
        <v>0</v>
      </c>
      <c r="AG727" s="139">
        <v>0</v>
      </c>
      <c r="AH727" s="139">
        <v>0</v>
      </c>
      <c r="AI727" s="139">
        <v>0</v>
      </c>
      <c r="AJ727" s="139">
        <v>0</v>
      </c>
      <c r="AK727" s="139">
        <v>0</v>
      </c>
      <c r="AL727" s="139">
        <v>0</v>
      </c>
      <c r="AM727" s="139">
        <v>0</v>
      </c>
      <c r="AN727" s="139">
        <v>0</v>
      </c>
      <c r="AO727" s="139">
        <v>0</v>
      </c>
      <c r="AP727" s="139">
        <v>0</v>
      </c>
      <c r="AQ727" s="139">
        <v>0</v>
      </c>
      <c r="AR727" s="139">
        <v>0</v>
      </c>
      <c r="AS727" s="139">
        <v>0</v>
      </c>
      <c r="AT727" s="139">
        <v>0</v>
      </c>
      <c r="AU727" s="139">
        <v>0</v>
      </c>
      <c r="AV727" s="139">
        <v>0</v>
      </c>
      <c r="AW727" s="139">
        <v>0</v>
      </c>
      <c r="AX727" s="139">
        <v>0</v>
      </c>
      <c r="AY727" s="139">
        <v>0</v>
      </c>
      <c r="AZ727" s="139">
        <v>0</v>
      </c>
      <c r="BA727" s="139">
        <v>0</v>
      </c>
      <c r="BB727" s="139">
        <v>0</v>
      </c>
    </row>
    <row r="728" spans="1:54">
      <c r="A728" s="140" t="s">
        <v>824</v>
      </c>
      <c r="B728" s="139">
        <v>0</v>
      </c>
      <c r="C728" s="139">
        <v>0</v>
      </c>
      <c r="D728" s="139">
        <v>0</v>
      </c>
      <c r="E728" s="139">
        <v>0</v>
      </c>
      <c r="F728" s="139">
        <v>0</v>
      </c>
      <c r="G728" s="139">
        <v>0</v>
      </c>
      <c r="H728" s="139">
        <v>0</v>
      </c>
      <c r="I728" s="139">
        <v>0</v>
      </c>
      <c r="J728" s="139">
        <v>0</v>
      </c>
      <c r="K728" s="139">
        <v>0</v>
      </c>
      <c r="L728" s="139">
        <v>0</v>
      </c>
      <c r="M728" s="139">
        <v>0</v>
      </c>
      <c r="N728" s="139">
        <v>0</v>
      </c>
      <c r="O728" s="139">
        <v>0</v>
      </c>
      <c r="P728" s="139">
        <v>0</v>
      </c>
      <c r="Q728" s="139">
        <v>0</v>
      </c>
      <c r="R728" s="139">
        <v>0</v>
      </c>
      <c r="S728" s="139">
        <v>0</v>
      </c>
      <c r="T728" s="139">
        <v>0</v>
      </c>
      <c r="U728" s="139">
        <v>0</v>
      </c>
      <c r="V728" s="139">
        <v>0</v>
      </c>
      <c r="W728" s="139">
        <v>0</v>
      </c>
      <c r="X728" s="139">
        <v>0</v>
      </c>
      <c r="Y728" s="139">
        <v>0</v>
      </c>
      <c r="Z728" s="139">
        <v>0</v>
      </c>
      <c r="AA728" s="139">
        <v>0</v>
      </c>
      <c r="AB728" s="139">
        <v>0</v>
      </c>
      <c r="AC728" s="139">
        <v>0</v>
      </c>
      <c r="AD728" s="139">
        <v>0</v>
      </c>
      <c r="AE728" s="139">
        <v>0</v>
      </c>
      <c r="AF728" s="139">
        <v>0</v>
      </c>
      <c r="AG728" s="139">
        <v>0</v>
      </c>
      <c r="AH728" s="139">
        <v>0</v>
      </c>
      <c r="AI728" s="139">
        <v>0</v>
      </c>
      <c r="AJ728" s="139">
        <v>0</v>
      </c>
      <c r="AK728" s="139">
        <v>0</v>
      </c>
      <c r="AL728" s="139">
        <v>0</v>
      </c>
      <c r="AM728" s="139">
        <v>0</v>
      </c>
      <c r="AN728" s="139">
        <v>0</v>
      </c>
      <c r="AO728" s="139">
        <v>0</v>
      </c>
      <c r="AP728" s="139">
        <v>0</v>
      </c>
      <c r="AQ728" s="139">
        <v>0</v>
      </c>
      <c r="AR728" s="139">
        <v>0</v>
      </c>
      <c r="AS728" s="139">
        <v>0</v>
      </c>
      <c r="AT728" s="139">
        <v>0</v>
      </c>
      <c r="AU728" s="139">
        <v>0</v>
      </c>
      <c r="AV728" s="139">
        <v>0</v>
      </c>
      <c r="AW728" s="139">
        <v>0</v>
      </c>
      <c r="AX728" s="139">
        <v>0</v>
      </c>
      <c r="AY728" s="139">
        <v>0</v>
      </c>
      <c r="AZ728" s="139">
        <v>0</v>
      </c>
      <c r="BA728" s="139">
        <v>0</v>
      </c>
      <c r="BB728" s="139">
        <v>0</v>
      </c>
    </row>
    <row r="729" spans="1:54">
      <c r="A729" s="140" t="s">
        <v>825</v>
      </c>
      <c r="B729" s="139">
        <v>838726.29</v>
      </c>
      <c r="C729" s="139">
        <v>838726.29</v>
      </c>
      <c r="D729" s="139">
        <v>838726.29</v>
      </c>
      <c r="E729" s="139">
        <v>838726.29</v>
      </c>
      <c r="F729" s="139">
        <v>838726.29</v>
      </c>
      <c r="G729" s="139">
        <v>838726.29</v>
      </c>
      <c r="H729" s="139">
        <v>838726.29</v>
      </c>
      <c r="I729" s="139">
        <v>838726.29</v>
      </c>
      <c r="J729" s="139">
        <v>838726.29</v>
      </c>
      <c r="K729" s="139">
        <v>838726.29</v>
      </c>
      <c r="L729" s="139">
        <v>838726.29</v>
      </c>
      <c r="M729" s="139">
        <v>838726.29</v>
      </c>
      <c r="N729" s="139">
        <v>838726.29</v>
      </c>
      <c r="O729" s="139">
        <v>838726.29</v>
      </c>
      <c r="P729" s="139">
        <v>838726.29</v>
      </c>
      <c r="Q729" s="139">
        <v>838726.29</v>
      </c>
      <c r="R729" s="139">
        <v>838726.29</v>
      </c>
      <c r="S729" s="139">
        <v>838726.29</v>
      </c>
      <c r="T729" s="139">
        <v>838726.29</v>
      </c>
      <c r="U729" s="139">
        <v>838726.29</v>
      </c>
      <c r="V729" s="139">
        <v>838726.29</v>
      </c>
      <c r="W729" s="139">
        <v>838726.29</v>
      </c>
      <c r="X729" s="139">
        <v>838726.29</v>
      </c>
      <c r="Y729" s="139">
        <v>838726.29</v>
      </c>
      <c r="Z729" s="139">
        <v>838726.29</v>
      </c>
      <c r="AA729" s="139">
        <v>838726.29</v>
      </c>
      <c r="AB729" s="139">
        <v>838726.29</v>
      </c>
      <c r="AC729" s="139">
        <v>838726.29</v>
      </c>
      <c r="AD729" s="139">
        <v>838726.29</v>
      </c>
      <c r="AE729" s="139">
        <v>838726.29</v>
      </c>
      <c r="AF729" s="139">
        <v>838726.29</v>
      </c>
      <c r="AG729" s="139">
        <v>838726.29</v>
      </c>
      <c r="AH729" s="139">
        <v>838726.29</v>
      </c>
      <c r="AI729" s="139">
        <v>838726.29</v>
      </c>
      <c r="AJ729" s="139">
        <v>838726.29</v>
      </c>
      <c r="AK729" s="139">
        <v>838726.29</v>
      </c>
      <c r="AL729" s="139">
        <v>838726.29</v>
      </c>
      <c r="AM729" s="139">
        <v>838726.29</v>
      </c>
      <c r="AN729" s="139">
        <v>838726.29</v>
      </c>
      <c r="AO729" s="139">
        <v>838726.29</v>
      </c>
      <c r="AP729" s="139">
        <v>838726.29</v>
      </c>
      <c r="AQ729" s="139">
        <v>838726.29</v>
      </c>
      <c r="AR729" s="139">
        <v>838726.29</v>
      </c>
      <c r="AS729" s="139">
        <v>838726.29</v>
      </c>
      <c r="AT729" s="139">
        <v>838726.29</v>
      </c>
      <c r="AU729" s="139">
        <v>838726.29</v>
      </c>
      <c r="AV729" s="139">
        <v>838726.29</v>
      </c>
      <c r="AW729" s="139">
        <v>838726.29</v>
      </c>
      <c r="AX729" s="139">
        <v>838726.29</v>
      </c>
      <c r="AY729" s="139">
        <v>838726.29</v>
      </c>
      <c r="AZ729" s="139">
        <v>838726.29</v>
      </c>
      <c r="BA729" s="139">
        <v>838726.29</v>
      </c>
      <c r="BB729" s="139">
        <v>838726.29</v>
      </c>
    </row>
    <row r="730" spans="1:54">
      <c r="A730" s="140" t="s">
        <v>826</v>
      </c>
      <c r="B730" s="139">
        <v>0</v>
      </c>
      <c r="C730" s="139">
        <v>0</v>
      </c>
      <c r="D730" s="139">
        <v>0</v>
      </c>
      <c r="E730" s="139">
        <v>0</v>
      </c>
      <c r="F730" s="139">
        <v>0</v>
      </c>
      <c r="G730" s="139">
        <v>0</v>
      </c>
      <c r="H730" s="139">
        <v>0</v>
      </c>
      <c r="I730" s="139">
        <v>0</v>
      </c>
      <c r="J730" s="139">
        <v>0</v>
      </c>
      <c r="K730" s="139">
        <v>0</v>
      </c>
      <c r="L730" s="139">
        <v>0</v>
      </c>
      <c r="M730" s="139">
        <v>0</v>
      </c>
      <c r="N730" s="139">
        <v>0</v>
      </c>
      <c r="O730" s="139">
        <v>0</v>
      </c>
      <c r="P730" s="139">
        <v>0</v>
      </c>
      <c r="Q730" s="139">
        <v>0</v>
      </c>
      <c r="R730" s="139">
        <v>0</v>
      </c>
      <c r="S730" s="139">
        <v>0</v>
      </c>
      <c r="T730" s="139">
        <v>0</v>
      </c>
      <c r="U730" s="139">
        <v>0</v>
      </c>
      <c r="V730" s="139">
        <v>0</v>
      </c>
      <c r="W730" s="139">
        <v>0</v>
      </c>
      <c r="X730" s="139">
        <v>0</v>
      </c>
      <c r="Y730" s="139">
        <v>0</v>
      </c>
      <c r="Z730" s="139">
        <v>0</v>
      </c>
      <c r="AA730" s="139">
        <v>0</v>
      </c>
      <c r="AB730" s="139">
        <v>0</v>
      </c>
      <c r="AC730" s="139">
        <v>0</v>
      </c>
      <c r="AD730" s="139">
        <v>0</v>
      </c>
      <c r="AE730" s="139">
        <v>0</v>
      </c>
      <c r="AF730" s="139">
        <v>0</v>
      </c>
      <c r="AG730" s="139">
        <v>0</v>
      </c>
      <c r="AH730" s="139">
        <v>0</v>
      </c>
      <c r="AI730" s="139">
        <v>0</v>
      </c>
      <c r="AJ730" s="139">
        <v>0</v>
      </c>
      <c r="AK730" s="139">
        <v>0</v>
      </c>
      <c r="AL730" s="139">
        <v>0</v>
      </c>
      <c r="AM730" s="139">
        <v>0</v>
      </c>
      <c r="AN730" s="139">
        <v>0</v>
      </c>
      <c r="AO730" s="139">
        <v>0</v>
      </c>
      <c r="AP730" s="139">
        <v>0</v>
      </c>
      <c r="AQ730" s="139">
        <v>0</v>
      </c>
      <c r="AR730" s="139">
        <v>0</v>
      </c>
      <c r="AS730" s="139">
        <v>0</v>
      </c>
      <c r="AT730" s="139">
        <v>0</v>
      </c>
      <c r="AU730" s="139">
        <v>0</v>
      </c>
      <c r="AV730" s="139">
        <v>0</v>
      </c>
      <c r="AW730" s="139">
        <v>0</v>
      </c>
      <c r="AX730" s="139">
        <v>0</v>
      </c>
      <c r="AY730" s="139">
        <v>0</v>
      </c>
      <c r="AZ730" s="139">
        <v>0</v>
      </c>
      <c r="BA730" s="139">
        <v>0</v>
      </c>
      <c r="BB730" s="139">
        <v>0</v>
      </c>
    </row>
    <row r="731" spans="1:54">
      <c r="A731" s="140" t="s">
        <v>827</v>
      </c>
      <c r="B731" s="139">
        <v>2174651.9</v>
      </c>
      <c r="C731" s="139">
        <v>2174651.9</v>
      </c>
      <c r="D731" s="139">
        <v>2174651.9</v>
      </c>
      <c r="E731" s="139">
        <v>2174651.9</v>
      </c>
      <c r="F731" s="139">
        <v>2174651.9</v>
      </c>
      <c r="G731" s="139">
        <v>2174651.9</v>
      </c>
      <c r="H731" s="139">
        <v>2174651.9</v>
      </c>
      <c r="I731" s="139">
        <v>2174651.9</v>
      </c>
      <c r="J731" s="139">
        <v>2174651.9</v>
      </c>
      <c r="K731" s="139">
        <v>2174651.9</v>
      </c>
      <c r="L731" s="139">
        <v>2174651.9</v>
      </c>
      <c r="M731" s="139">
        <v>2174651.9</v>
      </c>
      <c r="N731" s="139">
        <v>2174651.9</v>
      </c>
      <c r="O731" s="139">
        <v>2174651.9</v>
      </c>
      <c r="P731" s="139">
        <v>2174651.9</v>
      </c>
      <c r="Q731" s="139">
        <v>2174651.9</v>
      </c>
      <c r="R731" s="139">
        <v>2174651.9</v>
      </c>
      <c r="S731" s="139">
        <v>2174651.9</v>
      </c>
      <c r="T731" s="139">
        <v>2174651.9</v>
      </c>
      <c r="U731" s="139">
        <v>2174651.9</v>
      </c>
      <c r="V731" s="139">
        <v>2174651.9</v>
      </c>
      <c r="W731" s="139">
        <v>2174651.9</v>
      </c>
      <c r="X731" s="139">
        <v>2174651.9</v>
      </c>
      <c r="Y731" s="139">
        <v>2174651.9</v>
      </c>
      <c r="Z731" s="139">
        <v>2174651.9</v>
      </c>
      <c r="AA731" s="139">
        <v>2174651.9</v>
      </c>
      <c r="AB731" s="139">
        <v>2174651.9</v>
      </c>
      <c r="AC731" s="139">
        <v>2174651.9</v>
      </c>
      <c r="AD731" s="139">
        <v>2174651.9</v>
      </c>
      <c r="AE731" s="139">
        <v>2174651.9</v>
      </c>
      <c r="AF731" s="139">
        <v>2174651.9</v>
      </c>
      <c r="AG731" s="139">
        <v>2174651.9</v>
      </c>
      <c r="AH731" s="139">
        <v>2174651.9</v>
      </c>
      <c r="AI731" s="139">
        <v>2174651.9</v>
      </c>
      <c r="AJ731" s="139">
        <v>2174651.9</v>
      </c>
      <c r="AK731" s="139">
        <v>2174651.9</v>
      </c>
      <c r="AL731" s="139">
        <v>2174651.9</v>
      </c>
      <c r="AM731" s="139">
        <v>2174651.9</v>
      </c>
      <c r="AN731" s="139">
        <v>2174651.9</v>
      </c>
      <c r="AO731" s="139">
        <v>2174651.9</v>
      </c>
      <c r="AP731" s="139">
        <v>2174651.9</v>
      </c>
      <c r="AQ731" s="139">
        <v>2174651.9</v>
      </c>
      <c r="AR731" s="139">
        <v>2174651.9</v>
      </c>
      <c r="AS731" s="139">
        <v>2174651.9</v>
      </c>
      <c r="AT731" s="139">
        <v>2174651.9</v>
      </c>
      <c r="AU731" s="139">
        <v>2174651.9</v>
      </c>
      <c r="AV731" s="139">
        <v>2174651.9</v>
      </c>
      <c r="AW731" s="139">
        <v>2174651.9</v>
      </c>
      <c r="AX731" s="139">
        <v>2174651.9</v>
      </c>
      <c r="AY731" s="139">
        <v>2174651.9</v>
      </c>
      <c r="AZ731" s="139">
        <v>2174651.9</v>
      </c>
      <c r="BA731" s="139">
        <v>2174651.9</v>
      </c>
      <c r="BB731" s="139">
        <v>2174651.9</v>
      </c>
    </row>
    <row r="732" spans="1:54">
      <c r="A732" s="140" t="s">
        <v>828</v>
      </c>
      <c r="B732" s="139">
        <v>840322.38</v>
      </c>
      <c r="C732" s="139">
        <v>840322.38</v>
      </c>
      <c r="D732" s="139">
        <v>840322.38</v>
      </c>
      <c r="E732" s="139">
        <v>840322.38</v>
      </c>
      <c r="F732" s="139">
        <v>840322.38</v>
      </c>
      <c r="G732" s="139">
        <v>840322.38</v>
      </c>
      <c r="H732" s="139">
        <v>840322.38</v>
      </c>
      <c r="I732" s="139">
        <v>840322.38</v>
      </c>
      <c r="J732" s="139">
        <v>840322.38</v>
      </c>
      <c r="K732" s="139">
        <v>840322.38</v>
      </c>
      <c r="L732" s="139">
        <v>840322.38</v>
      </c>
      <c r="M732" s="139">
        <v>840322.38</v>
      </c>
      <c r="N732" s="139">
        <v>840322.38</v>
      </c>
      <c r="O732" s="139">
        <v>840322.38</v>
      </c>
      <c r="P732" s="139">
        <v>840322.38</v>
      </c>
      <c r="Q732" s="139">
        <v>840322.38</v>
      </c>
      <c r="R732" s="139">
        <v>840322.38</v>
      </c>
      <c r="S732" s="139">
        <v>840322.38</v>
      </c>
      <c r="T732" s="139">
        <v>840322.38</v>
      </c>
      <c r="U732" s="139">
        <v>840322.38</v>
      </c>
      <c r="V732" s="139">
        <v>840322.38</v>
      </c>
      <c r="W732" s="139">
        <v>840322.38</v>
      </c>
      <c r="X732" s="139">
        <v>840322.38</v>
      </c>
      <c r="Y732" s="139">
        <v>840322.38</v>
      </c>
      <c r="Z732" s="139">
        <v>840322.38</v>
      </c>
      <c r="AA732" s="139">
        <v>840322.38</v>
      </c>
      <c r="AB732" s="139">
        <v>840322.38</v>
      </c>
      <c r="AC732" s="139">
        <v>840322.38</v>
      </c>
      <c r="AD732" s="139">
        <v>840322.38</v>
      </c>
      <c r="AE732" s="139">
        <v>840322.38</v>
      </c>
      <c r="AF732" s="139">
        <v>840322.38</v>
      </c>
      <c r="AG732" s="139">
        <v>840322.38</v>
      </c>
      <c r="AH732" s="139">
        <v>840322.38</v>
      </c>
      <c r="AI732" s="139">
        <v>840322.38</v>
      </c>
      <c r="AJ732" s="139">
        <v>840322.38</v>
      </c>
      <c r="AK732" s="139">
        <v>840322.38</v>
      </c>
      <c r="AL732" s="139">
        <v>840322.38</v>
      </c>
      <c r="AM732" s="139">
        <v>840322.38</v>
      </c>
      <c r="AN732" s="139">
        <v>840322.38</v>
      </c>
      <c r="AO732" s="139">
        <v>840322.38</v>
      </c>
      <c r="AP732" s="139">
        <v>840322.38</v>
      </c>
      <c r="AQ732" s="139">
        <v>840322.38</v>
      </c>
      <c r="AR732" s="139">
        <v>840322.38</v>
      </c>
      <c r="AS732" s="139">
        <v>840322.38</v>
      </c>
      <c r="AT732" s="139">
        <v>840322.38</v>
      </c>
      <c r="AU732" s="139">
        <v>840322.38</v>
      </c>
      <c r="AV732" s="139">
        <v>840322.38</v>
      </c>
      <c r="AW732" s="139">
        <v>840322.38</v>
      </c>
      <c r="AX732" s="139">
        <v>840322.38</v>
      </c>
      <c r="AY732" s="139">
        <v>840322.38</v>
      </c>
      <c r="AZ732" s="139">
        <v>840322.38</v>
      </c>
      <c r="BA732" s="139">
        <v>840322.38</v>
      </c>
      <c r="BB732" s="139">
        <v>840322.38</v>
      </c>
    </row>
    <row r="733" spans="1:54">
      <c r="A733" s="140" t="s">
        <v>829</v>
      </c>
      <c r="B733" s="139">
        <v>0</v>
      </c>
      <c r="C733" s="139">
        <v>0</v>
      </c>
      <c r="D733" s="139">
        <v>0</v>
      </c>
      <c r="E733" s="139">
        <v>0</v>
      </c>
      <c r="F733" s="139">
        <v>0</v>
      </c>
      <c r="G733" s="139">
        <v>0</v>
      </c>
      <c r="H733" s="139">
        <v>0</v>
      </c>
      <c r="I733" s="139">
        <v>0</v>
      </c>
      <c r="J733" s="139">
        <v>0</v>
      </c>
      <c r="K733" s="139">
        <v>0</v>
      </c>
      <c r="L733" s="139">
        <v>0</v>
      </c>
      <c r="M733" s="139">
        <v>0</v>
      </c>
      <c r="N733" s="139">
        <v>0</v>
      </c>
      <c r="O733" s="139">
        <v>0</v>
      </c>
      <c r="P733" s="139">
        <v>0</v>
      </c>
      <c r="Q733" s="139">
        <v>0</v>
      </c>
      <c r="R733" s="139">
        <v>0</v>
      </c>
      <c r="S733" s="139">
        <v>0</v>
      </c>
      <c r="T733" s="139">
        <v>0</v>
      </c>
      <c r="U733" s="139">
        <v>0</v>
      </c>
      <c r="V733" s="139">
        <v>0</v>
      </c>
      <c r="W733" s="139">
        <v>0</v>
      </c>
      <c r="X733" s="139">
        <v>0</v>
      </c>
      <c r="Y733" s="139">
        <v>0</v>
      </c>
      <c r="Z733" s="139">
        <v>0</v>
      </c>
      <c r="AA733" s="139">
        <v>0</v>
      </c>
      <c r="AB733" s="139">
        <v>0</v>
      </c>
      <c r="AC733" s="139">
        <v>0</v>
      </c>
      <c r="AD733" s="139">
        <v>0</v>
      </c>
      <c r="AE733" s="139">
        <v>0</v>
      </c>
      <c r="AF733" s="139">
        <v>0</v>
      </c>
      <c r="AG733" s="139">
        <v>0</v>
      </c>
      <c r="AH733" s="139">
        <v>0</v>
      </c>
      <c r="AI733" s="139">
        <v>0</v>
      </c>
      <c r="AJ733" s="139">
        <v>0</v>
      </c>
      <c r="AK733" s="139">
        <v>0</v>
      </c>
      <c r="AL733" s="139">
        <v>0</v>
      </c>
      <c r="AM733" s="139">
        <v>0</v>
      </c>
      <c r="AN733" s="139">
        <v>0</v>
      </c>
      <c r="AO733" s="139">
        <v>0</v>
      </c>
      <c r="AP733" s="139">
        <v>0</v>
      </c>
      <c r="AQ733" s="139">
        <v>0</v>
      </c>
      <c r="AR733" s="139">
        <v>0</v>
      </c>
      <c r="AS733" s="139">
        <v>0</v>
      </c>
      <c r="AT733" s="139">
        <v>0</v>
      </c>
      <c r="AU733" s="139">
        <v>0</v>
      </c>
      <c r="AV733" s="139">
        <v>0</v>
      </c>
      <c r="AW733" s="139">
        <v>0</v>
      </c>
      <c r="AX733" s="139">
        <v>0</v>
      </c>
      <c r="AY733" s="139">
        <v>0</v>
      </c>
      <c r="AZ733" s="139">
        <v>0</v>
      </c>
      <c r="BA733" s="139">
        <v>0</v>
      </c>
      <c r="BB733" s="139">
        <v>0</v>
      </c>
    </row>
    <row r="734" spans="1:54">
      <c r="A734" s="140" t="s">
        <v>830</v>
      </c>
      <c r="B734" s="139">
        <v>-5787411.9564304696</v>
      </c>
      <c r="C734" s="139">
        <v>-6269696.2861330099</v>
      </c>
      <c r="D734" s="139">
        <v>-6751980.61583554</v>
      </c>
      <c r="E734" s="139">
        <v>-7234264.9455380803</v>
      </c>
      <c r="F734" s="139">
        <v>-7716549.2752406197</v>
      </c>
      <c r="G734" s="139">
        <v>-8198833.60494316</v>
      </c>
      <c r="H734" s="139">
        <v>-8681117.9346456993</v>
      </c>
      <c r="I734" s="139">
        <v>-9163402.2643482406</v>
      </c>
      <c r="J734" s="139">
        <v>-9645686.5940507799</v>
      </c>
      <c r="K734" s="139">
        <v>-10127970.923753301</v>
      </c>
      <c r="L734" s="139">
        <v>-10610255.253455799</v>
      </c>
      <c r="M734" s="139">
        <v>-11092539.5831584</v>
      </c>
      <c r="N734" s="139">
        <v>-11574823.9128609</v>
      </c>
      <c r="O734" s="139">
        <v>-11574823.9128609</v>
      </c>
      <c r="P734" s="139">
        <v>-12057108.2425634</v>
      </c>
      <c r="Q734" s="139">
        <v>-12539392.572265999</v>
      </c>
      <c r="R734" s="139">
        <v>-13021676.9019685</v>
      </c>
      <c r="S734" s="139">
        <v>-13503961.231671</v>
      </c>
      <c r="T734" s="139">
        <v>-13986245.561373601</v>
      </c>
      <c r="U734" s="139">
        <v>-14468529.891076099</v>
      </c>
      <c r="V734" s="139">
        <v>-14950814.2207787</v>
      </c>
      <c r="W734" s="139">
        <v>-15433098.5504812</v>
      </c>
      <c r="X734" s="139">
        <v>-15915382.8801837</v>
      </c>
      <c r="Y734" s="139">
        <v>-16397667.209886299</v>
      </c>
      <c r="Z734" s="139">
        <v>-16879951.539588802</v>
      </c>
      <c r="AA734" s="139">
        <v>-17362235.869291399</v>
      </c>
      <c r="AB734" s="139">
        <v>-17362235.869291399</v>
      </c>
      <c r="AC734" s="139">
        <v>-17842900.003117599</v>
      </c>
      <c r="AD734" s="139">
        <v>-18321943.941067599</v>
      </c>
      <c r="AE734" s="139">
        <v>-18800987.879017498</v>
      </c>
      <c r="AF734" s="139">
        <v>-19280031.816967499</v>
      </c>
      <c r="AG734" s="139">
        <v>-19759075.754917499</v>
      </c>
      <c r="AH734" s="139">
        <v>-20238119.692867398</v>
      </c>
      <c r="AI734" s="139">
        <v>-20717163.630817398</v>
      </c>
      <c r="AJ734" s="139">
        <v>-21196207.568767399</v>
      </c>
      <c r="AK734" s="139">
        <v>-21675251.506717298</v>
      </c>
      <c r="AL734" s="139">
        <v>-22154295.444667298</v>
      </c>
      <c r="AM734" s="139">
        <v>-22633339.382617202</v>
      </c>
      <c r="AN734" s="139">
        <v>-23112383.320567202</v>
      </c>
      <c r="AO734" s="139">
        <v>-23112383.320567202</v>
      </c>
      <c r="AP734" s="139">
        <v>-23566727.5677955</v>
      </c>
      <c r="AQ734" s="139">
        <v>-23995158.189875901</v>
      </c>
      <c r="AR734" s="139">
        <v>-24423588.811956398</v>
      </c>
      <c r="AS734" s="139">
        <v>-24852019.434036799</v>
      </c>
      <c r="AT734" s="139">
        <v>-25280450.056117199</v>
      </c>
      <c r="AU734" s="139">
        <v>-25708880.678197701</v>
      </c>
      <c r="AV734" s="139">
        <v>-26132718.653661601</v>
      </c>
      <c r="AW734" s="139">
        <v>-26551963.982508902</v>
      </c>
      <c r="AX734" s="139">
        <v>-26971209.311356299</v>
      </c>
      <c r="AY734" s="139">
        <v>-27390454.640203599</v>
      </c>
      <c r="AZ734" s="139">
        <v>-27809699.969051</v>
      </c>
      <c r="BA734" s="139">
        <v>-28228945.2978983</v>
      </c>
      <c r="BB734" s="139">
        <v>-28228945.2978983</v>
      </c>
    </row>
    <row r="735" spans="1:54">
      <c r="A735" s="141" t="s">
        <v>831</v>
      </c>
      <c r="B735" s="142">
        <v>10125912.1135695</v>
      </c>
      <c r="C735" s="142">
        <v>9643627.7838669904</v>
      </c>
      <c r="D735" s="142">
        <v>9161343.4541644491</v>
      </c>
      <c r="E735" s="142">
        <v>8679059.1244619098</v>
      </c>
      <c r="F735" s="142">
        <v>8196774.7947593704</v>
      </c>
      <c r="G735" s="142">
        <v>7714490.4650568301</v>
      </c>
      <c r="H735" s="142">
        <v>7232206.1353542898</v>
      </c>
      <c r="I735" s="142">
        <v>6749921.8056517504</v>
      </c>
      <c r="J735" s="142">
        <v>6267637.4759492101</v>
      </c>
      <c r="K735" s="142">
        <v>5785353.1462466698</v>
      </c>
      <c r="L735" s="142">
        <v>5303068.8165441304</v>
      </c>
      <c r="M735" s="142">
        <v>4820784.4868415901</v>
      </c>
      <c r="N735" s="142">
        <v>4338500.1571390498</v>
      </c>
      <c r="O735" s="142">
        <v>4338500.1571390498</v>
      </c>
      <c r="P735" s="142">
        <v>3856215.82743651</v>
      </c>
      <c r="Q735" s="142">
        <v>3373931.49773398</v>
      </c>
      <c r="R735" s="142">
        <v>2891647.1680314401</v>
      </c>
      <c r="S735" s="142">
        <v>2409362.8383288998</v>
      </c>
      <c r="T735" s="142">
        <v>1927078.50862636</v>
      </c>
      <c r="U735" s="142">
        <v>1444794.1789238199</v>
      </c>
      <c r="V735" s="142">
        <v>962509.84922128299</v>
      </c>
      <c r="W735" s="142">
        <v>480225.51951874403</v>
      </c>
      <c r="X735" s="142">
        <v>-2058.8101837947702</v>
      </c>
      <c r="Y735" s="142">
        <v>-484343.13988633401</v>
      </c>
      <c r="Z735" s="142">
        <v>-966627.46958887298</v>
      </c>
      <c r="AA735" s="142">
        <v>-1448911.79929141</v>
      </c>
      <c r="AB735" s="142">
        <v>-1448911.79929141</v>
      </c>
      <c r="AC735" s="142">
        <v>-1929575.93311766</v>
      </c>
      <c r="AD735" s="142">
        <v>-2408619.8710676199</v>
      </c>
      <c r="AE735" s="142">
        <v>-2887663.80901758</v>
      </c>
      <c r="AF735" s="142">
        <v>-3366707.7469675401</v>
      </c>
      <c r="AG735" s="142">
        <v>-3845751.68491751</v>
      </c>
      <c r="AH735" s="142">
        <v>-4324795.6228674697</v>
      </c>
      <c r="AI735" s="142">
        <v>-4803839.5608174298</v>
      </c>
      <c r="AJ735" s="142">
        <v>-5282883.4987673899</v>
      </c>
      <c r="AK735" s="142">
        <v>-5761927.43671735</v>
      </c>
      <c r="AL735" s="142">
        <v>-6240971.3746673204</v>
      </c>
      <c r="AM735" s="142">
        <v>-6720015.3126172796</v>
      </c>
      <c r="AN735" s="142">
        <v>-7199059.2505672397</v>
      </c>
      <c r="AO735" s="142">
        <v>-7199059.2505672397</v>
      </c>
      <c r="AP735" s="142">
        <v>-7653403.4977955502</v>
      </c>
      <c r="AQ735" s="142">
        <v>-8081834.1198759899</v>
      </c>
      <c r="AR735" s="142">
        <v>-8510264.7419564202</v>
      </c>
      <c r="AS735" s="142">
        <v>-8938695.3640368506</v>
      </c>
      <c r="AT735" s="142">
        <v>-9367125.9861172792</v>
      </c>
      <c r="AU735" s="142">
        <v>-9795556.6081977095</v>
      </c>
      <c r="AV735" s="142">
        <v>-10219394.583661599</v>
      </c>
      <c r="AW735" s="142">
        <v>-10638639.912508899</v>
      </c>
      <c r="AX735" s="142">
        <v>-11057885.2413563</v>
      </c>
      <c r="AY735" s="142">
        <v>-11477130.5702036</v>
      </c>
      <c r="AZ735" s="142">
        <v>-11896375.899050999</v>
      </c>
      <c r="BA735" s="142">
        <v>-12315621.2278983</v>
      </c>
      <c r="BB735" s="142">
        <v>-12315621.2278983</v>
      </c>
    </row>
    <row r="736" spans="1:54">
      <c r="A736" s="140" t="s">
        <v>832</v>
      </c>
    </row>
    <row r="737" spans="1:54">
      <c r="A737" s="138" t="s">
        <v>833</v>
      </c>
    </row>
    <row r="738" spans="1:54">
      <c r="A738" s="140" t="s">
        <v>834</v>
      </c>
      <c r="B738" s="139">
        <v>-10522602.9361278</v>
      </c>
      <c r="C738" s="139">
        <v>-10162870.649029201</v>
      </c>
      <c r="D738" s="139">
        <v>-9800946.9975305106</v>
      </c>
      <c r="E738" s="139">
        <v>-9436818.6326049101</v>
      </c>
      <c r="F738" s="139">
        <v>-9070472.1239081006</v>
      </c>
      <c r="G738" s="139">
        <v>-8701893.9592828006</v>
      </c>
      <c r="H738" s="139">
        <v>-8331070.5442604404</v>
      </c>
      <c r="I738" s="139">
        <v>-7957988.2015597401</v>
      </c>
      <c r="J738" s="139">
        <v>-7582633.1705822302</v>
      </c>
      <c r="K738" s="139">
        <v>-7204991.6069047404</v>
      </c>
      <c r="L738" s="139">
        <v>-6825049.5817687204</v>
      </c>
      <c r="M738" s="139">
        <v>-6442793.0815665498</v>
      </c>
      <c r="N738" s="139">
        <v>-6058208.0073246704</v>
      </c>
      <c r="O738" s="139">
        <v>-6058208.0073246704</v>
      </c>
      <c r="P738" s="139">
        <v>-5671280.1741835</v>
      </c>
      <c r="Q738" s="139">
        <v>-5281995.3108743299</v>
      </c>
      <c r="R738" s="139">
        <v>-4890339.0591928903</v>
      </c>
      <c r="S738" s="139">
        <v>-4496296.9734698003</v>
      </c>
      <c r="T738" s="139">
        <v>-4099854.52003774</v>
      </c>
      <c r="U738" s="139">
        <v>-3700997.0766954399</v>
      </c>
      <c r="V738" s="139">
        <v>-3299709.9321682998</v>
      </c>
      <c r="W738" s="139">
        <v>-2895978.2855658499</v>
      </c>
      <c r="X738" s="139">
        <v>-2489787.2458358002</v>
      </c>
      <c r="Y738" s="139">
        <v>-2081121.83121482</v>
      </c>
      <c r="Z738" s="139">
        <v>-1669966.9686759601</v>
      </c>
      <c r="AA738" s="139">
        <v>-1256307.49337271</v>
      </c>
      <c r="AB738" s="139">
        <v>-1256307.49337271</v>
      </c>
      <c r="AC738" s="139">
        <v>-840128.14807967097</v>
      </c>
      <c r="AD738" s="139">
        <v>-421413.58262978098</v>
      </c>
      <c r="AE738" s="139">
        <v>-148.35334820480699</v>
      </c>
      <c r="AF738" s="139">
        <v>-153.34657720687099</v>
      </c>
      <c r="AG738" s="139">
        <v>-153.34657720687099</v>
      </c>
      <c r="AH738" s="139">
        <v>-153.34657720687099</v>
      </c>
      <c r="AI738" s="139">
        <v>-153.34657720687099</v>
      </c>
      <c r="AJ738" s="139">
        <v>-153.34657720687099</v>
      </c>
      <c r="AK738" s="139">
        <v>-153.34657720687099</v>
      </c>
      <c r="AL738" s="139">
        <v>-153.34657720687099</v>
      </c>
      <c r="AM738" s="139">
        <v>-153.34657720687099</v>
      </c>
      <c r="AN738" s="139">
        <v>-153.34657720687099</v>
      </c>
      <c r="AO738" s="139">
        <v>-153.34657720687099</v>
      </c>
      <c r="AP738" s="139">
        <v>-153.34657720687099</v>
      </c>
      <c r="AQ738" s="139">
        <v>-153.34657720687099</v>
      </c>
      <c r="AR738" s="139">
        <v>-153.34657720687099</v>
      </c>
      <c r="AS738" s="139">
        <v>-153.34657720687099</v>
      </c>
      <c r="AT738" s="139">
        <v>-153.34657720687099</v>
      </c>
      <c r="AU738" s="139">
        <v>-153.34657720687099</v>
      </c>
      <c r="AV738" s="139">
        <v>-153.34657720687099</v>
      </c>
      <c r="AW738" s="139">
        <v>-153.34657720687099</v>
      </c>
      <c r="AX738" s="139">
        <v>-153.34657720687099</v>
      </c>
      <c r="AY738" s="139">
        <v>-153.34657720687099</v>
      </c>
      <c r="AZ738" s="139">
        <v>-153.34657720687099</v>
      </c>
      <c r="BA738" s="139">
        <v>-153.34657720687099</v>
      </c>
      <c r="BB738" s="139">
        <v>-153.34657720687099</v>
      </c>
    </row>
    <row r="739" spans="1:54">
      <c r="A739" s="140" t="s">
        <v>835</v>
      </c>
      <c r="B739" s="139">
        <v>0</v>
      </c>
      <c r="C739" s="139">
        <v>0</v>
      </c>
      <c r="D739" s="139">
        <v>0</v>
      </c>
      <c r="E739" s="139">
        <v>0</v>
      </c>
      <c r="F739" s="139">
        <v>0</v>
      </c>
      <c r="G739" s="139">
        <v>0</v>
      </c>
      <c r="H739" s="139">
        <v>0</v>
      </c>
      <c r="I739" s="139">
        <v>0</v>
      </c>
      <c r="J739" s="139">
        <v>0</v>
      </c>
      <c r="K739" s="139">
        <v>0</v>
      </c>
      <c r="L739" s="139">
        <v>0</v>
      </c>
      <c r="M739" s="139">
        <v>0</v>
      </c>
      <c r="N739" s="139">
        <v>0</v>
      </c>
      <c r="O739" s="139">
        <v>0</v>
      </c>
      <c r="P739" s="139">
        <v>0</v>
      </c>
      <c r="Q739" s="139">
        <v>0</v>
      </c>
      <c r="R739" s="139">
        <v>0</v>
      </c>
      <c r="S739" s="139">
        <v>0</v>
      </c>
      <c r="T739" s="139">
        <v>0</v>
      </c>
      <c r="U739" s="139">
        <v>0</v>
      </c>
      <c r="V739" s="139">
        <v>0</v>
      </c>
      <c r="W739" s="139">
        <v>0</v>
      </c>
      <c r="X739" s="139">
        <v>0</v>
      </c>
      <c r="Y739" s="139">
        <v>0</v>
      </c>
      <c r="Z739" s="139">
        <v>0</v>
      </c>
      <c r="AA739" s="139">
        <v>0</v>
      </c>
      <c r="AB739" s="139">
        <v>0</v>
      </c>
      <c r="AC739" s="139">
        <v>0</v>
      </c>
      <c r="AD739" s="139">
        <v>0</v>
      </c>
      <c r="AE739" s="139">
        <v>0</v>
      </c>
      <c r="AF739" s="139">
        <v>0</v>
      </c>
      <c r="AG739" s="139">
        <v>0</v>
      </c>
      <c r="AH739" s="139">
        <v>0</v>
      </c>
      <c r="AI739" s="139">
        <v>0</v>
      </c>
      <c r="AJ739" s="139">
        <v>0</v>
      </c>
      <c r="AK739" s="139">
        <v>0</v>
      </c>
      <c r="AL739" s="139">
        <v>0</v>
      </c>
      <c r="AM739" s="139">
        <v>0</v>
      </c>
      <c r="AN739" s="139">
        <v>0</v>
      </c>
      <c r="AO739" s="139">
        <v>0</v>
      </c>
      <c r="AP739" s="139">
        <v>0</v>
      </c>
      <c r="AQ739" s="139">
        <v>0</v>
      </c>
      <c r="AR739" s="139">
        <v>0</v>
      </c>
      <c r="AS739" s="139">
        <v>0</v>
      </c>
      <c r="AT739" s="139">
        <v>0</v>
      </c>
      <c r="AU739" s="139">
        <v>0</v>
      </c>
      <c r="AV739" s="139">
        <v>0</v>
      </c>
      <c r="AW739" s="139">
        <v>0</v>
      </c>
      <c r="AX739" s="139">
        <v>0</v>
      </c>
      <c r="AY739" s="139">
        <v>0</v>
      </c>
      <c r="AZ739" s="139">
        <v>0</v>
      </c>
      <c r="BA739" s="139">
        <v>0</v>
      </c>
      <c r="BB739" s="139">
        <v>0</v>
      </c>
    </row>
    <row r="740" spans="1:54">
      <c r="A740" s="140" t="s">
        <v>836</v>
      </c>
      <c r="B740" s="139">
        <v>0</v>
      </c>
      <c r="C740" s="139">
        <v>0</v>
      </c>
      <c r="D740" s="139">
        <v>0</v>
      </c>
      <c r="E740" s="139">
        <v>0</v>
      </c>
      <c r="F740" s="139">
        <v>0</v>
      </c>
      <c r="G740" s="139">
        <v>0</v>
      </c>
      <c r="H740" s="139">
        <v>0</v>
      </c>
      <c r="I740" s="139">
        <v>0</v>
      </c>
      <c r="J740" s="139">
        <v>0</v>
      </c>
      <c r="K740" s="139">
        <v>0</v>
      </c>
      <c r="L740" s="139">
        <v>0</v>
      </c>
      <c r="M740" s="139">
        <v>0</v>
      </c>
      <c r="N740" s="139">
        <v>0</v>
      </c>
      <c r="O740" s="139">
        <v>0</v>
      </c>
      <c r="P740" s="139">
        <v>0</v>
      </c>
      <c r="Q740" s="139">
        <v>0</v>
      </c>
      <c r="R740" s="139">
        <v>0</v>
      </c>
      <c r="S740" s="139">
        <v>0</v>
      </c>
      <c r="T740" s="139">
        <v>0</v>
      </c>
      <c r="U740" s="139">
        <v>0</v>
      </c>
      <c r="V740" s="139">
        <v>0</v>
      </c>
      <c r="W740" s="139">
        <v>0</v>
      </c>
      <c r="X740" s="139">
        <v>0</v>
      </c>
      <c r="Y740" s="139">
        <v>0</v>
      </c>
      <c r="Z740" s="139">
        <v>0</v>
      </c>
      <c r="AA740" s="139">
        <v>0</v>
      </c>
      <c r="AB740" s="139">
        <v>0</v>
      </c>
      <c r="AC740" s="139">
        <v>0</v>
      </c>
      <c r="AD740" s="139">
        <v>0</v>
      </c>
      <c r="AE740" s="139">
        <v>0</v>
      </c>
      <c r="AF740" s="139">
        <v>0</v>
      </c>
      <c r="AG740" s="139">
        <v>0</v>
      </c>
      <c r="AH740" s="139">
        <v>0</v>
      </c>
      <c r="AI740" s="139">
        <v>0</v>
      </c>
      <c r="AJ740" s="139">
        <v>0</v>
      </c>
      <c r="AK740" s="139">
        <v>0</v>
      </c>
      <c r="AL740" s="139">
        <v>0</v>
      </c>
      <c r="AM740" s="139">
        <v>0</v>
      </c>
      <c r="AN740" s="139">
        <v>0</v>
      </c>
      <c r="AO740" s="139">
        <v>0</v>
      </c>
      <c r="AP740" s="139">
        <v>0</v>
      </c>
      <c r="AQ740" s="139">
        <v>0</v>
      </c>
      <c r="AR740" s="139">
        <v>0</v>
      </c>
      <c r="AS740" s="139">
        <v>0</v>
      </c>
      <c r="AT740" s="139">
        <v>0</v>
      </c>
      <c r="AU740" s="139">
        <v>0</v>
      </c>
      <c r="AV740" s="139">
        <v>0</v>
      </c>
      <c r="AW740" s="139">
        <v>0</v>
      </c>
      <c r="AX740" s="139">
        <v>0</v>
      </c>
      <c r="AY740" s="139">
        <v>0</v>
      </c>
      <c r="AZ740" s="139">
        <v>0</v>
      </c>
      <c r="BA740" s="139">
        <v>0</v>
      </c>
      <c r="BB740" s="139">
        <v>0</v>
      </c>
    </row>
    <row r="741" spans="1:54">
      <c r="A741" s="140" t="s">
        <v>837</v>
      </c>
      <c r="B741" s="139">
        <v>-210959379.47</v>
      </c>
      <c r="C741" s="139">
        <v>-210959379.47</v>
      </c>
      <c r="D741" s="139">
        <v>-210959379.47</v>
      </c>
      <c r="E741" s="139">
        <v>-210959379.47</v>
      </c>
      <c r="F741" s="139">
        <v>-210959379.47</v>
      </c>
      <c r="G741" s="139">
        <v>-210959379.47</v>
      </c>
      <c r="H741" s="139">
        <v>-210959379.47</v>
      </c>
      <c r="I741" s="139">
        <v>-210959379.47</v>
      </c>
      <c r="J741" s="139">
        <v>-210959379.47</v>
      </c>
      <c r="K741" s="139">
        <v>-210959379.47</v>
      </c>
      <c r="L741" s="139">
        <v>-210959379.47</v>
      </c>
      <c r="M741" s="139">
        <v>-210959379.47</v>
      </c>
      <c r="N741" s="139">
        <v>-210959379.47</v>
      </c>
      <c r="O741" s="139">
        <v>-210959379.47</v>
      </c>
      <c r="P741" s="139">
        <v>-210959379.47</v>
      </c>
      <c r="Q741" s="139">
        <v>-210959379.47</v>
      </c>
      <c r="R741" s="139">
        <v>-210959379.47</v>
      </c>
      <c r="S741" s="139">
        <v>-210959379.47</v>
      </c>
      <c r="T741" s="139">
        <v>-210959379.47</v>
      </c>
      <c r="U741" s="139">
        <v>-210959379.47</v>
      </c>
      <c r="V741" s="139">
        <v>-210959379.47</v>
      </c>
      <c r="W741" s="139">
        <v>-210959379.47</v>
      </c>
      <c r="X741" s="139">
        <v>-210959379.47</v>
      </c>
      <c r="Y741" s="139">
        <v>-210959379.47</v>
      </c>
      <c r="Z741" s="139">
        <v>-210959379.47</v>
      </c>
      <c r="AA741" s="139">
        <v>-210959379.47</v>
      </c>
      <c r="AB741" s="139">
        <v>-210959379.47</v>
      </c>
      <c r="AC741" s="139">
        <v>-210959379.47</v>
      </c>
      <c r="AD741" s="139">
        <v>-210959379.47</v>
      </c>
      <c r="AE741" s="139">
        <v>-210959379.47</v>
      </c>
      <c r="AF741" s="139">
        <v>-210959379.47</v>
      </c>
      <c r="AG741" s="139">
        <v>-210959379.47</v>
      </c>
      <c r="AH741" s="139">
        <v>-210959379.47</v>
      </c>
      <c r="AI741" s="139">
        <v>-210959379.47</v>
      </c>
      <c r="AJ741" s="139">
        <v>-210959379.47</v>
      </c>
      <c r="AK741" s="139">
        <v>-210959379.47</v>
      </c>
      <c r="AL741" s="139">
        <v>-210959379.47</v>
      </c>
      <c r="AM741" s="139">
        <v>-210959379.47</v>
      </c>
      <c r="AN741" s="139">
        <v>-210959379.47</v>
      </c>
      <c r="AO741" s="139">
        <v>-210959379.47</v>
      </c>
      <c r="AP741" s="139">
        <v>-210959379.47</v>
      </c>
      <c r="AQ741" s="139">
        <v>-210959379.47</v>
      </c>
      <c r="AR741" s="139">
        <v>-210959379.47</v>
      </c>
      <c r="AS741" s="139">
        <v>-210959379.47</v>
      </c>
      <c r="AT741" s="139">
        <v>-210959379.47</v>
      </c>
      <c r="AU741" s="139">
        <v>-210959379.47</v>
      </c>
      <c r="AV741" s="139">
        <v>-210959379.47</v>
      </c>
      <c r="AW741" s="139">
        <v>-210959379.47</v>
      </c>
      <c r="AX741" s="139">
        <v>-210959379.47</v>
      </c>
      <c r="AY741" s="139">
        <v>-210959379.47</v>
      </c>
      <c r="AZ741" s="139">
        <v>-210959379.47</v>
      </c>
      <c r="BA741" s="139">
        <v>-210959379.47</v>
      </c>
      <c r="BB741" s="139">
        <v>-210959379.47</v>
      </c>
    </row>
    <row r="742" spans="1:54">
      <c r="A742" s="141" t="s">
        <v>838</v>
      </c>
      <c r="B742" s="142">
        <v>-221481982.40612701</v>
      </c>
      <c r="C742" s="142">
        <v>-221122250.11902899</v>
      </c>
      <c r="D742" s="142">
        <v>-220760326.46753001</v>
      </c>
      <c r="E742" s="142">
        <v>-220396198.102604</v>
      </c>
      <c r="F742" s="142">
        <v>-220029851.59390801</v>
      </c>
      <c r="G742" s="142">
        <v>-219661273.42928201</v>
      </c>
      <c r="H742" s="142">
        <v>-219290450.01425999</v>
      </c>
      <c r="I742" s="142">
        <v>-218917367.67155901</v>
      </c>
      <c r="J742" s="142">
        <v>-218542012.640582</v>
      </c>
      <c r="K742" s="142">
        <v>-218164371.076904</v>
      </c>
      <c r="L742" s="142">
        <v>-217784429.051768</v>
      </c>
      <c r="M742" s="142">
        <v>-217402172.551566</v>
      </c>
      <c r="N742" s="142">
        <v>-217017587.47732401</v>
      </c>
      <c r="O742" s="142">
        <v>-217017587.47732401</v>
      </c>
      <c r="P742" s="142">
        <v>-216630659.64418301</v>
      </c>
      <c r="Q742" s="142">
        <v>-216241374.78087401</v>
      </c>
      <c r="R742" s="142">
        <v>-215849718.529192</v>
      </c>
      <c r="S742" s="142">
        <v>-215455676.44346899</v>
      </c>
      <c r="T742" s="142">
        <v>-215059233.99003699</v>
      </c>
      <c r="U742" s="142">
        <v>-214660376.54669499</v>
      </c>
      <c r="V742" s="142">
        <v>-214259089.40216801</v>
      </c>
      <c r="W742" s="142">
        <v>-213855357.75556499</v>
      </c>
      <c r="X742" s="142">
        <v>-213449166.71583501</v>
      </c>
      <c r="Y742" s="142">
        <v>-213040501.30121401</v>
      </c>
      <c r="Z742" s="142">
        <v>-212629346.43867499</v>
      </c>
      <c r="AA742" s="142">
        <v>-212215686.96337199</v>
      </c>
      <c r="AB742" s="142">
        <v>-212215686.96337199</v>
      </c>
      <c r="AC742" s="142">
        <v>-211799507.61807901</v>
      </c>
      <c r="AD742" s="142">
        <v>-211380793.05262899</v>
      </c>
      <c r="AE742" s="142">
        <v>-210959527.82334799</v>
      </c>
      <c r="AF742" s="142">
        <v>-210959532.81657699</v>
      </c>
      <c r="AG742" s="142">
        <v>-210959532.81657699</v>
      </c>
      <c r="AH742" s="142">
        <v>-210959532.81657699</v>
      </c>
      <c r="AI742" s="142">
        <v>-210959532.81657699</v>
      </c>
      <c r="AJ742" s="142">
        <v>-210959532.81657699</v>
      </c>
      <c r="AK742" s="142">
        <v>-210959532.81657699</v>
      </c>
      <c r="AL742" s="142">
        <v>-210959532.81657699</v>
      </c>
      <c r="AM742" s="142">
        <v>-210959532.81657699</v>
      </c>
      <c r="AN742" s="142">
        <v>-210959532.81657699</v>
      </c>
      <c r="AO742" s="142">
        <v>-210959532.81657699</v>
      </c>
      <c r="AP742" s="142">
        <v>-210959532.81657699</v>
      </c>
      <c r="AQ742" s="142">
        <v>-210959532.81657699</v>
      </c>
      <c r="AR742" s="142">
        <v>-210959532.81657699</v>
      </c>
      <c r="AS742" s="142">
        <v>-210959532.81657699</v>
      </c>
      <c r="AT742" s="142">
        <v>-210959532.81657699</v>
      </c>
      <c r="AU742" s="142">
        <v>-210959532.81657699</v>
      </c>
      <c r="AV742" s="142">
        <v>-210959532.81657699</v>
      </c>
      <c r="AW742" s="142">
        <v>-210959532.81657699</v>
      </c>
      <c r="AX742" s="142">
        <v>-210959532.81657699</v>
      </c>
      <c r="AY742" s="142">
        <v>-210959532.81657699</v>
      </c>
      <c r="AZ742" s="142">
        <v>-210959532.81657699</v>
      </c>
      <c r="BA742" s="142">
        <v>-210959532.81657699</v>
      </c>
      <c r="BB742" s="142">
        <v>-210959532.81657699</v>
      </c>
    </row>
    <row r="743" spans="1:54">
      <c r="A743" s="140" t="s">
        <v>839</v>
      </c>
    </row>
    <row r="744" spans="1:54">
      <c r="A744" s="138" t="s">
        <v>840</v>
      </c>
    </row>
    <row r="745" spans="1:54">
      <c r="A745" s="140" t="s">
        <v>841</v>
      </c>
      <c r="B745" s="139">
        <v>-18714501.194848001</v>
      </c>
      <c r="C745" s="139">
        <v>-56425667.325811297</v>
      </c>
      <c r="D745" s="139">
        <v>-94136833.456774607</v>
      </c>
      <c r="E745" s="139">
        <v>-131847999.58773699</v>
      </c>
      <c r="F745" s="139">
        <v>-131847999.58773699</v>
      </c>
      <c r="G745" s="139">
        <v>-131847999.58773699</v>
      </c>
      <c r="H745" s="139">
        <v>-131847999.58773699</v>
      </c>
      <c r="I745" s="139">
        <v>-131847999.58773699</v>
      </c>
      <c r="J745" s="139">
        <v>-131847999.58773699</v>
      </c>
      <c r="K745" s="139">
        <v>-131847999.58773699</v>
      </c>
      <c r="L745" s="139">
        <v>-131847999.58773699</v>
      </c>
      <c r="M745" s="139">
        <v>-131847999.58773699</v>
      </c>
      <c r="N745" s="139">
        <v>-131847999.58773699</v>
      </c>
      <c r="O745" s="139">
        <v>-131847999.58773699</v>
      </c>
      <c r="P745" s="139">
        <v>-131847999.58773699</v>
      </c>
      <c r="Q745" s="139">
        <v>-131847999.58773699</v>
      </c>
      <c r="R745" s="139">
        <v>-131847999.58773699</v>
      </c>
      <c r="S745" s="139">
        <v>-131847999.58773699</v>
      </c>
      <c r="T745" s="139">
        <v>-131847999.58773699</v>
      </c>
      <c r="U745" s="139">
        <v>-131847999.58773699</v>
      </c>
      <c r="V745" s="139">
        <v>-131847999.58773699</v>
      </c>
      <c r="W745" s="139">
        <v>-131847999.58773699</v>
      </c>
      <c r="X745" s="139">
        <v>-131847999.58773699</v>
      </c>
      <c r="Y745" s="139">
        <v>-131847999.58773699</v>
      </c>
      <c r="Z745" s="139">
        <v>-131847999.58773699</v>
      </c>
      <c r="AA745" s="139">
        <v>-131847999.58773699</v>
      </c>
      <c r="AB745" s="139">
        <v>-131847999.58773699</v>
      </c>
      <c r="AC745" s="139">
        <v>-131847999.58773699</v>
      </c>
      <c r="AD745" s="139">
        <v>-131847999.58773699</v>
      </c>
      <c r="AE745" s="139">
        <v>-131847999.58773699</v>
      </c>
      <c r="AF745" s="139">
        <v>-131847999.58773699</v>
      </c>
      <c r="AG745" s="139">
        <v>-131847999.58773699</v>
      </c>
      <c r="AH745" s="139">
        <v>-131847999.58773699</v>
      </c>
      <c r="AI745" s="139">
        <v>-131847999.58773699</v>
      </c>
      <c r="AJ745" s="139">
        <v>-131847999.58773699</v>
      </c>
      <c r="AK745" s="139">
        <v>-131847999.58773699</v>
      </c>
      <c r="AL745" s="139">
        <v>-131847999.58773699</v>
      </c>
      <c r="AM745" s="139">
        <v>-131847999.58773699</v>
      </c>
      <c r="AN745" s="139">
        <v>-131847999.58773699</v>
      </c>
      <c r="AO745" s="139">
        <v>-131847999.58773699</v>
      </c>
      <c r="AP745" s="139">
        <v>-131847999.58773699</v>
      </c>
      <c r="AQ745" s="139">
        <v>-131847999.58773699</v>
      </c>
      <c r="AR745" s="139">
        <v>-131847999.58773699</v>
      </c>
      <c r="AS745" s="139">
        <v>-131847999.58773699</v>
      </c>
      <c r="AT745" s="139">
        <v>-131847999.58773699</v>
      </c>
      <c r="AU745" s="139">
        <v>-131847999.58773699</v>
      </c>
      <c r="AV745" s="139">
        <v>-131847999.58773699</v>
      </c>
      <c r="AW745" s="139">
        <v>-131847999.58773699</v>
      </c>
      <c r="AX745" s="139">
        <v>-131847999.58773699</v>
      </c>
      <c r="AY745" s="139">
        <v>-131847999.58773699</v>
      </c>
      <c r="AZ745" s="139">
        <v>-131847999.58773699</v>
      </c>
      <c r="BA745" s="139">
        <v>-131847999.58773699</v>
      </c>
      <c r="BB745" s="139">
        <v>-131847999.58773699</v>
      </c>
    </row>
    <row r="746" spans="1:54">
      <c r="A746" s="140" t="s">
        <v>842</v>
      </c>
      <c r="B746" s="139">
        <v>-9198946.5800000001</v>
      </c>
      <c r="C746" s="139">
        <v>-9198946.5800000001</v>
      </c>
      <c r="D746" s="139">
        <v>-9198946.5800000001</v>
      </c>
      <c r="E746" s="139">
        <v>-9198946.5800000001</v>
      </c>
      <c r="F746" s="139">
        <v>-9198946.5800000001</v>
      </c>
      <c r="G746" s="139">
        <v>-9198946.5800000001</v>
      </c>
      <c r="H746" s="139">
        <v>-9198946.5800000001</v>
      </c>
      <c r="I746" s="139">
        <v>-9198946.5800000001</v>
      </c>
      <c r="J746" s="139">
        <v>-9198946.5800000001</v>
      </c>
      <c r="K746" s="139">
        <v>-9198946.5800000001</v>
      </c>
      <c r="L746" s="139">
        <v>-9198946.5800000001</v>
      </c>
      <c r="M746" s="139">
        <v>-9198946.5800000001</v>
      </c>
      <c r="N746" s="139">
        <v>-9198946.5800000001</v>
      </c>
      <c r="O746" s="139">
        <v>-9198946.5800000001</v>
      </c>
      <c r="P746" s="139">
        <v>-9198946.5800000001</v>
      </c>
      <c r="Q746" s="139">
        <v>-9198946.5800000001</v>
      </c>
      <c r="R746" s="139">
        <v>-9198946.5800000001</v>
      </c>
      <c r="S746" s="139">
        <v>-9198946.5800000001</v>
      </c>
      <c r="T746" s="139">
        <v>-9198946.5800000001</v>
      </c>
      <c r="U746" s="139">
        <v>-9198946.5800000001</v>
      </c>
      <c r="V746" s="139">
        <v>-9198946.5800000001</v>
      </c>
      <c r="W746" s="139">
        <v>-9198946.5800000001</v>
      </c>
      <c r="X746" s="139">
        <v>-9198946.5800000001</v>
      </c>
      <c r="Y746" s="139">
        <v>-9198946.5800000001</v>
      </c>
      <c r="Z746" s="139">
        <v>-9198946.5800000001</v>
      </c>
      <c r="AA746" s="139">
        <v>-9198946.5800000001</v>
      </c>
      <c r="AB746" s="139">
        <v>-9198946.5800000001</v>
      </c>
      <c r="AC746" s="139">
        <v>-9198946.5800000001</v>
      </c>
      <c r="AD746" s="139">
        <v>-9198946.5800000001</v>
      </c>
      <c r="AE746" s="139">
        <v>-9198946.5800000001</v>
      </c>
      <c r="AF746" s="139">
        <v>-9198946.5800000001</v>
      </c>
      <c r="AG746" s="139">
        <v>-9198946.5800000001</v>
      </c>
      <c r="AH746" s="139">
        <v>-9198946.5800000001</v>
      </c>
      <c r="AI746" s="139">
        <v>-9198946.5800000001</v>
      </c>
      <c r="AJ746" s="139">
        <v>-9198946.5800000001</v>
      </c>
      <c r="AK746" s="139">
        <v>-9198946.5800000001</v>
      </c>
      <c r="AL746" s="139">
        <v>-9198946.5800000001</v>
      </c>
      <c r="AM746" s="139">
        <v>-9198946.5800000001</v>
      </c>
      <c r="AN746" s="139">
        <v>-9198946.5800000001</v>
      </c>
      <c r="AO746" s="139">
        <v>-9198946.5800000001</v>
      </c>
      <c r="AP746" s="139">
        <v>-9198946.5800000001</v>
      </c>
      <c r="AQ746" s="139">
        <v>-9198946.5800000001</v>
      </c>
      <c r="AR746" s="139">
        <v>-9198946.5800000001</v>
      </c>
      <c r="AS746" s="139">
        <v>-9198946.5800000001</v>
      </c>
      <c r="AT746" s="139">
        <v>-9198946.5800000001</v>
      </c>
      <c r="AU746" s="139">
        <v>-9198946.5800000001</v>
      </c>
      <c r="AV746" s="139">
        <v>-9198946.5800000001</v>
      </c>
      <c r="AW746" s="139">
        <v>-9198946.5800000001</v>
      </c>
      <c r="AX746" s="139">
        <v>-9198946.5800000001</v>
      </c>
      <c r="AY746" s="139">
        <v>-9198946.5800000001</v>
      </c>
      <c r="AZ746" s="139">
        <v>-9198946.5800000001</v>
      </c>
      <c r="BA746" s="139">
        <v>-9198946.5800000001</v>
      </c>
      <c r="BB746" s="139">
        <v>-9198946.5800000001</v>
      </c>
    </row>
    <row r="747" spans="1:54">
      <c r="A747" s="141" t="s">
        <v>843</v>
      </c>
      <c r="B747" s="139">
        <v>-27913447.774847999</v>
      </c>
      <c r="C747" s="139">
        <v>-65624613.905811302</v>
      </c>
      <c r="D747" s="139">
        <v>-103335780.03677399</v>
      </c>
      <c r="E747" s="139">
        <v>-141046946.16773701</v>
      </c>
      <c r="F747" s="139">
        <v>-141046946.16773701</v>
      </c>
      <c r="G747" s="139">
        <v>-141046946.16773701</v>
      </c>
      <c r="H747" s="139">
        <v>-141046946.16773701</v>
      </c>
      <c r="I747" s="139">
        <v>-141046946.16773701</v>
      </c>
      <c r="J747" s="139">
        <v>-141046946.16773701</v>
      </c>
      <c r="K747" s="139">
        <v>-141046946.16773701</v>
      </c>
      <c r="L747" s="139">
        <v>-141046946.16773701</v>
      </c>
      <c r="M747" s="139">
        <v>-141046946.16773701</v>
      </c>
      <c r="N747" s="139">
        <v>-141046946.16773701</v>
      </c>
      <c r="O747" s="139">
        <v>-141046946.16773701</v>
      </c>
      <c r="P747" s="139">
        <v>-141046946.16773701</v>
      </c>
      <c r="Q747" s="139">
        <v>-141046946.16773701</v>
      </c>
      <c r="R747" s="139">
        <v>-141046946.16773701</v>
      </c>
      <c r="S747" s="139">
        <v>-141046946.16773701</v>
      </c>
      <c r="T747" s="139">
        <v>-141046946.16773701</v>
      </c>
      <c r="U747" s="139">
        <v>-141046946.16773701</v>
      </c>
      <c r="V747" s="139">
        <v>-141046946.16773701</v>
      </c>
      <c r="W747" s="139">
        <v>-141046946.16773701</v>
      </c>
      <c r="X747" s="139">
        <v>-141046946.16773701</v>
      </c>
      <c r="Y747" s="139">
        <v>-141046946.16773701</v>
      </c>
      <c r="Z747" s="139">
        <v>-141046946.16773701</v>
      </c>
      <c r="AA747" s="139">
        <v>-141046946.16773701</v>
      </c>
      <c r="AB747" s="139">
        <v>-141046946.16773701</v>
      </c>
      <c r="AC747" s="139">
        <v>-141046946.16773701</v>
      </c>
      <c r="AD747" s="139">
        <v>-141046946.16773701</v>
      </c>
      <c r="AE747" s="139">
        <v>-141046946.16773701</v>
      </c>
      <c r="AF747" s="139">
        <v>-141046946.16773701</v>
      </c>
      <c r="AG747" s="139">
        <v>-141046946.16773701</v>
      </c>
      <c r="AH747" s="139">
        <v>-141046946.16773701</v>
      </c>
      <c r="AI747" s="139">
        <v>-141046946.16773701</v>
      </c>
      <c r="AJ747" s="139">
        <v>-141046946.16773701</v>
      </c>
      <c r="AK747" s="139">
        <v>-141046946.16773701</v>
      </c>
      <c r="AL747" s="139">
        <v>-141046946.16773701</v>
      </c>
      <c r="AM747" s="139">
        <v>-141046946.16773701</v>
      </c>
      <c r="AN747" s="139">
        <v>-141046946.16773701</v>
      </c>
      <c r="AO747" s="139">
        <v>-141046946.16773701</v>
      </c>
      <c r="AP747" s="139">
        <v>-141046946.16773701</v>
      </c>
      <c r="AQ747" s="139">
        <v>-141046946.16773701</v>
      </c>
      <c r="AR747" s="139">
        <v>-141046946.16773701</v>
      </c>
      <c r="AS747" s="139">
        <v>-141046946.16773701</v>
      </c>
      <c r="AT747" s="139">
        <v>-141046946.16773701</v>
      </c>
      <c r="AU747" s="139">
        <v>-141046946.16773701</v>
      </c>
      <c r="AV747" s="139">
        <v>-141046946.16773701</v>
      </c>
      <c r="AW747" s="139">
        <v>-141046946.16773701</v>
      </c>
      <c r="AX747" s="139">
        <v>-141046946.16773701</v>
      </c>
      <c r="AY747" s="139">
        <v>-141046946.16773701</v>
      </c>
      <c r="AZ747" s="139">
        <v>-141046946.16773701</v>
      </c>
      <c r="BA747" s="139">
        <v>-141046946.16773701</v>
      </c>
      <c r="BB747" s="139">
        <v>-141046946.16773701</v>
      </c>
    </row>
    <row r="748" spans="1:54">
      <c r="A748" s="140" t="s">
        <v>844</v>
      </c>
    </row>
    <row r="749" spans="1:54">
      <c r="A749" s="140" t="s">
        <v>845</v>
      </c>
      <c r="B749" s="139">
        <v>0</v>
      </c>
      <c r="C749" s="139">
        <v>0</v>
      </c>
      <c r="D749" s="139">
        <v>0</v>
      </c>
      <c r="E749" s="139">
        <v>0</v>
      </c>
      <c r="F749" s="139">
        <v>0</v>
      </c>
      <c r="G749" s="139">
        <v>0</v>
      </c>
      <c r="H749" s="139">
        <v>0</v>
      </c>
      <c r="I749" s="139">
        <v>0</v>
      </c>
      <c r="J749" s="139">
        <v>0</v>
      </c>
      <c r="K749" s="139">
        <v>0</v>
      </c>
      <c r="L749" s="139">
        <v>0</v>
      </c>
      <c r="M749" s="139">
        <v>0</v>
      </c>
      <c r="N749" s="139">
        <v>0</v>
      </c>
      <c r="O749" s="139">
        <v>0</v>
      </c>
      <c r="P749" s="139">
        <v>0</v>
      </c>
      <c r="Q749" s="139">
        <v>0</v>
      </c>
      <c r="R749" s="139">
        <v>0</v>
      </c>
      <c r="S749" s="139">
        <v>0</v>
      </c>
      <c r="T749" s="139">
        <v>0</v>
      </c>
      <c r="U749" s="139">
        <v>0</v>
      </c>
      <c r="V749" s="139">
        <v>0</v>
      </c>
      <c r="W749" s="139">
        <v>0</v>
      </c>
      <c r="X749" s="139">
        <v>0</v>
      </c>
      <c r="Y749" s="139">
        <v>0</v>
      </c>
      <c r="Z749" s="139">
        <v>0</v>
      </c>
      <c r="AA749" s="139">
        <v>0</v>
      </c>
      <c r="AB749" s="139">
        <v>0</v>
      </c>
      <c r="AC749" s="139">
        <v>0</v>
      </c>
      <c r="AD749" s="139">
        <v>0</v>
      </c>
      <c r="AE749" s="139">
        <v>0</v>
      </c>
      <c r="AF749" s="139">
        <v>0</v>
      </c>
      <c r="AG749" s="139">
        <v>0</v>
      </c>
      <c r="AH749" s="139">
        <v>0</v>
      </c>
      <c r="AI749" s="139">
        <v>0</v>
      </c>
      <c r="AJ749" s="139">
        <v>0</v>
      </c>
      <c r="AK749" s="139">
        <v>0</v>
      </c>
      <c r="AL749" s="139">
        <v>0</v>
      </c>
      <c r="AM749" s="139">
        <v>0</v>
      </c>
      <c r="AN749" s="139">
        <v>0</v>
      </c>
      <c r="AO749" s="139">
        <v>0</v>
      </c>
      <c r="AP749" s="139">
        <v>0</v>
      </c>
      <c r="AQ749" s="139">
        <v>0</v>
      </c>
      <c r="AR749" s="139">
        <v>0</v>
      </c>
      <c r="AS749" s="139">
        <v>0</v>
      </c>
      <c r="AT749" s="139">
        <v>0</v>
      </c>
      <c r="AU749" s="139">
        <v>0</v>
      </c>
      <c r="AV749" s="139">
        <v>0</v>
      </c>
      <c r="AW749" s="139">
        <v>0</v>
      </c>
      <c r="AX749" s="139">
        <v>0</v>
      </c>
      <c r="AY749" s="139">
        <v>0</v>
      </c>
      <c r="AZ749" s="139">
        <v>0</v>
      </c>
      <c r="BA749" s="139">
        <v>0</v>
      </c>
      <c r="BB749" s="139">
        <v>0</v>
      </c>
    </row>
    <row r="750" spans="1:54">
      <c r="A750" s="140" t="s">
        <v>846</v>
      </c>
      <c r="B750" s="139">
        <v>1695.02</v>
      </c>
      <c r="C750" s="139">
        <v>1695.02</v>
      </c>
      <c r="D750" s="139">
        <v>1695.02</v>
      </c>
      <c r="E750" s="139">
        <v>1695.02</v>
      </c>
      <c r="F750" s="139">
        <v>1695.02</v>
      </c>
      <c r="G750" s="139">
        <v>1695.02</v>
      </c>
      <c r="H750" s="139">
        <v>1695.02</v>
      </c>
      <c r="I750" s="139">
        <v>1695.02</v>
      </c>
      <c r="J750" s="139">
        <v>1695.02</v>
      </c>
      <c r="K750" s="139">
        <v>1695.02</v>
      </c>
      <c r="L750" s="139">
        <v>1695.02</v>
      </c>
      <c r="M750" s="139">
        <v>1695.02</v>
      </c>
      <c r="N750" s="139">
        <v>1695.02</v>
      </c>
      <c r="O750" s="139">
        <v>1695.02</v>
      </c>
      <c r="P750" s="139">
        <v>1695.02</v>
      </c>
      <c r="Q750" s="139">
        <v>1695.02</v>
      </c>
      <c r="R750" s="139">
        <v>1695.02</v>
      </c>
      <c r="S750" s="139">
        <v>1695.02</v>
      </c>
      <c r="T750" s="139">
        <v>1695.02</v>
      </c>
      <c r="U750" s="139">
        <v>1695.02</v>
      </c>
      <c r="V750" s="139">
        <v>1695.02</v>
      </c>
      <c r="W750" s="139">
        <v>1695.02</v>
      </c>
      <c r="X750" s="139">
        <v>1695.02</v>
      </c>
      <c r="Y750" s="139">
        <v>1695.02</v>
      </c>
      <c r="Z750" s="139">
        <v>1695.02</v>
      </c>
      <c r="AA750" s="139">
        <v>1695.02</v>
      </c>
      <c r="AB750" s="139">
        <v>1695.02</v>
      </c>
      <c r="AC750" s="139">
        <v>1695.02</v>
      </c>
      <c r="AD750" s="139">
        <v>1695.02</v>
      </c>
      <c r="AE750" s="139">
        <v>1695.02</v>
      </c>
      <c r="AF750" s="139">
        <v>1695.02</v>
      </c>
      <c r="AG750" s="139">
        <v>1695.02</v>
      </c>
      <c r="AH750" s="139">
        <v>1695.02</v>
      </c>
      <c r="AI750" s="139">
        <v>1695.02</v>
      </c>
      <c r="AJ750" s="139">
        <v>1695.02</v>
      </c>
      <c r="AK750" s="139">
        <v>1695.02</v>
      </c>
      <c r="AL750" s="139">
        <v>1695.02</v>
      </c>
      <c r="AM750" s="139">
        <v>1695.02</v>
      </c>
      <c r="AN750" s="139">
        <v>1695.02</v>
      </c>
      <c r="AO750" s="139">
        <v>1695.02</v>
      </c>
      <c r="AP750" s="139">
        <v>1695.02</v>
      </c>
      <c r="AQ750" s="139">
        <v>1695.02</v>
      </c>
      <c r="AR750" s="139">
        <v>1695.02</v>
      </c>
      <c r="AS750" s="139">
        <v>1695.02</v>
      </c>
      <c r="AT750" s="139">
        <v>1695.02</v>
      </c>
      <c r="AU750" s="139">
        <v>1695.02</v>
      </c>
      <c r="AV750" s="139">
        <v>1695.02</v>
      </c>
      <c r="AW750" s="139">
        <v>1695.02</v>
      </c>
      <c r="AX750" s="139">
        <v>1695.02</v>
      </c>
      <c r="AY750" s="139">
        <v>1695.02</v>
      </c>
      <c r="AZ750" s="139">
        <v>1695.02</v>
      </c>
      <c r="BA750" s="139">
        <v>1695.02</v>
      </c>
      <c r="BB750" s="139">
        <v>1695.02</v>
      </c>
    </row>
    <row r="751" spans="1:54">
      <c r="A751" s="140" t="s">
        <v>847</v>
      </c>
      <c r="B751" s="139">
        <v>-14607905.66</v>
      </c>
      <c r="C751" s="139">
        <v>-14607905.66</v>
      </c>
      <c r="D751" s="139">
        <v>-14607905.66</v>
      </c>
      <c r="E751" s="139">
        <v>-14607905.66</v>
      </c>
      <c r="F751" s="139">
        <v>-14607905.66</v>
      </c>
      <c r="G751" s="139">
        <v>-14607905.66</v>
      </c>
      <c r="H751" s="139">
        <v>-14607905.66</v>
      </c>
      <c r="I751" s="139">
        <v>-14607905.66</v>
      </c>
      <c r="J751" s="139">
        <v>-14607905.66</v>
      </c>
      <c r="K751" s="139">
        <v>-14607905.66</v>
      </c>
      <c r="L751" s="139">
        <v>-14607905.66</v>
      </c>
      <c r="M751" s="139">
        <v>-14607905.66</v>
      </c>
      <c r="N751" s="139">
        <v>-14607905.66</v>
      </c>
      <c r="O751" s="139">
        <v>-14607905.66</v>
      </c>
      <c r="P751" s="139">
        <v>-14607905.66</v>
      </c>
      <c r="Q751" s="139">
        <v>-14607905.66</v>
      </c>
      <c r="R751" s="139">
        <v>-14607905.66</v>
      </c>
      <c r="S751" s="139">
        <v>-14607905.66</v>
      </c>
      <c r="T751" s="139">
        <v>-14607905.66</v>
      </c>
      <c r="U751" s="139">
        <v>-14607905.66</v>
      </c>
      <c r="V751" s="139">
        <v>-14607905.66</v>
      </c>
      <c r="W751" s="139">
        <v>-14607905.66</v>
      </c>
      <c r="X751" s="139">
        <v>-14607905.66</v>
      </c>
      <c r="Y751" s="139">
        <v>-14607905.66</v>
      </c>
      <c r="Z751" s="139">
        <v>-14607905.66</v>
      </c>
      <c r="AA751" s="139">
        <v>-14607905.66</v>
      </c>
      <c r="AB751" s="139">
        <v>-14607905.66</v>
      </c>
      <c r="AC751" s="139">
        <v>-14607905.66</v>
      </c>
      <c r="AD751" s="139">
        <v>-14607905.66</v>
      </c>
      <c r="AE751" s="139">
        <v>-14607905.66</v>
      </c>
      <c r="AF751" s="139">
        <v>-14607905.66</v>
      </c>
      <c r="AG751" s="139">
        <v>-14607905.66</v>
      </c>
      <c r="AH751" s="139">
        <v>-14607905.66</v>
      </c>
      <c r="AI751" s="139">
        <v>-14607905.66</v>
      </c>
      <c r="AJ751" s="139">
        <v>-14607905.66</v>
      </c>
      <c r="AK751" s="139">
        <v>-14607905.66</v>
      </c>
      <c r="AL751" s="139">
        <v>-14607905.66</v>
      </c>
      <c r="AM751" s="139">
        <v>-14607905.66</v>
      </c>
      <c r="AN751" s="139">
        <v>-14607905.66</v>
      </c>
      <c r="AO751" s="139">
        <v>-14607905.66</v>
      </c>
      <c r="AP751" s="139">
        <v>-14607905.66</v>
      </c>
      <c r="AQ751" s="139">
        <v>-14607905.66</v>
      </c>
      <c r="AR751" s="139">
        <v>-14607905.66</v>
      </c>
      <c r="AS751" s="139">
        <v>-14607905.66</v>
      </c>
      <c r="AT751" s="139">
        <v>-14607905.66</v>
      </c>
      <c r="AU751" s="139">
        <v>-14607905.66</v>
      </c>
      <c r="AV751" s="139">
        <v>-14607905.66</v>
      </c>
      <c r="AW751" s="139">
        <v>-14607905.66</v>
      </c>
      <c r="AX751" s="139">
        <v>-14607905.66</v>
      </c>
      <c r="AY751" s="139">
        <v>-14607905.66</v>
      </c>
      <c r="AZ751" s="139">
        <v>-14607905.66</v>
      </c>
      <c r="BA751" s="139">
        <v>-14607905.66</v>
      </c>
      <c r="BB751" s="139">
        <v>-14607905.66</v>
      </c>
    </row>
    <row r="752" spans="1:54">
      <c r="A752" s="140" t="s">
        <v>848</v>
      </c>
      <c r="B752" s="139">
        <v>0</v>
      </c>
      <c r="C752" s="139">
        <v>0</v>
      </c>
      <c r="D752" s="139">
        <v>0</v>
      </c>
      <c r="E752" s="139">
        <v>0</v>
      </c>
      <c r="F752" s="139">
        <v>0</v>
      </c>
      <c r="G752" s="139">
        <v>0</v>
      </c>
      <c r="H752" s="139">
        <v>0</v>
      </c>
      <c r="I752" s="139">
        <v>0</v>
      </c>
      <c r="J752" s="139">
        <v>0</v>
      </c>
      <c r="K752" s="139">
        <v>0</v>
      </c>
      <c r="L752" s="139">
        <v>0</v>
      </c>
      <c r="M752" s="139">
        <v>0</v>
      </c>
      <c r="N752" s="139">
        <v>0</v>
      </c>
      <c r="O752" s="139">
        <v>0</v>
      </c>
      <c r="P752" s="139">
        <v>0</v>
      </c>
      <c r="Q752" s="139">
        <v>0</v>
      </c>
      <c r="R752" s="139">
        <v>0</v>
      </c>
      <c r="S752" s="139">
        <v>0</v>
      </c>
      <c r="T752" s="139">
        <v>0</v>
      </c>
      <c r="U752" s="139">
        <v>0</v>
      </c>
      <c r="V752" s="139">
        <v>0</v>
      </c>
      <c r="W752" s="139">
        <v>0</v>
      </c>
      <c r="X752" s="139">
        <v>0</v>
      </c>
      <c r="Y752" s="139">
        <v>0</v>
      </c>
      <c r="Z752" s="139">
        <v>0</v>
      </c>
      <c r="AA752" s="139">
        <v>0</v>
      </c>
      <c r="AB752" s="139">
        <v>0</v>
      </c>
      <c r="AC752" s="139">
        <v>0</v>
      </c>
      <c r="AD752" s="139">
        <v>0</v>
      </c>
      <c r="AE752" s="139">
        <v>0</v>
      </c>
      <c r="AF752" s="139">
        <v>0</v>
      </c>
      <c r="AG752" s="139">
        <v>0</v>
      </c>
      <c r="AH752" s="139">
        <v>0</v>
      </c>
      <c r="AI752" s="139">
        <v>0</v>
      </c>
      <c r="AJ752" s="139">
        <v>0</v>
      </c>
      <c r="AK752" s="139">
        <v>0</v>
      </c>
      <c r="AL752" s="139">
        <v>0</v>
      </c>
      <c r="AM752" s="139">
        <v>0</v>
      </c>
      <c r="AN752" s="139">
        <v>0</v>
      </c>
      <c r="AO752" s="139">
        <v>0</v>
      </c>
      <c r="AP752" s="139">
        <v>0</v>
      </c>
      <c r="AQ752" s="139">
        <v>0</v>
      </c>
      <c r="AR752" s="139">
        <v>0</v>
      </c>
      <c r="AS752" s="139">
        <v>0</v>
      </c>
      <c r="AT752" s="139">
        <v>0</v>
      </c>
      <c r="AU752" s="139">
        <v>0</v>
      </c>
      <c r="AV752" s="139">
        <v>0</v>
      </c>
      <c r="AW752" s="139">
        <v>0</v>
      </c>
      <c r="AX752" s="139">
        <v>0</v>
      </c>
      <c r="AY752" s="139">
        <v>0</v>
      </c>
      <c r="AZ752" s="139">
        <v>0</v>
      </c>
      <c r="BA752" s="139">
        <v>0</v>
      </c>
      <c r="BB752" s="139">
        <v>0</v>
      </c>
    </row>
    <row r="753" spans="1:54">
      <c r="A753" s="141" t="s">
        <v>849</v>
      </c>
      <c r="B753" s="139">
        <v>-14606210.640000001</v>
      </c>
      <c r="C753" s="139">
        <v>-14606210.640000001</v>
      </c>
      <c r="D753" s="139">
        <v>-14606210.640000001</v>
      </c>
      <c r="E753" s="139">
        <v>-14606210.640000001</v>
      </c>
      <c r="F753" s="139">
        <v>-14606210.640000001</v>
      </c>
      <c r="G753" s="139">
        <v>-14606210.640000001</v>
      </c>
      <c r="H753" s="139">
        <v>-14606210.640000001</v>
      </c>
      <c r="I753" s="139">
        <v>-14606210.640000001</v>
      </c>
      <c r="J753" s="139">
        <v>-14606210.640000001</v>
      </c>
      <c r="K753" s="139">
        <v>-14606210.640000001</v>
      </c>
      <c r="L753" s="139">
        <v>-14606210.640000001</v>
      </c>
      <c r="M753" s="139">
        <v>-14606210.640000001</v>
      </c>
      <c r="N753" s="139">
        <v>-14606210.640000001</v>
      </c>
      <c r="O753" s="139">
        <v>-14606210.640000001</v>
      </c>
      <c r="P753" s="139">
        <v>-14606210.640000001</v>
      </c>
      <c r="Q753" s="139">
        <v>-14606210.640000001</v>
      </c>
      <c r="R753" s="139">
        <v>-14606210.640000001</v>
      </c>
      <c r="S753" s="139">
        <v>-14606210.640000001</v>
      </c>
      <c r="T753" s="139">
        <v>-14606210.640000001</v>
      </c>
      <c r="U753" s="139">
        <v>-14606210.640000001</v>
      </c>
      <c r="V753" s="139">
        <v>-14606210.640000001</v>
      </c>
      <c r="W753" s="139">
        <v>-14606210.640000001</v>
      </c>
      <c r="X753" s="139">
        <v>-14606210.640000001</v>
      </c>
      <c r="Y753" s="139">
        <v>-14606210.640000001</v>
      </c>
      <c r="Z753" s="139">
        <v>-14606210.640000001</v>
      </c>
      <c r="AA753" s="139">
        <v>-14606210.640000001</v>
      </c>
      <c r="AB753" s="139">
        <v>-14606210.640000001</v>
      </c>
      <c r="AC753" s="139">
        <v>-14606210.640000001</v>
      </c>
      <c r="AD753" s="139">
        <v>-14606210.640000001</v>
      </c>
      <c r="AE753" s="139">
        <v>-14606210.640000001</v>
      </c>
      <c r="AF753" s="139">
        <v>-14606210.640000001</v>
      </c>
      <c r="AG753" s="139">
        <v>-14606210.640000001</v>
      </c>
      <c r="AH753" s="139">
        <v>-14606210.640000001</v>
      </c>
      <c r="AI753" s="139">
        <v>-14606210.640000001</v>
      </c>
      <c r="AJ753" s="139">
        <v>-14606210.640000001</v>
      </c>
      <c r="AK753" s="139">
        <v>-14606210.640000001</v>
      </c>
      <c r="AL753" s="139">
        <v>-14606210.640000001</v>
      </c>
      <c r="AM753" s="139">
        <v>-14606210.640000001</v>
      </c>
      <c r="AN753" s="139">
        <v>-14606210.640000001</v>
      </c>
      <c r="AO753" s="139">
        <v>-14606210.640000001</v>
      </c>
      <c r="AP753" s="139">
        <v>-14606210.640000001</v>
      </c>
      <c r="AQ753" s="139">
        <v>-14606210.640000001</v>
      </c>
      <c r="AR753" s="139">
        <v>-14606210.640000001</v>
      </c>
      <c r="AS753" s="139">
        <v>-14606210.640000001</v>
      </c>
      <c r="AT753" s="139">
        <v>-14606210.640000001</v>
      </c>
      <c r="AU753" s="139">
        <v>-14606210.640000001</v>
      </c>
      <c r="AV753" s="139">
        <v>-14606210.640000001</v>
      </c>
      <c r="AW753" s="139">
        <v>-14606210.640000001</v>
      </c>
      <c r="AX753" s="139">
        <v>-14606210.640000001</v>
      </c>
      <c r="AY753" s="139">
        <v>-14606210.640000001</v>
      </c>
      <c r="AZ753" s="139">
        <v>-14606210.640000001</v>
      </c>
      <c r="BA753" s="139">
        <v>-14606210.640000001</v>
      </c>
      <c r="BB753" s="139">
        <v>-14606210.640000001</v>
      </c>
    </row>
    <row r="754" spans="1:54">
      <c r="A754" s="140" t="s">
        <v>850</v>
      </c>
    </row>
    <row r="755" spans="1:54">
      <c r="A755" s="140" t="s">
        <v>851</v>
      </c>
      <c r="B755" s="139">
        <v>0</v>
      </c>
      <c r="C755" s="139">
        <v>0</v>
      </c>
      <c r="D755" s="139">
        <v>0</v>
      </c>
      <c r="E755" s="139">
        <v>0</v>
      </c>
      <c r="F755" s="139">
        <v>0</v>
      </c>
      <c r="G755" s="139">
        <v>0</v>
      </c>
      <c r="H755" s="139">
        <v>0</v>
      </c>
      <c r="I755" s="139">
        <v>0</v>
      </c>
      <c r="J755" s="139">
        <v>0</v>
      </c>
      <c r="K755" s="139">
        <v>0</v>
      </c>
      <c r="L755" s="139">
        <v>0</v>
      </c>
      <c r="M755" s="139">
        <v>0</v>
      </c>
      <c r="N755" s="139">
        <v>0</v>
      </c>
      <c r="O755" s="139">
        <v>0</v>
      </c>
      <c r="P755" s="139">
        <v>0</v>
      </c>
      <c r="Q755" s="139">
        <v>0</v>
      </c>
      <c r="R755" s="139">
        <v>0</v>
      </c>
      <c r="S755" s="139">
        <v>0</v>
      </c>
      <c r="T755" s="139">
        <v>0</v>
      </c>
      <c r="U755" s="139">
        <v>0</v>
      </c>
      <c r="V755" s="139">
        <v>0</v>
      </c>
      <c r="W755" s="139">
        <v>0</v>
      </c>
      <c r="X755" s="139">
        <v>0</v>
      </c>
      <c r="Y755" s="139">
        <v>0</v>
      </c>
      <c r="Z755" s="139">
        <v>0</v>
      </c>
      <c r="AA755" s="139">
        <v>0</v>
      </c>
      <c r="AB755" s="139">
        <v>0</v>
      </c>
      <c r="AC755" s="139">
        <v>0</v>
      </c>
      <c r="AD755" s="139">
        <v>0</v>
      </c>
      <c r="AE755" s="139">
        <v>0</v>
      </c>
      <c r="AF755" s="139">
        <v>0</v>
      </c>
      <c r="AG755" s="139">
        <v>0</v>
      </c>
      <c r="AH755" s="139">
        <v>0</v>
      </c>
      <c r="AI755" s="139">
        <v>0</v>
      </c>
      <c r="AJ755" s="139">
        <v>0</v>
      </c>
      <c r="AK755" s="139">
        <v>0</v>
      </c>
      <c r="AL755" s="139">
        <v>0</v>
      </c>
      <c r="AM755" s="139">
        <v>0</v>
      </c>
      <c r="AN755" s="139">
        <v>0</v>
      </c>
      <c r="AO755" s="139">
        <v>0</v>
      </c>
      <c r="AP755" s="139">
        <v>0</v>
      </c>
      <c r="AQ755" s="139">
        <v>0</v>
      </c>
      <c r="AR755" s="139">
        <v>0</v>
      </c>
      <c r="AS755" s="139">
        <v>0</v>
      </c>
      <c r="AT755" s="139">
        <v>0</v>
      </c>
      <c r="AU755" s="139">
        <v>0</v>
      </c>
      <c r="AV755" s="139">
        <v>0</v>
      </c>
      <c r="AW755" s="139">
        <v>0</v>
      </c>
      <c r="AX755" s="139">
        <v>0</v>
      </c>
      <c r="AY755" s="139">
        <v>0</v>
      </c>
      <c r="AZ755" s="139">
        <v>0</v>
      </c>
      <c r="BA755" s="139">
        <v>0</v>
      </c>
      <c r="BB755" s="139">
        <v>0</v>
      </c>
    </row>
    <row r="756" spans="1:54">
      <c r="A756" s="140" t="s">
        <v>852</v>
      </c>
      <c r="B756" s="139">
        <v>-22781729.789999999</v>
      </c>
      <c r="C756" s="139">
        <v>-22781729.789999999</v>
      </c>
      <c r="D756" s="139">
        <v>-22781729.789999999</v>
      </c>
      <c r="E756" s="139">
        <v>-22781729.789999999</v>
      </c>
      <c r="F756" s="139">
        <v>-22781729.789999999</v>
      </c>
      <c r="G756" s="139">
        <v>-22781729.789999999</v>
      </c>
      <c r="H756" s="139">
        <v>-22781729.789999999</v>
      </c>
      <c r="I756" s="139">
        <v>-22781729.789999999</v>
      </c>
      <c r="J756" s="139">
        <v>-22781729.789999999</v>
      </c>
      <c r="K756" s="139">
        <v>-22781729.789999999</v>
      </c>
      <c r="L756" s="139">
        <v>-22781729.789999999</v>
      </c>
      <c r="M756" s="139">
        <v>-22781729.789999999</v>
      </c>
      <c r="N756" s="139">
        <v>-22781729.789999999</v>
      </c>
      <c r="O756" s="139">
        <v>-22781729.789999999</v>
      </c>
      <c r="P756" s="139">
        <v>-22781729.789999999</v>
      </c>
      <c r="Q756" s="139">
        <v>-22781729.789999999</v>
      </c>
      <c r="R756" s="139">
        <v>-22781729.789999999</v>
      </c>
      <c r="S756" s="139">
        <v>-22781729.789999999</v>
      </c>
      <c r="T756" s="139">
        <v>-22781729.789999999</v>
      </c>
      <c r="U756" s="139">
        <v>-22781729.789999999</v>
      </c>
      <c r="V756" s="139">
        <v>-22781729.789999999</v>
      </c>
      <c r="W756" s="139">
        <v>-22781729.789999999</v>
      </c>
      <c r="X756" s="139">
        <v>-22781729.789999999</v>
      </c>
      <c r="Y756" s="139">
        <v>-22781729.789999999</v>
      </c>
      <c r="Z756" s="139">
        <v>-22781729.789999999</v>
      </c>
      <c r="AA756" s="139">
        <v>-22781729.789999999</v>
      </c>
      <c r="AB756" s="139">
        <v>-22781729.789999999</v>
      </c>
      <c r="AC756" s="139">
        <v>-22781729.789999999</v>
      </c>
      <c r="AD756" s="139">
        <v>-22781729.789999999</v>
      </c>
      <c r="AE756" s="139">
        <v>-22781729.789999999</v>
      </c>
      <c r="AF756" s="139">
        <v>-22781729.789999999</v>
      </c>
      <c r="AG756" s="139">
        <v>-22781729.789999999</v>
      </c>
      <c r="AH756" s="139">
        <v>-22781729.789999999</v>
      </c>
      <c r="AI756" s="139">
        <v>-22781729.789999999</v>
      </c>
      <c r="AJ756" s="139">
        <v>-22781729.789999999</v>
      </c>
      <c r="AK756" s="139">
        <v>-22781729.789999999</v>
      </c>
      <c r="AL756" s="139">
        <v>-22781729.789999999</v>
      </c>
      <c r="AM756" s="139">
        <v>-22781729.789999999</v>
      </c>
      <c r="AN756" s="139">
        <v>-22781729.789999999</v>
      </c>
      <c r="AO756" s="139">
        <v>-22781729.789999999</v>
      </c>
      <c r="AP756" s="139">
        <v>-22781729.789999999</v>
      </c>
      <c r="AQ756" s="139">
        <v>-22781729.789999999</v>
      </c>
      <c r="AR756" s="139">
        <v>-22781729.789999999</v>
      </c>
      <c r="AS756" s="139">
        <v>-22781729.789999999</v>
      </c>
      <c r="AT756" s="139">
        <v>-22781729.789999999</v>
      </c>
      <c r="AU756" s="139">
        <v>-22781729.789999999</v>
      </c>
      <c r="AV756" s="139">
        <v>-22781729.789999999</v>
      </c>
      <c r="AW756" s="139">
        <v>-22781729.789999999</v>
      </c>
      <c r="AX756" s="139">
        <v>-22781729.789999999</v>
      </c>
      <c r="AY756" s="139">
        <v>-22781729.789999999</v>
      </c>
      <c r="AZ756" s="139">
        <v>-22781729.789999999</v>
      </c>
      <c r="BA756" s="139">
        <v>-22781729.789999999</v>
      </c>
      <c r="BB756" s="139">
        <v>-22781729.789999999</v>
      </c>
    </row>
    <row r="757" spans="1:54">
      <c r="A757" s="140" t="s">
        <v>853</v>
      </c>
      <c r="B757" s="139">
        <v>-46027880.700000003</v>
      </c>
      <c r="C757" s="139">
        <v>-46027880.700000003</v>
      </c>
      <c r="D757" s="139">
        <v>-46027880.700000003</v>
      </c>
      <c r="E757" s="139">
        <v>-46027880.700000003</v>
      </c>
      <c r="F757" s="139">
        <v>-46027880.700000003</v>
      </c>
      <c r="G757" s="139">
        <v>-46027880.700000003</v>
      </c>
      <c r="H757" s="139">
        <v>-46027880.700000003</v>
      </c>
      <c r="I757" s="139">
        <v>-46027880.700000003</v>
      </c>
      <c r="J757" s="139">
        <v>-46027880.700000003</v>
      </c>
      <c r="K757" s="139">
        <v>-46027880.700000003</v>
      </c>
      <c r="L757" s="139">
        <v>-46027880.700000003</v>
      </c>
      <c r="M757" s="139">
        <v>-46027880.700000003</v>
      </c>
      <c r="N757" s="139">
        <v>-46027880.700000003</v>
      </c>
      <c r="O757" s="139">
        <v>-46027880.700000003</v>
      </c>
      <c r="P757" s="139">
        <v>-46027880.700000003</v>
      </c>
      <c r="Q757" s="139">
        <v>-46027880.700000003</v>
      </c>
      <c r="R757" s="139">
        <v>-46027880.700000003</v>
      </c>
      <c r="S757" s="139">
        <v>-46027880.700000003</v>
      </c>
      <c r="T757" s="139">
        <v>-46027880.700000003</v>
      </c>
      <c r="U757" s="139">
        <v>-46027880.700000003</v>
      </c>
      <c r="V757" s="139">
        <v>-46027880.700000003</v>
      </c>
      <c r="W757" s="139">
        <v>-46027880.700000003</v>
      </c>
      <c r="X757" s="139">
        <v>-46027880.700000003</v>
      </c>
      <c r="Y757" s="139">
        <v>-46027880.700000003</v>
      </c>
      <c r="Z757" s="139">
        <v>-46027880.700000003</v>
      </c>
      <c r="AA757" s="139">
        <v>-46027880.700000003</v>
      </c>
      <c r="AB757" s="139">
        <v>-46027880.700000003</v>
      </c>
      <c r="AC757" s="139">
        <v>-46027880.700000003</v>
      </c>
      <c r="AD757" s="139">
        <v>-46027880.700000003</v>
      </c>
      <c r="AE757" s="139">
        <v>-46027880.700000003</v>
      </c>
      <c r="AF757" s="139">
        <v>-46027880.700000003</v>
      </c>
      <c r="AG757" s="139">
        <v>-46027880.700000003</v>
      </c>
      <c r="AH757" s="139">
        <v>-46027880.700000003</v>
      </c>
      <c r="AI757" s="139">
        <v>-46027880.700000003</v>
      </c>
      <c r="AJ757" s="139">
        <v>-46027880.700000003</v>
      </c>
      <c r="AK757" s="139">
        <v>-46027880.700000003</v>
      </c>
      <c r="AL757" s="139">
        <v>-46027880.700000003</v>
      </c>
      <c r="AM757" s="139">
        <v>-46027880.700000003</v>
      </c>
      <c r="AN757" s="139">
        <v>-46027880.700000003</v>
      </c>
      <c r="AO757" s="139">
        <v>-46027880.700000003</v>
      </c>
      <c r="AP757" s="139">
        <v>-46027880.700000003</v>
      </c>
      <c r="AQ757" s="139">
        <v>-46027880.700000003</v>
      </c>
      <c r="AR757" s="139">
        <v>-46027880.700000003</v>
      </c>
      <c r="AS757" s="139">
        <v>-46027880.700000003</v>
      </c>
      <c r="AT757" s="139">
        <v>-46027880.700000003</v>
      </c>
      <c r="AU757" s="139">
        <v>-46027880.700000003</v>
      </c>
      <c r="AV757" s="139">
        <v>-46027880.700000003</v>
      </c>
      <c r="AW757" s="139">
        <v>-46027880.700000003</v>
      </c>
      <c r="AX757" s="139">
        <v>-46027880.700000003</v>
      </c>
      <c r="AY757" s="139">
        <v>-46027880.700000003</v>
      </c>
      <c r="AZ757" s="139">
        <v>-46027880.700000003</v>
      </c>
      <c r="BA757" s="139">
        <v>-46027880.700000003</v>
      </c>
      <c r="BB757" s="139">
        <v>-46027880.700000003</v>
      </c>
    </row>
    <row r="758" spans="1:54">
      <c r="A758" s="140" t="s">
        <v>854</v>
      </c>
      <c r="B758" s="139">
        <v>0</v>
      </c>
      <c r="C758" s="139">
        <v>0</v>
      </c>
      <c r="D758" s="139">
        <v>0</v>
      </c>
      <c r="E758" s="139">
        <v>0</v>
      </c>
      <c r="F758" s="139">
        <v>0</v>
      </c>
      <c r="G758" s="139">
        <v>0</v>
      </c>
      <c r="H758" s="139">
        <v>0</v>
      </c>
      <c r="I758" s="139">
        <v>0</v>
      </c>
      <c r="J758" s="139">
        <v>0</v>
      </c>
      <c r="K758" s="139">
        <v>0</v>
      </c>
      <c r="L758" s="139">
        <v>0</v>
      </c>
      <c r="M758" s="139">
        <v>0</v>
      </c>
      <c r="N758" s="139">
        <v>0</v>
      </c>
      <c r="O758" s="139">
        <v>0</v>
      </c>
      <c r="P758" s="139">
        <v>0</v>
      </c>
      <c r="Q758" s="139">
        <v>0</v>
      </c>
      <c r="R758" s="139">
        <v>0</v>
      </c>
      <c r="S758" s="139">
        <v>0</v>
      </c>
      <c r="T758" s="139">
        <v>0</v>
      </c>
      <c r="U758" s="139">
        <v>0</v>
      </c>
      <c r="V758" s="139">
        <v>0</v>
      </c>
      <c r="W758" s="139">
        <v>0</v>
      </c>
      <c r="X758" s="139">
        <v>0</v>
      </c>
      <c r="Y758" s="139">
        <v>0</v>
      </c>
      <c r="Z758" s="139">
        <v>0</v>
      </c>
      <c r="AA758" s="139">
        <v>0</v>
      </c>
      <c r="AB758" s="139">
        <v>0</v>
      </c>
      <c r="AC758" s="139">
        <v>0</v>
      </c>
      <c r="AD758" s="139">
        <v>0</v>
      </c>
      <c r="AE758" s="139">
        <v>0</v>
      </c>
      <c r="AF758" s="139">
        <v>0</v>
      </c>
      <c r="AG758" s="139">
        <v>0</v>
      </c>
      <c r="AH758" s="139">
        <v>0</v>
      </c>
      <c r="AI758" s="139">
        <v>0</v>
      </c>
      <c r="AJ758" s="139">
        <v>0</v>
      </c>
      <c r="AK758" s="139">
        <v>0</v>
      </c>
      <c r="AL758" s="139">
        <v>0</v>
      </c>
      <c r="AM758" s="139">
        <v>0</v>
      </c>
      <c r="AN758" s="139">
        <v>0</v>
      </c>
      <c r="AO758" s="139">
        <v>0</v>
      </c>
      <c r="AP758" s="139">
        <v>0</v>
      </c>
      <c r="AQ758" s="139">
        <v>0</v>
      </c>
      <c r="AR758" s="139">
        <v>0</v>
      </c>
      <c r="AS758" s="139">
        <v>0</v>
      </c>
      <c r="AT758" s="139">
        <v>0</v>
      </c>
      <c r="AU758" s="139">
        <v>0</v>
      </c>
      <c r="AV758" s="139">
        <v>0</v>
      </c>
      <c r="AW758" s="139">
        <v>0</v>
      </c>
      <c r="AX758" s="139">
        <v>0</v>
      </c>
      <c r="AY758" s="139">
        <v>0</v>
      </c>
      <c r="AZ758" s="139">
        <v>0</v>
      </c>
      <c r="BA758" s="139">
        <v>0</v>
      </c>
      <c r="BB758" s="139">
        <v>0</v>
      </c>
    </row>
    <row r="759" spans="1:54">
      <c r="A759" s="140" t="s">
        <v>855</v>
      </c>
      <c r="B759" s="139">
        <v>-4650735.38</v>
      </c>
      <c r="C759" s="139">
        <v>-4650735.38</v>
      </c>
      <c r="D759" s="139">
        <v>-4650735.38</v>
      </c>
      <c r="E759" s="139">
        <v>-4650735.38</v>
      </c>
      <c r="F759" s="139">
        <v>-4650735.38</v>
      </c>
      <c r="G759" s="139">
        <v>-4650735.38</v>
      </c>
      <c r="H759" s="139">
        <v>-4650735.38</v>
      </c>
      <c r="I759" s="139">
        <v>-4650735.38</v>
      </c>
      <c r="J759" s="139">
        <v>-4650735.38</v>
      </c>
      <c r="K759" s="139">
        <v>-4650735.38</v>
      </c>
      <c r="L759" s="139">
        <v>-4650735.38</v>
      </c>
      <c r="M759" s="139">
        <v>-4650735.38</v>
      </c>
      <c r="N759" s="139">
        <v>-4650735.38</v>
      </c>
      <c r="O759" s="139">
        <v>-4650735.38</v>
      </c>
      <c r="P759" s="139">
        <v>-4650735.38</v>
      </c>
      <c r="Q759" s="139">
        <v>-4650735.38</v>
      </c>
      <c r="R759" s="139">
        <v>-4650735.38</v>
      </c>
      <c r="S759" s="139">
        <v>-4650735.38</v>
      </c>
      <c r="T759" s="139">
        <v>-4650735.38</v>
      </c>
      <c r="U759" s="139">
        <v>-4650735.38</v>
      </c>
      <c r="V759" s="139">
        <v>-4650735.38</v>
      </c>
      <c r="W759" s="139">
        <v>-4650735.38</v>
      </c>
      <c r="X759" s="139">
        <v>-4650735.38</v>
      </c>
      <c r="Y759" s="139">
        <v>-4650735.38</v>
      </c>
      <c r="Z759" s="139">
        <v>-4650735.38</v>
      </c>
      <c r="AA759" s="139">
        <v>-4650735.38</v>
      </c>
      <c r="AB759" s="139">
        <v>-4650735.38</v>
      </c>
      <c r="AC759" s="139">
        <v>-4650735.38</v>
      </c>
      <c r="AD759" s="139">
        <v>-4650735.38</v>
      </c>
      <c r="AE759" s="139">
        <v>-4650735.38</v>
      </c>
      <c r="AF759" s="139">
        <v>-4650735.38</v>
      </c>
      <c r="AG759" s="139">
        <v>-4650735.38</v>
      </c>
      <c r="AH759" s="139">
        <v>-4650735.38</v>
      </c>
      <c r="AI759" s="139">
        <v>-4650735.38</v>
      </c>
      <c r="AJ759" s="139">
        <v>-4650735.38</v>
      </c>
      <c r="AK759" s="139">
        <v>-4650735.38</v>
      </c>
      <c r="AL759" s="139">
        <v>-4650735.38</v>
      </c>
      <c r="AM759" s="139">
        <v>-4650735.38</v>
      </c>
      <c r="AN759" s="139">
        <v>-4650735.38</v>
      </c>
      <c r="AO759" s="139">
        <v>-4650735.38</v>
      </c>
      <c r="AP759" s="139">
        <v>-4650735.38</v>
      </c>
      <c r="AQ759" s="139">
        <v>-4650735.38</v>
      </c>
      <c r="AR759" s="139">
        <v>-4650735.38</v>
      </c>
      <c r="AS759" s="139">
        <v>-4650735.38</v>
      </c>
      <c r="AT759" s="139">
        <v>-4650735.38</v>
      </c>
      <c r="AU759" s="139">
        <v>-4650735.38</v>
      </c>
      <c r="AV759" s="139">
        <v>-4650735.38</v>
      </c>
      <c r="AW759" s="139">
        <v>-4650735.38</v>
      </c>
      <c r="AX759" s="139">
        <v>-4650735.38</v>
      </c>
      <c r="AY759" s="139">
        <v>-4650735.38</v>
      </c>
      <c r="AZ759" s="139">
        <v>-4650735.38</v>
      </c>
      <c r="BA759" s="139">
        <v>-4650735.38</v>
      </c>
      <c r="BB759" s="139">
        <v>-4650735.38</v>
      </c>
    </row>
    <row r="760" spans="1:54">
      <c r="A760" s="140" t="s">
        <v>856</v>
      </c>
      <c r="B760" s="139">
        <v>-7232380.1299999999</v>
      </c>
      <c r="C760" s="139">
        <v>-7232380.1299999999</v>
      </c>
      <c r="D760" s="139">
        <v>-7232380.1299999999</v>
      </c>
      <c r="E760" s="139">
        <v>-7232380.1299999999</v>
      </c>
      <c r="F760" s="139">
        <v>-7232380.1299999999</v>
      </c>
      <c r="G760" s="139">
        <v>-7232380.1299999999</v>
      </c>
      <c r="H760" s="139">
        <v>-7232380.1299999999</v>
      </c>
      <c r="I760" s="139">
        <v>-7232380.1299999999</v>
      </c>
      <c r="J760" s="139">
        <v>-7232380.1299999999</v>
      </c>
      <c r="K760" s="139">
        <v>-7232380.1299999999</v>
      </c>
      <c r="L760" s="139">
        <v>-7232380.1299999999</v>
      </c>
      <c r="M760" s="139">
        <v>-7232380.1299999999</v>
      </c>
      <c r="N760" s="139">
        <v>-7232380.1299999999</v>
      </c>
      <c r="O760" s="139">
        <v>-7232380.1299999999</v>
      </c>
      <c r="P760" s="139">
        <v>-7232380.1299999999</v>
      </c>
      <c r="Q760" s="139">
        <v>-7232380.1299999999</v>
      </c>
      <c r="R760" s="139">
        <v>-7232380.1299999999</v>
      </c>
      <c r="S760" s="139">
        <v>-7232380.1299999999</v>
      </c>
      <c r="T760" s="139">
        <v>-7232380.1299999999</v>
      </c>
      <c r="U760" s="139">
        <v>-7232380.1299999999</v>
      </c>
      <c r="V760" s="139">
        <v>-7232380.1299999999</v>
      </c>
      <c r="W760" s="139">
        <v>-7232380.1299999999</v>
      </c>
      <c r="X760" s="139">
        <v>-7232380.1299999999</v>
      </c>
      <c r="Y760" s="139">
        <v>-7232380.1299999999</v>
      </c>
      <c r="Z760" s="139">
        <v>-7232380.1299999999</v>
      </c>
      <c r="AA760" s="139">
        <v>-7232380.1299999999</v>
      </c>
      <c r="AB760" s="139">
        <v>-7232380.1299999999</v>
      </c>
      <c r="AC760" s="139">
        <v>-7232380.1299999999</v>
      </c>
      <c r="AD760" s="139">
        <v>-7232380.1299999999</v>
      </c>
      <c r="AE760" s="139">
        <v>-7232380.1299999999</v>
      </c>
      <c r="AF760" s="139">
        <v>-7232380.1299999999</v>
      </c>
      <c r="AG760" s="139">
        <v>-7232380.1299999999</v>
      </c>
      <c r="AH760" s="139">
        <v>-7232380.1299999999</v>
      </c>
      <c r="AI760" s="139">
        <v>-7232380.1299999999</v>
      </c>
      <c r="AJ760" s="139">
        <v>-7232380.1299999999</v>
      </c>
      <c r="AK760" s="139">
        <v>-7232380.1299999999</v>
      </c>
      <c r="AL760" s="139">
        <v>-7232380.1299999999</v>
      </c>
      <c r="AM760" s="139">
        <v>-7232380.1299999999</v>
      </c>
      <c r="AN760" s="139">
        <v>-7232380.1299999999</v>
      </c>
      <c r="AO760" s="139">
        <v>-7232380.1299999999</v>
      </c>
      <c r="AP760" s="139">
        <v>-7232380.1299999999</v>
      </c>
      <c r="AQ760" s="139">
        <v>-7232380.1299999999</v>
      </c>
      <c r="AR760" s="139">
        <v>-7232380.1299999999</v>
      </c>
      <c r="AS760" s="139">
        <v>-7232380.1299999999</v>
      </c>
      <c r="AT760" s="139">
        <v>-7232380.1299999999</v>
      </c>
      <c r="AU760" s="139">
        <v>-7232380.1299999999</v>
      </c>
      <c r="AV760" s="139">
        <v>-7232380.1299999999</v>
      </c>
      <c r="AW760" s="139">
        <v>-7232380.1299999999</v>
      </c>
      <c r="AX760" s="139">
        <v>-7232380.1299999999</v>
      </c>
      <c r="AY760" s="139">
        <v>-7232380.1299999999</v>
      </c>
      <c r="AZ760" s="139">
        <v>-7232380.1299999999</v>
      </c>
      <c r="BA760" s="139">
        <v>-7232380.1299999999</v>
      </c>
      <c r="BB760" s="139">
        <v>-7232380.1299999999</v>
      </c>
    </row>
    <row r="761" spans="1:54">
      <c r="A761" s="140" t="s">
        <v>857</v>
      </c>
      <c r="B761" s="139">
        <v>-24757246.600000001</v>
      </c>
      <c r="C761" s="139">
        <v>-24757246.600000001</v>
      </c>
      <c r="D761" s="139">
        <v>-24757246.600000001</v>
      </c>
      <c r="E761" s="139">
        <v>-24757246.600000001</v>
      </c>
      <c r="F761" s="139">
        <v>-24757246.600000001</v>
      </c>
      <c r="G761" s="139">
        <v>-24757246.600000001</v>
      </c>
      <c r="H761" s="139">
        <v>-24757246.600000001</v>
      </c>
      <c r="I761" s="139">
        <v>-24757246.600000001</v>
      </c>
      <c r="J761" s="139">
        <v>-24757246.600000001</v>
      </c>
      <c r="K761" s="139">
        <v>-24757246.600000001</v>
      </c>
      <c r="L761" s="139">
        <v>-24757246.600000001</v>
      </c>
      <c r="M761" s="139">
        <v>-24757246.600000001</v>
      </c>
      <c r="N761" s="139">
        <v>-24757246.600000001</v>
      </c>
      <c r="O761" s="139">
        <v>-24757246.600000001</v>
      </c>
      <c r="P761" s="139">
        <v>-24757246.600000001</v>
      </c>
      <c r="Q761" s="139">
        <v>-24757246.600000001</v>
      </c>
      <c r="R761" s="139">
        <v>-24757246.600000001</v>
      </c>
      <c r="S761" s="139">
        <v>-24757246.600000001</v>
      </c>
      <c r="T761" s="139">
        <v>-24757246.600000001</v>
      </c>
      <c r="U761" s="139">
        <v>-24757246.600000001</v>
      </c>
      <c r="V761" s="139">
        <v>-24757246.600000001</v>
      </c>
      <c r="W761" s="139">
        <v>-24757246.600000001</v>
      </c>
      <c r="X761" s="139">
        <v>-24757246.600000001</v>
      </c>
      <c r="Y761" s="139">
        <v>-24757246.600000001</v>
      </c>
      <c r="Z761" s="139">
        <v>-24757246.600000001</v>
      </c>
      <c r="AA761" s="139">
        <v>-24757246.600000001</v>
      </c>
      <c r="AB761" s="139">
        <v>-24757246.600000001</v>
      </c>
      <c r="AC761" s="139">
        <v>-24757246.600000001</v>
      </c>
      <c r="AD761" s="139">
        <v>-24757246.600000001</v>
      </c>
      <c r="AE761" s="139">
        <v>-24757246.600000001</v>
      </c>
      <c r="AF761" s="139">
        <v>-24757246.600000001</v>
      </c>
      <c r="AG761" s="139">
        <v>-24757246.600000001</v>
      </c>
      <c r="AH761" s="139">
        <v>-24757246.600000001</v>
      </c>
      <c r="AI761" s="139">
        <v>-24757246.600000001</v>
      </c>
      <c r="AJ761" s="139">
        <v>-24757246.600000001</v>
      </c>
      <c r="AK761" s="139">
        <v>-24757246.600000001</v>
      </c>
      <c r="AL761" s="139">
        <v>-24757246.600000001</v>
      </c>
      <c r="AM761" s="139">
        <v>-24757246.600000001</v>
      </c>
      <c r="AN761" s="139">
        <v>-24757246.600000001</v>
      </c>
      <c r="AO761" s="139">
        <v>-24757246.600000001</v>
      </c>
      <c r="AP761" s="139">
        <v>-24757246.600000001</v>
      </c>
      <c r="AQ761" s="139">
        <v>-24757246.600000001</v>
      </c>
      <c r="AR761" s="139">
        <v>-24757246.600000001</v>
      </c>
      <c r="AS761" s="139">
        <v>-24757246.600000001</v>
      </c>
      <c r="AT761" s="139">
        <v>-24757246.600000001</v>
      </c>
      <c r="AU761" s="139">
        <v>-24757246.600000001</v>
      </c>
      <c r="AV761" s="139">
        <v>-24757246.600000001</v>
      </c>
      <c r="AW761" s="139">
        <v>-24757246.600000001</v>
      </c>
      <c r="AX761" s="139">
        <v>-24757246.600000001</v>
      </c>
      <c r="AY761" s="139">
        <v>-24757246.600000001</v>
      </c>
      <c r="AZ761" s="139">
        <v>-24757246.600000001</v>
      </c>
      <c r="BA761" s="139">
        <v>-24757246.600000001</v>
      </c>
      <c r="BB761" s="139">
        <v>-24757246.600000001</v>
      </c>
    </row>
    <row r="762" spans="1:54">
      <c r="A762" s="140" t="s">
        <v>858</v>
      </c>
      <c r="B762" s="139">
        <v>0</v>
      </c>
      <c r="C762" s="139">
        <v>0</v>
      </c>
      <c r="D762" s="139">
        <v>0</v>
      </c>
      <c r="E762" s="139">
        <v>0</v>
      </c>
      <c r="F762" s="139">
        <v>0</v>
      </c>
      <c r="G762" s="139">
        <v>0</v>
      </c>
      <c r="H762" s="139">
        <v>0</v>
      </c>
      <c r="I762" s="139">
        <v>0</v>
      </c>
      <c r="J762" s="139">
        <v>0</v>
      </c>
      <c r="K762" s="139">
        <v>0</v>
      </c>
      <c r="L762" s="139">
        <v>0</v>
      </c>
      <c r="M762" s="139">
        <v>0</v>
      </c>
      <c r="N762" s="139">
        <v>0</v>
      </c>
      <c r="O762" s="139">
        <v>0</v>
      </c>
      <c r="P762" s="139">
        <v>0</v>
      </c>
      <c r="Q762" s="139">
        <v>0</v>
      </c>
      <c r="R762" s="139">
        <v>0</v>
      </c>
      <c r="S762" s="139">
        <v>0</v>
      </c>
      <c r="T762" s="139">
        <v>0</v>
      </c>
      <c r="U762" s="139">
        <v>0</v>
      </c>
      <c r="V762" s="139">
        <v>0</v>
      </c>
      <c r="W762" s="139">
        <v>0</v>
      </c>
      <c r="X762" s="139">
        <v>0</v>
      </c>
      <c r="Y762" s="139">
        <v>0</v>
      </c>
      <c r="Z762" s="139">
        <v>0</v>
      </c>
      <c r="AA762" s="139">
        <v>0</v>
      </c>
      <c r="AB762" s="139">
        <v>0</v>
      </c>
      <c r="AC762" s="139">
        <v>0</v>
      </c>
      <c r="AD762" s="139">
        <v>0</v>
      </c>
      <c r="AE762" s="139">
        <v>0</v>
      </c>
      <c r="AF762" s="139">
        <v>0</v>
      </c>
      <c r="AG762" s="139">
        <v>0</v>
      </c>
      <c r="AH762" s="139">
        <v>0</v>
      </c>
      <c r="AI762" s="139">
        <v>0</v>
      </c>
      <c r="AJ762" s="139">
        <v>0</v>
      </c>
      <c r="AK762" s="139">
        <v>0</v>
      </c>
      <c r="AL762" s="139">
        <v>0</v>
      </c>
      <c r="AM762" s="139">
        <v>0</v>
      </c>
      <c r="AN762" s="139">
        <v>0</v>
      </c>
      <c r="AO762" s="139">
        <v>0</v>
      </c>
      <c r="AP762" s="139">
        <v>0</v>
      </c>
      <c r="AQ762" s="139">
        <v>0</v>
      </c>
      <c r="AR762" s="139">
        <v>0</v>
      </c>
      <c r="AS762" s="139">
        <v>0</v>
      </c>
      <c r="AT762" s="139">
        <v>0</v>
      </c>
      <c r="AU762" s="139">
        <v>0</v>
      </c>
      <c r="AV762" s="139">
        <v>0</v>
      </c>
      <c r="AW762" s="139">
        <v>0</v>
      </c>
      <c r="AX762" s="139">
        <v>0</v>
      </c>
      <c r="AY762" s="139">
        <v>0</v>
      </c>
      <c r="AZ762" s="139">
        <v>0</v>
      </c>
      <c r="BA762" s="139">
        <v>0</v>
      </c>
      <c r="BB762" s="139">
        <v>0</v>
      </c>
    </row>
    <row r="763" spans="1:54">
      <c r="A763" s="140" t="s">
        <v>859</v>
      </c>
      <c r="B763" s="139">
        <v>0</v>
      </c>
      <c r="C763" s="139">
        <v>0</v>
      </c>
      <c r="D763" s="139">
        <v>0</v>
      </c>
      <c r="E763" s="139">
        <v>0</v>
      </c>
      <c r="F763" s="139">
        <v>0</v>
      </c>
      <c r="G763" s="139">
        <v>0</v>
      </c>
      <c r="H763" s="139">
        <v>0</v>
      </c>
      <c r="I763" s="139">
        <v>0</v>
      </c>
      <c r="J763" s="139">
        <v>0</v>
      </c>
      <c r="K763" s="139">
        <v>0</v>
      </c>
      <c r="L763" s="139">
        <v>0</v>
      </c>
      <c r="M763" s="139">
        <v>0</v>
      </c>
      <c r="N763" s="139">
        <v>0</v>
      </c>
      <c r="O763" s="139">
        <v>0</v>
      </c>
      <c r="P763" s="139">
        <v>0</v>
      </c>
      <c r="Q763" s="139">
        <v>0</v>
      </c>
      <c r="R763" s="139">
        <v>0</v>
      </c>
      <c r="S763" s="139">
        <v>0</v>
      </c>
      <c r="T763" s="139">
        <v>0</v>
      </c>
      <c r="U763" s="139">
        <v>0</v>
      </c>
      <c r="V763" s="139">
        <v>0</v>
      </c>
      <c r="W763" s="139">
        <v>0</v>
      </c>
      <c r="X763" s="139">
        <v>0</v>
      </c>
      <c r="Y763" s="139">
        <v>0</v>
      </c>
      <c r="Z763" s="139">
        <v>0</v>
      </c>
      <c r="AA763" s="139">
        <v>0</v>
      </c>
      <c r="AB763" s="139">
        <v>0</v>
      </c>
      <c r="AC763" s="139">
        <v>0</v>
      </c>
      <c r="AD763" s="139">
        <v>0</v>
      </c>
      <c r="AE763" s="139">
        <v>0</v>
      </c>
      <c r="AF763" s="139">
        <v>0</v>
      </c>
      <c r="AG763" s="139">
        <v>0</v>
      </c>
      <c r="AH763" s="139">
        <v>0</v>
      </c>
      <c r="AI763" s="139">
        <v>0</v>
      </c>
      <c r="AJ763" s="139">
        <v>0</v>
      </c>
      <c r="AK763" s="139">
        <v>0</v>
      </c>
      <c r="AL763" s="139">
        <v>0</v>
      </c>
      <c r="AM763" s="139">
        <v>0</v>
      </c>
      <c r="AN763" s="139">
        <v>0</v>
      </c>
      <c r="AO763" s="139">
        <v>0</v>
      </c>
      <c r="AP763" s="139">
        <v>0</v>
      </c>
      <c r="AQ763" s="139">
        <v>0</v>
      </c>
      <c r="AR763" s="139">
        <v>0</v>
      </c>
      <c r="AS763" s="139">
        <v>0</v>
      </c>
      <c r="AT763" s="139">
        <v>0</v>
      </c>
      <c r="AU763" s="139">
        <v>0</v>
      </c>
      <c r="AV763" s="139">
        <v>0</v>
      </c>
      <c r="AW763" s="139">
        <v>0</v>
      </c>
      <c r="AX763" s="139">
        <v>0</v>
      </c>
      <c r="AY763" s="139">
        <v>0</v>
      </c>
      <c r="AZ763" s="139">
        <v>0</v>
      </c>
      <c r="BA763" s="139">
        <v>0</v>
      </c>
      <c r="BB763" s="139">
        <v>0</v>
      </c>
    </row>
    <row r="764" spans="1:54">
      <c r="A764" s="140" t="s">
        <v>860</v>
      </c>
      <c r="B764" s="139">
        <v>0</v>
      </c>
      <c r="C764" s="139">
        <v>0</v>
      </c>
      <c r="D764" s="139">
        <v>0</v>
      </c>
      <c r="E764" s="139">
        <v>0</v>
      </c>
      <c r="F764" s="139">
        <v>0</v>
      </c>
      <c r="G764" s="139">
        <v>0</v>
      </c>
      <c r="H764" s="139">
        <v>0</v>
      </c>
      <c r="I764" s="139">
        <v>0</v>
      </c>
      <c r="J764" s="139">
        <v>0</v>
      </c>
      <c r="K764" s="139">
        <v>0</v>
      </c>
      <c r="L764" s="139">
        <v>0</v>
      </c>
      <c r="M764" s="139">
        <v>0</v>
      </c>
      <c r="N764" s="139">
        <v>0</v>
      </c>
      <c r="O764" s="139">
        <v>0</v>
      </c>
      <c r="P764" s="139">
        <v>0</v>
      </c>
      <c r="Q764" s="139">
        <v>0</v>
      </c>
      <c r="R764" s="139">
        <v>0</v>
      </c>
      <c r="S764" s="139">
        <v>0</v>
      </c>
      <c r="T764" s="139">
        <v>0</v>
      </c>
      <c r="U764" s="139">
        <v>0</v>
      </c>
      <c r="V764" s="139">
        <v>0</v>
      </c>
      <c r="W764" s="139">
        <v>0</v>
      </c>
      <c r="X764" s="139">
        <v>0</v>
      </c>
      <c r="Y764" s="139">
        <v>0</v>
      </c>
      <c r="Z764" s="139">
        <v>0</v>
      </c>
      <c r="AA764" s="139">
        <v>0</v>
      </c>
      <c r="AB764" s="139">
        <v>0</v>
      </c>
      <c r="AC764" s="139">
        <v>0</v>
      </c>
      <c r="AD764" s="139">
        <v>0</v>
      </c>
      <c r="AE764" s="139">
        <v>0</v>
      </c>
      <c r="AF764" s="139">
        <v>0</v>
      </c>
      <c r="AG764" s="139">
        <v>0</v>
      </c>
      <c r="AH764" s="139">
        <v>0</v>
      </c>
      <c r="AI764" s="139">
        <v>0</v>
      </c>
      <c r="AJ764" s="139">
        <v>0</v>
      </c>
      <c r="AK764" s="139">
        <v>0</v>
      </c>
      <c r="AL764" s="139">
        <v>0</v>
      </c>
      <c r="AM764" s="139">
        <v>0</v>
      </c>
      <c r="AN764" s="139">
        <v>0</v>
      </c>
      <c r="AO764" s="139">
        <v>0</v>
      </c>
      <c r="AP764" s="139">
        <v>0</v>
      </c>
      <c r="AQ764" s="139">
        <v>0</v>
      </c>
      <c r="AR764" s="139">
        <v>0</v>
      </c>
      <c r="AS764" s="139">
        <v>0</v>
      </c>
      <c r="AT764" s="139">
        <v>0</v>
      </c>
      <c r="AU764" s="139">
        <v>0</v>
      </c>
      <c r="AV764" s="139">
        <v>0</v>
      </c>
      <c r="AW764" s="139">
        <v>0</v>
      </c>
      <c r="AX764" s="139">
        <v>0</v>
      </c>
      <c r="AY764" s="139">
        <v>0</v>
      </c>
      <c r="AZ764" s="139">
        <v>0</v>
      </c>
      <c r="BA764" s="139">
        <v>0</v>
      </c>
      <c r="BB764" s="139">
        <v>0</v>
      </c>
    </row>
    <row r="765" spans="1:54">
      <c r="A765" s="140" t="s">
        <v>861</v>
      </c>
      <c r="B765" s="139">
        <v>0</v>
      </c>
      <c r="C765" s="139">
        <v>0</v>
      </c>
      <c r="D765" s="139">
        <v>0</v>
      </c>
      <c r="E765" s="139">
        <v>0</v>
      </c>
      <c r="F765" s="139">
        <v>0</v>
      </c>
      <c r="G765" s="139">
        <v>0</v>
      </c>
      <c r="H765" s="139">
        <v>0</v>
      </c>
      <c r="I765" s="139">
        <v>0</v>
      </c>
      <c r="J765" s="139">
        <v>0</v>
      </c>
      <c r="K765" s="139">
        <v>0</v>
      </c>
      <c r="L765" s="139">
        <v>0</v>
      </c>
      <c r="M765" s="139">
        <v>0</v>
      </c>
      <c r="N765" s="139">
        <v>0</v>
      </c>
      <c r="O765" s="139">
        <v>0</v>
      </c>
      <c r="P765" s="139">
        <v>0</v>
      </c>
      <c r="Q765" s="139">
        <v>0</v>
      </c>
      <c r="R765" s="139">
        <v>0</v>
      </c>
      <c r="S765" s="139">
        <v>0</v>
      </c>
      <c r="T765" s="139">
        <v>0</v>
      </c>
      <c r="U765" s="139">
        <v>0</v>
      </c>
      <c r="V765" s="139">
        <v>0</v>
      </c>
      <c r="W765" s="139">
        <v>0</v>
      </c>
      <c r="X765" s="139">
        <v>0</v>
      </c>
      <c r="Y765" s="139">
        <v>0</v>
      </c>
      <c r="Z765" s="139">
        <v>0</v>
      </c>
      <c r="AA765" s="139">
        <v>0</v>
      </c>
      <c r="AB765" s="139">
        <v>0</v>
      </c>
      <c r="AC765" s="139">
        <v>0</v>
      </c>
      <c r="AD765" s="139">
        <v>0</v>
      </c>
      <c r="AE765" s="139">
        <v>0</v>
      </c>
      <c r="AF765" s="139">
        <v>0</v>
      </c>
      <c r="AG765" s="139">
        <v>0</v>
      </c>
      <c r="AH765" s="139">
        <v>0</v>
      </c>
      <c r="AI765" s="139">
        <v>0</v>
      </c>
      <c r="AJ765" s="139">
        <v>0</v>
      </c>
      <c r="AK765" s="139">
        <v>0</v>
      </c>
      <c r="AL765" s="139">
        <v>0</v>
      </c>
      <c r="AM765" s="139">
        <v>0</v>
      </c>
      <c r="AN765" s="139">
        <v>0</v>
      </c>
      <c r="AO765" s="139">
        <v>0</v>
      </c>
      <c r="AP765" s="139">
        <v>0</v>
      </c>
      <c r="AQ765" s="139">
        <v>0</v>
      </c>
      <c r="AR765" s="139">
        <v>0</v>
      </c>
      <c r="AS765" s="139">
        <v>0</v>
      </c>
      <c r="AT765" s="139">
        <v>0</v>
      </c>
      <c r="AU765" s="139">
        <v>0</v>
      </c>
      <c r="AV765" s="139">
        <v>0</v>
      </c>
      <c r="AW765" s="139">
        <v>0</v>
      </c>
      <c r="AX765" s="139">
        <v>0</v>
      </c>
      <c r="AY765" s="139">
        <v>0</v>
      </c>
      <c r="AZ765" s="139">
        <v>0</v>
      </c>
      <c r="BA765" s="139">
        <v>0</v>
      </c>
      <c r="BB765" s="139">
        <v>0</v>
      </c>
    </row>
    <row r="766" spans="1:54">
      <c r="A766" s="140" t="s">
        <v>862</v>
      </c>
      <c r="B766" s="139">
        <v>-321562</v>
      </c>
      <c r="C766" s="139">
        <v>-321562</v>
      </c>
      <c r="D766" s="139">
        <v>-321562</v>
      </c>
      <c r="E766" s="139">
        <v>-321562</v>
      </c>
      <c r="F766" s="139">
        <v>-321562</v>
      </c>
      <c r="G766" s="139">
        <v>-321562</v>
      </c>
      <c r="H766" s="139">
        <v>-321562</v>
      </c>
      <c r="I766" s="139">
        <v>-321562</v>
      </c>
      <c r="J766" s="139">
        <v>-321562</v>
      </c>
      <c r="K766" s="139">
        <v>-321562</v>
      </c>
      <c r="L766" s="139">
        <v>-321562</v>
      </c>
      <c r="M766" s="139">
        <v>-321562</v>
      </c>
      <c r="N766" s="139">
        <v>-321562</v>
      </c>
      <c r="O766" s="139">
        <v>-321562</v>
      </c>
      <c r="P766" s="139">
        <v>-321562</v>
      </c>
      <c r="Q766" s="139">
        <v>-321562</v>
      </c>
      <c r="R766" s="139">
        <v>-321562</v>
      </c>
      <c r="S766" s="139">
        <v>-321562</v>
      </c>
      <c r="T766" s="139">
        <v>-321562</v>
      </c>
      <c r="U766" s="139">
        <v>-321562</v>
      </c>
      <c r="V766" s="139">
        <v>-321562</v>
      </c>
      <c r="W766" s="139">
        <v>-321562</v>
      </c>
      <c r="X766" s="139">
        <v>-321562</v>
      </c>
      <c r="Y766" s="139">
        <v>-321562</v>
      </c>
      <c r="Z766" s="139">
        <v>-321562</v>
      </c>
      <c r="AA766" s="139">
        <v>-321562</v>
      </c>
      <c r="AB766" s="139">
        <v>-321562</v>
      </c>
      <c r="AC766" s="139">
        <v>-321562</v>
      </c>
      <c r="AD766" s="139">
        <v>-321562</v>
      </c>
      <c r="AE766" s="139">
        <v>-321562</v>
      </c>
      <c r="AF766" s="139">
        <v>-321562</v>
      </c>
      <c r="AG766" s="139">
        <v>-321562</v>
      </c>
      <c r="AH766" s="139">
        <v>-321562</v>
      </c>
      <c r="AI766" s="139">
        <v>-321562</v>
      </c>
      <c r="AJ766" s="139">
        <v>-321562</v>
      </c>
      <c r="AK766" s="139">
        <v>-321562</v>
      </c>
      <c r="AL766" s="139">
        <v>-321562</v>
      </c>
      <c r="AM766" s="139">
        <v>-321562</v>
      </c>
      <c r="AN766" s="139">
        <v>-321562</v>
      </c>
      <c r="AO766" s="139">
        <v>-321562</v>
      </c>
      <c r="AP766" s="139">
        <v>-321562</v>
      </c>
      <c r="AQ766" s="139">
        <v>-321562</v>
      </c>
      <c r="AR766" s="139">
        <v>-321562</v>
      </c>
      <c r="AS766" s="139">
        <v>-321562</v>
      </c>
      <c r="AT766" s="139">
        <v>-321562</v>
      </c>
      <c r="AU766" s="139">
        <v>-321562</v>
      </c>
      <c r="AV766" s="139">
        <v>-321562</v>
      </c>
      <c r="AW766" s="139">
        <v>-321562</v>
      </c>
      <c r="AX766" s="139">
        <v>-321562</v>
      </c>
      <c r="AY766" s="139">
        <v>-321562</v>
      </c>
      <c r="AZ766" s="139">
        <v>-321562</v>
      </c>
      <c r="BA766" s="139">
        <v>-321562</v>
      </c>
      <c r="BB766" s="139">
        <v>-321562</v>
      </c>
    </row>
    <row r="767" spans="1:54">
      <c r="A767" s="141" t="s">
        <v>863</v>
      </c>
      <c r="B767" s="139">
        <v>-105771534.59999999</v>
      </c>
      <c r="C767" s="139">
        <v>-105771534.59999999</v>
      </c>
      <c r="D767" s="139">
        <v>-105771534.59999999</v>
      </c>
      <c r="E767" s="139">
        <v>-105771534.59999999</v>
      </c>
      <c r="F767" s="139">
        <v>-105771534.59999999</v>
      </c>
      <c r="G767" s="139">
        <v>-105771534.59999999</v>
      </c>
      <c r="H767" s="139">
        <v>-105771534.59999999</v>
      </c>
      <c r="I767" s="139">
        <v>-105771534.59999999</v>
      </c>
      <c r="J767" s="139">
        <v>-105771534.59999999</v>
      </c>
      <c r="K767" s="139">
        <v>-105771534.59999999</v>
      </c>
      <c r="L767" s="139">
        <v>-105771534.59999999</v>
      </c>
      <c r="M767" s="139">
        <v>-105771534.59999999</v>
      </c>
      <c r="N767" s="139">
        <v>-105771534.59999999</v>
      </c>
      <c r="O767" s="139">
        <v>-105771534.59999999</v>
      </c>
      <c r="P767" s="139">
        <v>-105771534.59999999</v>
      </c>
      <c r="Q767" s="139">
        <v>-105771534.59999999</v>
      </c>
      <c r="R767" s="139">
        <v>-105771534.59999999</v>
      </c>
      <c r="S767" s="139">
        <v>-105771534.59999999</v>
      </c>
      <c r="T767" s="139">
        <v>-105771534.59999999</v>
      </c>
      <c r="U767" s="139">
        <v>-105771534.59999999</v>
      </c>
      <c r="V767" s="139">
        <v>-105771534.59999999</v>
      </c>
      <c r="W767" s="139">
        <v>-105771534.59999999</v>
      </c>
      <c r="X767" s="139">
        <v>-105771534.59999999</v>
      </c>
      <c r="Y767" s="139">
        <v>-105771534.59999999</v>
      </c>
      <c r="Z767" s="139">
        <v>-105771534.59999999</v>
      </c>
      <c r="AA767" s="139">
        <v>-105771534.59999999</v>
      </c>
      <c r="AB767" s="139">
        <v>-105771534.59999999</v>
      </c>
      <c r="AC767" s="139">
        <v>-105771534.59999999</v>
      </c>
      <c r="AD767" s="139">
        <v>-105771534.59999999</v>
      </c>
      <c r="AE767" s="139">
        <v>-105771534.59999999</v>
      </c>
      <c r="AF767" s="139">
        <v>-105771534.59999999</v>
      </c>
      <c r="AG767" s="139">
        <v>-105771534.59999999</v>
      </c>
      <c r="AH767" s="139">
        <v>-105771534.59999999</v>
      </c>
      <c r="AI767" s="139">
        <v>-105771534.59999999</v>
      </c>
      <c r="AJ767" s="139">
        <v>-105771534.59999999</v>
      </c>
      <c r="AK767" s="139">
        <v>-105771534.59999999</v>
      </c>
      <c r="AL767" s="139">
        <v>-105771534.59999999</v>
      </c>
      <c r="AM767" s="139">
        <v>-105771534.59999999</v>
      </c>
      <c r="AN767" s="139">
        <v>-105771534.59999999</v>
      </c>
      <c r="AO767" s="139">
        <v>-105771534.59999999</v>
      </c>
      <c r="AP767" s="139">
        <v>-105771534.59999999</v>
      </c>
      <c r="AQ767" s="139">
        <v>-105771534.59999999</v>
      </c>
      <c r="AR767" s="139">
        <v>-105771534.59999999</v>
      </c>
      <c r="AS767" s="139">
        <v>-105771534.59999999</v>
      </c>
      <c r="AT767" s="139">
        <v>-105771534.59999999</v>
      </c>
      <c r="AU767" s="139">
        <v>-105771534.59999999</v>
      </c>
      <c r="AV767" s="139">
        <v>-105771534.59999999</v>
      </c>
      <c r="AW767" s="139">
        <v>-105771534.59999999</v>
      </c>
      <c r="AX767" s="139">
        <v>-105771534.59999999</v>
      </c>
      <c r="AY767" s="139">
        <v>-105771534.59999999</v>
      </c>
      <c r="AZ767" s="139">
        <v>-105771534.59999999</v>
      </c>
      <c r="BA767" s="139">
        <v>-105771534.59999999</v>
      </c>
      <c r="BB767" s="139">
        <v>-105771534.59999999</v>
      </c>
    </row>
    <row r="768" spans="1:54">
      <c r="A768" s="140" t="s">
        <v>864</v>
      </c>
    </row>
    <row r="769" spans="1:54">
      <c r="A769" s="140" t="s">
        <v>865</v>
      </c>
      <c r="B769" s="139">
        <v>0</v>
      </c>
      <c r="C769" s="139">
        <v>0</v>
      </c>
      <c r="D769" s="139">
        <v>0</v>
      </c>
      <c r="E769" s="139">
        <v>0</v>
      </c>
      <c r="F769" s="139">
        <v>0</v>
      </c>
      <c r="G769" s="139">
        <v>0</v>
      </c>
      <c r="H769" s="139">
        <v>0</v>
      </c>
      <c r="I769" s="139">
        <v>0</v>
      </c>
      <c r="J769" s="139">
        <v>0</v>
      </c>
      <c r="K769" s="139">
        <v>0</v>
      </c>
      <c r="L769" s="139">
        <v>0</v>
      </c>
      <c r="M769" s="139">
        <v>0</v>
      </c>
      <c r="N769" s="139">
        <v>0</v>
      </c>
      <c r="O769" s="139">
        <v>0</v>
      </c>
      <c r="P769" s="139">
        <v>0</v>
      </c>
      <c r="Q769" s="139">
        <v>0</v>
      </c>
      <c r="R769" s="139">
        <v>0</v>
      </c>
      <c r="S769" s="139">
        <v>0</v>
      </c>
      <c r="T769" s="139">
        <v>0</v>
      </c>
      <c r="U769" s="139">
        <v>0</v>
      </c>
      <c r="V769" s="139">
        <v>0</v>
      </c>
      <c r="W769" s="139">
        <v>0</v>
      </c>
      <c r="X769" s="139">
        <v>0</v>
      </c>
      <c r="Y769" s="139">
        <v>0</v>
      </c>
      <c r="Z769" s="139">
        <v>0</v>
      </c>
      <c r="AA769" s="139">
        <v>0</v>
      </c>
      <c r="AB769" s="139">
        <v>0</v>
      </c>
      <c r="AC769" s="139">
        <v>0</v>
      </c>
      <c r="AD769" s="139">
        <v>0</v>
      </c>
      <c r="AE769" s="139">
        <v>0</v>
      </c>
      <c r="AF769" s="139">
        <v>0</v>
      </c>
      <c r="AG769" s="139">
        <v>0</v>
      </c>
      <c r="AH769" s="139">
        <v>0</v>
      </c>
      <c r="AI769" s="139">
        <v>0</v>
      </c>
      <c r="AJ769" s="139">
        <v>0</v>
      </c>
      <c r="AK769" s="139">
        <v>0</v>
      </c>
      <c r="AL769" s="139">
        <v>0</v>
      </c>
      <c r="AM769" s="139">
        <v>0</v>
      </c>
      <c r="AN769" s="139">
        <v>0</v>
      </c>
      <c r="AO769" s="139">
        <v>0</v>
      </c>
      <c r="AP769" s="139">
        <v>0</v>
      </c>
      <c r="AQ769" s="139">
        <v>0</v>
      </c>
      <c r="AR769" s="139">
        <v>0</v>
      </c>
      <c r="AS769" s="139">
        <v>0</v>
      </c>
      <c r="AT769" s="139">
        <v>0</v>
      </c>
      <c r="AU769" s="139">
        <v>0</v>
      </c>
      <c r="AV769" s="139">
        <v>0</v>
      </c>
      <c r="AW769" s="139">
        <v>0</v>
      </c>
      <c r="AX769" s="139">
        <v>0</v>
      </c>
      <c r="AY769" s="139">
        <v>0</v>
      </c>
      <c r="AZ769" s="139">
        <v>0</v>
      </c>
      <c r="BA769" s="139">
        <v>0</v>
      </c>
      <c r="BB769" s="139">
        <v>0</v>
      </c>
    </row>
    <row r="770" spans="1:54">
      <c r="A770" s="140" t="s">
        <v>866</v>
      </c>
      <c r="B770" s="139">
        <v>0</v>
      </c>
      <c r="C770" s="139">
        <v>0</v>
      </c>
      <c r="D770" s="139">
        <v>0</v>
      </c>
      <c r="E770" s="139">
        <v>0</v>
      </c>
      <c r="F770" s="139">
        <v>0</v>
      </c>
      <c r="G770" s="139">
        <v>0</v>
      </c>
      <c r="H770" s="139">
        <v>0</v>
      </c>
      <c r="I770" s="139">
        <v>0</v>
      </c>
      <c r="J770" s="139">
        <v>0</v>
      </c>
      <c r="K770" s="139">
        <v>0</v>
      </c>
      <c r="L770" s="139">
        <v>0</v>
      </c>
      <c r="M770" s="139">
        <v>0</v>
      </c>
      <c r="N770" s="139">
        <v>0</v>
      </c>
      <c r="O770" s="139">
        <v>0</v>
      </c>
      <c r="P770" s="139">
        <v>0</v>
      </c>
      <c r="Q770" s="139">
        <v>0</v>
      </c>
      <c r="R770" s="139">
        <v>0</v>
      </c>
      <c r="S770" s="139">
        <v>0</v>
      </c>
      <c r="T770" s="139">
        <v>0</v>
      </c>
      <c r="U770" s="139">
        <v>0</v>
      </c>
      <c r="V770" s="139">
        <v>0</v>
      </c>
      <c r="W770" s="139">
        <v>0</v>
      </c>
      <c r="X770" s="139">
        <v>0</v>
      </c>
      <c r="Y770" s="139">
        <v>0</v>
      </c>
      <c r="Z770" s="139">
        <v>0</v>
      </c>
      <c r="AA770" s="139">
        <v>0</v>
      </c>
      <c r="AB770" s="139">
        <v>0</v>
      </c>
      <c r="AC770" s="139">
        <v>0</v>
      </c>
      <c r="AD770" s="139">
        <v>0</v>
      </c>
      <c r="AE770" s="139">
        <v>0</v>
      </c>
      <c r="AF770" s="139">
        <v>0</v>
      </c>
      <c r="AG770" s="139">
        <v>0</v>
      </c>
      <c r="AH770" s="139">
        <v>0</v>
      </c>
      <c r="AI770" s="139">
        <v>0</v>
      </c>
      <c r="AJ770" s="139">
        <v>0</v>
      </c>
      <c r="AK770" s="139">
        <v>0</v>
      </c>
      <c r="AL770" s="139">
        <v>0</v>
      </c>
      <c r="AM770" s="139">
        <v>0</v>
      </c>
      <c r="AN770" s="139">
        <v>0</v>
      </c>
      <c r="AO770" s="139">
        <v>0</v>
      </c>
      <c r="AP770" s="139">
        <v>0</v>
      </c>
      <c r="AQ770" s="139">
        <v>0</v>
      </c>
      <c r="AR770" s="139">
        <v>0</v>
      </c>
      <c r="AS770" s="139">
        <v>0</v>
      </c>
      <c r="AT770" s="139">
        <v>0</v>
      </c>
      <c r="AU770" s="139">
        <v>0</v>
      </c>
      <c r="AV770" s="139">
        <v>0</v>
      </c>
      <c r="AW770" s="139">
        <v>0</v>
      </c>
      <c r="AX770" s="139">
        <v>0</v>
      </c>
      <c r="AY770" s="139">
        <v>0</v>
      </c>
      <c r="AZ770" s="139">
        <v>0</v>
      </c>
      <c r="BA770" s="139">
        <v>0</v>
      </c>
      <c r="BB770" s="139">
        <v>0</v>
      </c>
    </row>
    <row r="771" spans="1:54">
      <c r="A771" s="140" t="s">
        <v>867</v>
      </c>
      <c r="B771" s="139">
        <v>0</v>
      </c>
      <c r="C771" s="139">
        <v>0</v>
      </c>
      <c r="D771" s="139">
        <v>0</v>
      </c>
      <c r="E771" s="139">
        <v>0</v>
      </c>
      <c r="F771" s="139">
        <v>0</v>
      </c>
      <c r="G771" s="139">
        <v>0</v>
      </c>
      <c r="H771" s="139">
        <v>0</v>
      </c>
      <c r="I771" s="139">
        <v>0</v>
      </c>
      <c r="J771" s="139">
        <v>0</v>
      </c>
      <c r="K771" s="139">
        <v>0</v>
      </c>
      <c r="L771" s="139">
        <v>0</v>
      </c>
      <c r="M771" s="139">
        <v>0</v>
      </c>
      <c r="N771" s="139">
        <v>0</v>
      </c>
      <c r="O771" s="139">
        <v>0</v>
      </c>
      <c r="P771" s="139">
        <v>0</v>
      </c>
      <c r="Q771" s="139">
        <v>0</v>
      </c>
      <c r="R771" s="139">
        <v>0</v>
      </c>
      <c r="S771" s="139">
        <v>0</v>
      </c>
      <c r="T771" s="139">
        <v>0</v>
      </c>
      <c r="U771" s="139">
        <v>0</v>
      </c>
      <c r="V771" s="139">
        <v>0</v>
      </c>
      <c r="W771" s="139">
        <v>0</v>
      </c>
      <c r="X771" s="139">
        <v>0</v>
      </c>
      <c r="Y771" s="139">
        <v>0</v>
      </c>
      <c r="Z771" s="139">
        <v>0</v>
      </c>
      <c r="AA771" s="139">
        <v>0</v>
      </c>
      <c r="AB771" s="139">
        <v>0</v>
      </c>
      <c r="AC771" s="139">
        <v>0</v>
      </c>
      <c r="AD771" s="139">
        <v>0</v>
      </c>
      <c r="AE771" s="139">
        <v>0</v>
      </c>
      <c r="AF771" s="139">
        <v>0</v>
      </c>
      <c r="AG771" s="139">
        <v>0</v>
      </c>
      <c r="AH771" s="139">
        <v>0</v>
      </c>
      <c r="AI771" s="139">
        <v>0</v>
      </c>
      <c r="AJ771" s="139">
        <v>0</v>
      </c>
      <c r="AK771" s="139">
        <v>0</v>
      </c>
      <c r="AL771" s="139">
        <v>0</v>
      </c>
      <c r="AM771" s="139">
        <v>0</v>
      </c>
      <c r="AN771" s="139">
        <v>0</v>
      </c>
      <c r="AO771" s="139">
        <v>0</v>
      </c>
      <c r="AP771" s="139">
        <v>0</v>
      </c>
      <c r="AQ771" s="139">
        <v>0</v>
      </c>
      <c r="AR771" s="139">
        <v>0</v>
      </c>
      <c r="AS771" s="139">
        <v>0</v>
      </c>
      <c r="AT771" s="139">
        <v>0</v>
      </c>
      <c r="AU771" s="139">
        <v>0</v>
      </c>
      <c r="AV771" s="139">
        <v>0</v>
      </c>
      <c r="AW771" s="139">
        <v>0</v>
      </c>
      <c r="AX771" s="139">
        <v>0</v>
      </c>
      <c r="AY771" s="139">
        <v>0</v>
      </c>
      <c r="AZ771" s="139">
        <v>0</v>
      </c>
      <c r="BA771" s="139">
        <v>0</v>
      </c>
      <c r="BB771" s="139">
        <v>0</v>
      </c>
    </row>
    <row r="772" spans="1:54">
      <c r="A772" s="140" t="s">
        <v>868</v>
      </c>
      <c r="B772" s="139">
        <v>-1490767.34</v>
      </c>
      <c r="C772" s="139">
        <v>-1490767.34</v>
      </c>
      <c r="D772" s="139">
        <v>-1490767.34</v>
      </c>
      <c r="E772" s="139">
        <v>-1490767.34</v>
      </c>
      <c r="F772" s="139">
        <v>-1490767.34</v>
      </c>
      <c r="G772" s="139">
        <v>-1490767.34</v>
      </c>
      <c r="H772" s="139">
        <v>-1490767.34</v>
      </c>
      <c r="I772" s="139">
        <v>-1490767.34</v>
      </c>
      <c r="J772" s="139">
        <v>-1490767.34</v>
      </c>
      <c r="K772" s="139">
        <v>-1490767.34</v>
      </c>
      <c r="L772" s="139">
        <v>-1490767.34</v>
      </c>
      <c r="M772" s="139">
        <v>-1490767.34</v>
      </c>
      <c r="N772" s="139">
        <v>-1490767.34</v>
      </c>
      <c r="O772" s="139">
        <v>-1490767.34</v>
      </c>
      <c r="P772" s="139">
        <v>-1490767.34</v>
      </c>
      <c r="Q772" s="139">
        <v>-1490767.34</v>
      </c>
      <c r="R772" s="139">
        <v>-1490767.34</v>
      </c>
      <c r="S772" s="139">
        <v>-1490767.34</v>
      </c>
      <c r="T772" s="139">
        <v>-1490767.34</v>
      </c>
      <c r="U772" s="139">
        <v>-1490767.34</v>
      </c>
      <c r="V772" s="139">
        <v>-1490767.34</v>
      </c>
      <c r="W772" s="139">
        <v>-1490767.34</v>
      </c>
      <c r="X772" s="139">
        <v>-1490767.34</v>
      </c>
      <c r="Y772" s="139">
        <v>-1490767.34</v>
      </c>
      <c r="Z772" s="139">
        <v>-1490767.34</v>
      </c>
      <c r="AA772" s="139">
        <v>-1490767.34</v>
      </c>
      <c r="AB772" s="139">
        <v>-1490767.34</v>
      </c>
      <c r="AC772" s="139">
        <v>-1490767.34</v>
      </c>
      <c r="AD772" s="139">
        <v>-1490767.34</v>
      </c>
      <c r="AE772" s="139">
        <v>-1490767.34</v>
      </c>
      <c r="AF772" s="139">
        <v>-1490767.34</v>
      </c>
      <c r="AG772" s="139">
        <v>-1490767.34</v>
      </c>
      <c r="AH772" s="139">
        <v>-1490767.34</v>
      </c>
      <c r="AI772" s="139">
        <v>-1490767.34</v>
      </c>
      <c r="AJ772" s="139">
        <v>-1490767.34</v>
      </c>
      <c r="AK772" s="139">
        <v>-1490767.34</v>
      </c>
      <c r="AL772" s="139">
        <v>-1490767.34</v>
      </c>
      <c r="AM772" s="139">
        <v>-1490767.34</v>
      </c>
      <c r="AN772" s="139">
        <v>-1490767.34</v>
      </c>
      <c r="AO772" s="139">
        <v>-1490767.34</v>
      </c>
      <c r="AP772" s="139">
        <v>-1490767.34</v>
      </c>
      <c r="AQ772" s="139">
        <v>-1490767.34</v>
      </c>
      <c r="AR772" s="139">
        <v>-1490767.34</v>
      </c>
      <c r="AS772" s="139">
        <v>-1490767.34</v>
      </c>
      <c r="AT772" s="139">
        <v>-1490767.34</v>
      </c>
      <c r="AU772" s="139">
        <v>-1490767.34</v>
      </c>
      <c r="AV772" s="139">
        <v>-1490767.34</v>
      </c>
      <c r="AW772" s="139">
        <v>-1490767.34</v>
      </c>
      <c r="AX772" s="139">
        <v>-1490767.34</v>
      </c>
      <c r="AY772" s="139">
        <v>-1490767.34</v>
      </c>
      <c r="AZ772" s="139">
        <v>-1490767.34</v>
      </c>
      <c r="BA772" s="139">
        <v>-1490767.34</v>
      </c>
      <c r="BB772" s="139">
        <v>-1490767.34</v>
      </c>
    </row>
    <row r="773" spans="1:54">
      <c r="A773" s="140" t="s">
        <v>869</v>
      </c>
      <c r="B773" s="139">
        <v>0</v>
      </c>
      <c r="C773" s="139">
        <v>0</v>
      </c>
      <c r="D773" s="139">
        <v>0</v>
      </c>
      <c r="E773" s="139">
        <v>0</v>
      </c>
      <c r="F773" s="139">
        <v>0</v>
      </c>
      <c r="G773" s="139">
        <v>0</v>
      </c>
      <c r="H773" s="139">
        <v>0</v>
      </c>
      <c r="I773" s="139">
        <v>0</v>
      </c>
      <c r="J773" s="139">
        <v>0</v>
      </c>
      <c r="K773" s="139">
        <v>0</v>
      </c>
      <c r="L773" s="139">
        <v>0</v>
      </c>
      <c r="M773" s="139">
        <v>0</v>
      </c>
      <c r="N773" s="139">
        <v>0</v>
      </c>
      <c r="O773" s="139">
        <v>0</v>
      </c>
      <c r="P773" s="139">
        <v>0</v>
      </c>
      <c r="Q773" s="139">
        <v>0</v>
      </c>
      <c r="R773" s="139">
        <v>0</v>
      </c>
      <c r="S773" s="139">
        <v>0</v>
      </c>
      <c r="T773" s="139">
        <v>0</v>
      </c>
      <c r="U773" s="139">
        <v>0</v>
      </c>
      <c r="V773" s="139">
        <v>0</v>
      </c>
      <c r="W773" s="139">
        <v>0</v>
      </c>
      <c r="X773" s="139">
        <v>0</v>
      </c>
      <c r="Y773" s="139">
        <v>0</v>
      </c>
      <c r="Z773" s="139">
        <v>0</v>
      </c>
      <c r="AA773" s="139">
        <v>0</v>
      </c>
      <c r="AB773" s="139">
        <v>0</v>
      </c>
      <c r="AC773" s="139">
        <v>0</v>
      </c>
      <c r="AD773" s="139">
        <v>0</v>
      </c>
      <c r="AE773" s="139">
        <v>0</v>
      </c>
      <c r="AF773" s="139">
        <v>0</v>
      </c>
      <c r="AG773" s="139">
        <v>0</v>
      </c>
      <c r="AH773" s="139">
        <v>0</v>
      </c>
      <c r="AI773" s="139">
        <v>0</v>
      </c>
      <c r="AJ773" s="139">
        <v>0</v>
      </c>
      <c r="AK773" s="139">
        <v>0</v>
      </c>
      <c r="AL773" s="139">
        <v>0</v>
      </c>
      <c r="AM773" s="139">
        <v>0</v>
      </c>
      <c r="AN773" s="139">
        <v>0</v>
      </c>
      <c r="AO773" s="139">
        <v>0</v>
      </c>
      <c r="AP773" s="139">
        <v>0</v>
      </c>
      <c r="AQ773" s="139">
        <v>0</v>
      </c>
      <c r="AR773" s="139">
        <v>0</v>
      </c>
      <c r="AS773" s="139">
        <v>0</v>
      </c>
      <c r="AT773" s="139">
        <v>0</v>
      </c>
      <c r="AU773" s="139">
        <v>0</v>
      </c>
      <c r="AV773" s="139">
        <v>0</v>
      </c>
      <c r="AW773" s="139">
        <v>0</v>
      </c>
      <c r="AX773" s="139">
        <v>0</v>
      </c>
      <c r="AY773" s="139">
        <v>0</v>
      </c>
      <c r="AZ773" s="139">
        <v>0</v>
      </c>
      <c r="BA773" s="139">
        <v>0</v>
      </c>
      <c r="BB773" s="139">
        <v>0</v>
      </c>
    </row>
    <row r="774" spans="1:54">
      <c r="A774" s="140" t="s">
        <v>870</v>
      </c>
      <c r="B774" s="139">
        <v>0</v>
      </c>
      <c r="C774" s="139">
        <v>0</v>
      </c>
      <c r="D774" s="139">
        <v>0</v>
      </c>
      <c r="E774" s="139">
        <v>0</v>
      </c>
      <c r="F774" s="139">
        <v>0</v>
      </c>
      <c r="G774" s="139">
        <v>0</v>
      </c>
      <c r="H774" s="139">
        <v>0</v>
      </c>
      <c r="I774" s="139">
        <v>0</v>
      </c>
      <c r="J774" s="139">
        <v>0</v>
      </c>
      <c r="K774" s="139">
        <v>0</v>
      </c>
      <c r="L774" s="139">
        <v>0</v>
      </c>
      <c r="M774" s="139">
        <v>0</v>
      </c>
      <c r="N774" s="139">
        <v>0</v>
      </c>
      <c r="O774" s="139">
        <v>0</v>
      </c>
      <c r="P774" s="139">
        <v>0</v>
      </c>
      <c r="Q774" s="139">
        <v>0</v>
      </c>
      <c r="R774" s="139">
        <v>0</v>
      </c>
      <c r="S774" s="139">
        <v>0</v>
      </c>
      <c r="T774" s="139">
        <v>0</v>
      </c>
      <c r="U774" s="139">
        <v>0</v>
      </c>
      <c r="V774" s="139">
        <v>0</v>
      </c>
      <c r="W774" s="139">
        <v>0</v>
      </c>
      <c r="X774" s="139">
        <v>0</v>
      </c>
      <c r="Y774" s="139">
        <v>0</v>
      </c>
      <c r="Z774" s="139">
        <v>0</v>
      </c>
      <c r="AA774" s="139">
        <v>0</v>
      </c>
      <c r="AB774" s="139">
        <v>0</v>
      </c>
      <c r="AC774" s="139">
        <v>0</v>
      </c>
      <c r="AD774" s="139">
        <v>0</v>
      </c>
      <c r="AE774" s="139">
        <v>0</v>
      </c>
      <c r="AF774" s="139">
        <v>0</v>
      </c>
      <c r="AG774" s="139">
        <v>0</v>
      </c>
      <c r="AH774" s="139">
        <v>0</v>
      </c>
      <c r="AI774" s="139">
        <v>0</v>
      </c>
      <c r="AJ774" s="139">
        <v>0</v>
      </c>
      <c r="AK774" s="139">
        <v>0</v>
      </c>
      <c r="AL774" s="139">
        <v>0</v>
      </c>
      <c r="AM774" s="139">
        <v>0</v>
      </c>
      <c r="AN774" s="139">
        <v>0</v>
      </c>
      <c r="AO774" s="139">
        <v>0</v>
      </c>
      <c r="AP774" s="139">
        <v>0</v>
      </c>
      <c r="AQ774" s="139">
        <v>0</v>
      </c>
      <c r="AR774" s="139">
        <v>0</v>
      </c>
      <c r="AS774" s="139">
        <v>0</v>
      </c>
      <c r="AT774" s="139">
        <v>0</v>
      </c>
      <c r="AU774" s="139">
        <v>0</v>
      </c>
      <c r="AV774" s="139">
        <v>0</v>
      </c>
      <c r="AW774" s="139">
        <v>0</v>
      </c>
      <c r="AX774" s="139">
        <v>0</v>
      </c>
      <c r="AY774" s="139">
        <v>0</v>
      </c>
      <c r="AZ774" s="139">
        <v>0</v>
      </c>
      <c r="BA774" s="139">
        <v>0</v>
      </c>
      <c r="BB774" s="139">
        <v>0</v>
      </c>
    </row>
    <row r="775" spans="1:54">
      <c r="A775" s="140" t="s">
        <v>871</v>
      </c>
      <c r="B775" s="139">
        <v>0</v>
      </c>
      <c r="C775" s="139">
        <v>0</v>
      </c>
      <c r="D775" s="139">
        <v>0</v>
      </c>
      <c r="E775" s="139">
        <v>0</v>
      </c>
      <c r="F775" s="139">
        <v>0</v>
      </c>
      <c r="G775" s="139">
        <v>0</v>
      </c>
      <c r="H775" s="139">
        <v>0</v>
      </c>
      <c r="I775" s="139">
        <v>0</v>
      </c>
      <c r="J775" s="139">
        <v>0</v>
      </c>
      <c r="K775" s="139">
        <v>0</v>
      </c>
      <c r="L775" s="139">
        <v>0</v>
      </c>
      <c r="M775" s="139">
        <v>0</v>
      </c>
      <c r="N775" s="139">
        <v>0</v>
      </c>
      <c r="O775" s="139">
        <v>0</v>
      </c>
      <c r="P775" s="139">
        <v>0</v>
      </c>
      <c r="Q775" s="139">
        <v>0</v>
      </c>
      <c r="R775" s="139">
        <v>0</v>
      </c>
      <c r="S775" s="139">
        <v>0</v>
      </c>
      <c r="T775" s="139">
        <v>0</v>
      </c>
      <c r="U775" s="139">
        <v>0</v>
      </c>
      <c r="V775" s="139">
        <v>0</v>
      </c>
      <c r="W775" s="139">
        <v>0</v>
      </c>
      <c r="X775" s="139">
        <v>0</v>
      </c>
      <c r="Y775" s="139">
        <v>0</v>
      </c>
      <c r="Z775" s="139">
        <v>0</v>
      </c>
      <c r="AA775" s="139">
        <v>0</v>
      </c>
      <c r="AB775" s="139">
        <v>0</v>
      </c>
      <c r="AC775" s="139">
        <v>0</v>
      </c>
      <c r="AD775" s="139">
        <v>0</v>
      </c>
      <c r="AE775" s="139">
        <v>0</v>
      </c>
      <c r="AF775" s="139">
        <v>0</v>
      </c>
      <c r="AG775" s="139">
        <v>0</v>
      </c>
      <c r="AH775" s="139">
        <v>0</v>
      </c>
      <c r="AI775" s="139">
        <v>0</v>
      </c>
      <c r="AJ775" s="139">
        <v>0</v>
      </c>
      <c r="AK775" s="139">
        <v>0</v>
      </c>
      <c r="AL775" s="139">
        <v>0</v>
      </c>
      <c r="AM775" s="139">
        <v>0</v>
      </c>
      <c r="AN775" s="139">
        <v>0</v>
      </c>
      <c r="AO775" s="139">
        <v>0</v>
      </c>
      <c r="AP775" s="139">
        <v>0</v>
      </c>
      <c r="AQ775" s="139">
        <v>0</v>
      </c>
      <c r="AR775" s="139">
        <v>0</v>
      </c>
      <c r="AS775" s="139">
        <v>0</v>
      </c>
      <c r="AT775" s="139">
        <v>0</v>
      </c>
      <c r="AU775" s="139">
        <v>0</v>
      </c>
      <c r="AV775" s="139">
        <v>0</v>
      </c>
      <c r="AW775" s="139">
        <v>0</v>
      </c>
      <c r="AX775" s="139">
        <v>0</v>
      </c>
      <c r="AY775" s="139">
        <v>0</v>
      </c>
      <c r="AZ775" s="139">
        <v>0</v>
      </c>
      <c r="BA775" s="139">
        <v>0</v>
      </c>
      <c r="BB775" s="139">
        <v>0</v>
      </c>
    </row>
    <row r="776" spans="1:54">
      <c r="A776" s="140" t="s">
        <v>872</v>
      </c>
      <c r="B776" s="139">
        <v>0</v>
      </c>
      <c r="C776" s="139">
        <v>0</v>
      </c>
      <c r="D776" s="139">
        <v>0</v>
      </c>
      <c r="E776" s="139">
        <v>0</v>
      </c>
      <c r="F776" s="139">
        <v>0</v>
      </c>
      <c r="G776" s="139">
        <v>0</v>
      </c>
      <c r="H776" s="139">
        <v>0</v>
      </c>
      <c r="I776" s="139">
        <v>0</v>
      </c>
      <c r="J776" s="139">
        <v>0</v>
      </c>
      <c r="K776" s="139">
        <v>0</v>
      </c>
      <c r="L776" s="139">
        <v>0</v>
      </c>
      <c r="M776" s="139">
        <v>0</v>
      </c>
      <c r="N776" s="139">
        <v>0</v>
      </c>
      <c r="O776" s="139">
        <v>0</v>
      </c>
      <c r="P776" s="139">
        <v>0</v>
      </c>
      <c r="Q776" s="139">
        <v>0</v>
      </c>
      <c r="R776" s="139">
        <v>0</v>
      </c>
      <c r="S776" s="139">
        <v>0</v>
      </c>
      <c r="T776" s="139">
        <v>0</v>
      </c>
      <c r="U776" s="139">
        <v>0</v>
      </c>
      <c r="V776" s="139">
        <v>0</v>
      </c>
      <c r="W776" s="139">
        <v>0</v>
      </c>
      <c r="X776" s="139">
        <v>0</v>
      </c>
      <c r="Y776" s="139">
        <v>0</v>
      </c>
      <c r="Z776" s="139">
        <v>0</v>
      </c>
      <c r="AA776" s="139">
        <v>0</v>
      </c>
      <c r="AB776" s="139">
        <v>0</v>
      </c>
      <c r="AC776" s="139">
        <v>0</v>
      </c>
      <c r="AD776" s="139">
        <v>0</v>
      </c>
      <c r="AE776" s="139">
        <v>0</v>
      </c>
      <c r="AF776" s="139">
        <v>0</v>
      </c>
      <c r="AG776" s="139">
        <v>0</v>
      </c>
      <c r="AH776" s="139">
        <v>0</v>
      </c>
      <c r="AI776" s="139">
        <v>0</v>
      </c>
      <c r="AJ776" s="139">
        <v>0</v>
      </c>
      <c r="AK776" s="139">
        <v>0</v>
      </c>
      <c r="AL776" s="139">
        <v>0</v>
      </c>
      <c r="AM776" s="139">
        <v>0</v>
      </c>
      <c r="AN776" s="139">
        <v>0</v>
      </c>
      <c r="AO776" s="139">
        <v>0</v>
      </c>
      <c r="AP776" s="139">
        <v>0</v>
      </c>
      <c r="AQ776" s="139">
        <v>0</v>
      </c>
      <c r="AR776" s="139">
        <v>0</v>
      </c>
      <c r="AS776" s="139">
        <v>0</v>
      </c>
      <c r="AT776" s="139">
        <v>0</v>
      </c>
      <c r="AU776" s="139">
        <v>0</v>
      </c>
      <c r="AV776" s="139">
        <v>0</v>
      </c>
      <c r="AW776" s="139">
        <v>0</v>
      </c>
      <c r="AX776" s="139">
        <v>0</v>
      </c>
      <c r="AY776" s="139">
        <v>0</v>
      </c>
      <c r="AZ776" s="139">
        <v>0</v>
      </c>
      <c r="BA776" s="139">
        <v>0</v>
      </c>
      <c r="BB776" s="139">
        <v>0</v>
      </c>
    </row>
    <row r="777" spans="1:54">
      <c r="A777" s="140" t="s">
        <v>873</v>
      </c>
      <c r="B777" s="139">
        <v>-903472.02999999898</v>
      </c>
      <c r="C777" s="139">
        <v>-903472.02999999898</v>
      </c>
      <c r="D777" s="139">
        <v>-903472.02999999898</v>
      </c>
      <c r="E777" s="139">
        <v>-903472.02999999898</v>
      </c>
      <c r="F777" s="139">
        <v>-903472.02999999898</v>
      </c>
      <c r="G777" s="139">
        <v>-903472.02999999898</v>
      </c>
      <c r="H777" s="139">
        <v>-903472.02999999898</v>
      </c>
      <c r="I777" s="139">
        <v>-903472.02999999898</v>
      </c>
      <c r="J777" s="139">
        <v>-903472.02999999898</v>
      </c>
      <c r="K777" s="139">
        <v>-903472.02999999898</v>
      </c>
      <c r="L777" s="139">
        <v>-903472.02999999898</v>
      </c>
      <c r="M777" s="139">
        <v>-903472.02999999898</v>
      </c>
      <c r="N777" s="139">
        <v>-903472.02999999898</v>
      </c>
      <c r="O777" s="139">
        <v>-903472.02999999898</v>
      </c>
      <c r="P777" s="139">
        <v>-903472.02999999898</v>
      </c>
      <c r="Q777" s="139">
        <v>-903472.02999999898</v>
      </c>
      <c r="R777" s="139">
        <v>-903472.02999999898</v>
      </c>
      <c r="S777" s="139">
        <v>-903472.02999999898</v>
      </c>
      <c r="T777" s="139">
        <v>-903472.02999999898</v>
      </c>
      <c r="U777" s="139">
        <v>-903472.02999999898</v>
      </c>
      <c r="V777" s="139">
        <v>-903472.02999999898</v>
      </c>
      <c r="W777" s="139">
        <v>-903472.02999999898</v>
      </c>
      <c r="X777" s="139">
        <v>-903472.02999999898</v>
      </c>
      <c r="Y777" s="139">
        <v>-903472.02999999898</v>
      </c>
      <c r="Z777" s="139">
        <v>-903472.02999999898</v>
      </c>
      <c r="AA777" s="139">
        <v>-903472.02999999898</v>
      </c>
      <c r="AB777" s="139">
        <v>-903472.02999999898</v>
      </c>
      <c r="AC777" s="139">
        <v>-903472.02999999898</v>
      </c>
      <c r="AD777" s="139">
        <v>-903472.02999999898</v>
      </c>
      <c r="AE777" s="139">
        <v>-903472.02999999898</v>
      </c>
      <c r="AF777" s="139">
        <v>-903472.02999999898</v>
      </c>
      <c r="AG777" s="139">
        <v>-903472.02999999898</v>
      </c>
      <c r="AH777" s="139">
        <v>-903472.02999999898</v>
      </c>
      <c r="AI777" s="139">
        <v>-903472.02999999898</v>
      </c>
      <c r="AJ777" s="139">
        <v>-903472.02999999898</v>
      </c>
      <c r="AK777" s="139">
        <v>-903472.02999999898</v>
      </c>
      <c r="AL777" s="139">
        <v>-903472.02999999898</v>
      </c>
      <c r="AM777" s="139">
        <v>-903472.02999999898</v>
      </c>
      <c r="AN777" s="139">
        <v>-903472.02999999898</v>
      </c>
      <c r="AO777" s="139">
        <v>-903472.02999999898</v>
      </c>
      <c r="AP777" s="139">
        <v>-903472.02999999898</v>
      </c>
      <c r="AQ777" s="139">
        <v>-903472.02999999898</v>
      </c>
      <c r="AR777" s="139">
        <v>-903472.02999999898</v>
      </c>
      <c r="AS777" s="139">
        <v>-903472.02999999898</v>
      </c>
      <c r="AT777" s="139">
        <v>-903472.02999999898</v>
      </c>
      <c r="AU777" s="139">
        <v>-903472.02999999898</v>
      </c>
      <c r="AV777" s="139">
        <v>-903472.02999999898</v>
      </c>
      <c r="AW777" s="139">
        <v>-903472.02999999898</v>
      </c>
      <c r="AX777" s="139">
        <v>-903472.02999999898</v>
      </c>
      <c r="AY777" s="139">
        <v>-903472.02999999898</v>
      </c>
      <c r="AZ777" s="139">
        <v>-903472.02999999898</v>
      </c>
      <c r="BA777" s="139">
        <v>-903472.02999999898</v>
      </c>
      <c r="BB777" s="139">
        <v>-903472.02999999898</v>
      </c>
    </row>
    <row r="778" spans="1:54">
      <c r="A778" s="141" t="s">
        <v>874</v>
      </c>
      <c r="B778" s="139">
        <v>-2394239.3699999899</v>
      </c>
      <c r="C778" s="139">
        <v>-2394239.3699999899</v>
      </c>
      <c r="D778" s="139">
        <v>-2394239.3699999899</v>
      </c>
      <c r="E778" s="139">
        <v>-2394239.3699999899</v>
      </c>
      <c r="F778" s="139">
        <v>-2394239.3699999899</v>
      </c>
      <c r="G778" s="139">
        <v>-2394239.3699999899</v>
      </c>
      <c r="H778" s="139">
        <v>-2394239.3699999899</v>
      </c>
      <c r="I778" s="139">
        <v>-2394239.3699999899</v>
      </c>
      <c r="J778" s="139">
        <v>-2394239.3699999899</v>
      </c>
      <c r="K778" s="139">
        <v>-2394239.3699999899</v>
      </c>
      <c r="L778" s="139">
        <v>-2394239.3699999899</v>
      </c>
      <c r="M778" s="139">
        <v>-2394239.3699999899</v>
      </c>
      <c r="N778" s="139">
        <v>-2394239.3699999899</v>
      </c>
      <c r="O778" s="139">
        <v>-2394239.3699999899</v>
      </c>
      <c r="P778" s="139">
        <v>-2394239.3699999899</v>
      </c>
      <c r="Q778" s="139">
        <v>-2394239.3699999899</v>
      </c>
      <c r="R778" s="139">
        <v>-2394239.3699999899</v>
      </c>
      <c r="S778" s="139">
        <v>-2394239.3699999899</v>
      </c>
      <c r="T778" s="139">
        <v>-2394239.3699999899</v>
      </c>
      <c r="U778" s="139">
        <v>-2394239.3699999899</v>
      </c>
      <c r="V778" s="139">
        <v>-2394239.3699999899</v>
      </c>
      <c r="W778" s="139">
        <v>-2394239.3699999899</v>
      </c>
      <c r="X778" s="139">
        <v>-2394239.3699999899</v>
      </c>
      <c r="Y778" s="139">
        <v>-2394239.3699999899</v>
      </c>
      <c r="Z778" s="139">
        <v>-2394239.3699999899</v>
      </c>
      <c r="AA778" s="139">
        <v>-2394239.3699999899</v>
      </c>
      <c r="AB778" s="139">
        <v>-2394239.3699999899</v>
      </c>
      <c r="AC778" s="139">
        <v>-2394239.3699999899</v>
      </c>
      <c r="AD778" s="139">
        <v>-2394239.3699999899</v>
      </c>
      <c r="AE778" s="139">
        <v>-2394239.3699999899</v>
      </c>
      <c r="AF778" s="139">
        <v>-2394239.3699999899</v>
      </c>
      <c r="AG778" s="139">
        <v>-2394239.3699999899</v>
      </c>
      <c r="AH778" s="139">
        <v>-2394239.3699999899</v>
      </c>
      <c r="AI778" s="139">
        <v>-2394239.3699999899</v>
      </c>
      <c r="AJ778" s="139">
        <v>-2394239.3699999899</v>
      </c>
      <c r="AK778" s="139">
        <v>-2394239.3699999899</v>
      </c>
      <c r="AL778" s="139">
        <v>-2394239.3699999899</v>
      </c>
      <c r="AM778" s="139">
        <v>-2394239.3699999899</v>
      </c>
      <c r="AN778" s="139">
        <v>-2394239.3699999899</v>
      </c>
      <c r="AO778" s="139">
        <v>-2394239.3699999899</v>
      </c>
      <c r="AP778" s="139">
        <v>-2394239.3699999899</v>
      </c>
      <c r="AQ778" s="139">
        <v>-2394239.3699999899</v>
      </c>
      <c r="AR778" s="139">
        <v>-2394239.3699999899</v>
      </c>
      <c r="AS778" s="139">
        <v>-2394239.3699999899</v>
      </c>
      <c r="AT778" s="139">
        <v>-2394239.3699999899</v>
      </c>
      <c r="AU778" s="139">
        <v>-2394239.3699999899</v>
      </c>
      <c r="AV778" s="139">
        <v>-2394239.3699999899</v>
      </c>
      <c r="AW778" s="139">
        <v>-2394239.3699999899</v>
      </c>
      <c r="AX778" s="139">
        <v>-2394239.3699999899</v>
      </c>
      <c r="AY778" s="139">
        <v>-2394239.3699999899</v>
      </c>
      <c r="AZ778" s="139">
        <v>-2394239.3699999899</v>
      </c>
      <c r="BA778" s="139">
        <v>-2394239.3699999899</v>
      </c>
      <c r="BB778" s="139">
        <v>-2394239.3699999899</v>
      </c>
    </row>
    <row r="779" spans="1:54">
      <c r="A779" s="141" t="s">
        <v>875</v>
      </c>
      <c r="B779" s="142">
        <v>-150685432.384848</v>
      </c>
      <c r="C779" s="142">
        <v>-188396598.515811</v>
      </c>
      <c r="D779" s="142">
        <v>-226107764.64677399</v>
      </c>
      <c r="E779" s="142">
        <v>-263818930.77773699</v>
      </c>
      <c r="F779" s="142">
        <v>-263818930.77773699</v>
      </c>
      <c r="G779" s="142">
        <v>-263818930.77773699</v>
      </c>
      <c r="H779" s="142">
        <v>-263818930.77773699</v>
      </c>
      <c r="I779" s="142">
        <v>-263818930.77773699</v>
      </c>
      <c r="J779" s="142">
        <v>-263818930.77773699</v>
      </c>
      <c r="K779" s="142">
        <v>-263818930.77773699</v>
      </c>
      <c r="L779" s="142">
        <v>-263818930.77773699</v>
      </c>
      <c r="M779" s="142">
        <v>-263818930.77773699</v>
      </c>
      <c r="N779" s="142">
        <v>-263818930.77773699</v>
      </c>
      <c r="O779" s="142">
        <v>-263818930.77773699</v>
      </c>
      <c r="P779" s="142">
        <v>-263818930.77773699</v>
      </c>
      <c r="Q779" s="142">
        <v>-263818930.77773699</v>
      </c>
      <c r="R779" s="142">
        <v>-263818930.77773699</v>
      </c>
      <c r="S779" s="142">
        <v>-263818930.77773699</v>
      </c>
      <c r="T779" s="142">
        <v>-263818930.77773699</v>
      </c>
      <c r="U779" s="142">
        <v>-263818930.77773699</v>
      </c>
      <c r="V779" s="142">
        <v>-263818930.77773699</v>
      </c>
      <c r="W779" s="142">
        <v>-263818930.77773699</v>
      </c>
      <c r="X779" s="142">
        <v>-263818930.77773699</v>
      </c>
      <c r="Y779" s="142">
        <v>-263818930.77773699</v>
      </c>
      <c r="Z779" s="142">
        <v>-263818930.77773699</v>
      </c>
      <c r="AA779" s="142">
        <v>-263818930.77773699</v>
      </c>
      <c r="AB779" s="142">
        <v>-263818930.77773699</v>
      </c>
      <c r="AC779" s="142">
        <v>-263818930.77773699</v>
      </c>
      <c r="AD779" s="142">
        <v>-263818930.77773699</v>
      </c>
      <c r="AE779" s="142">
        <v>-263818930.77773699</v>
      </c>
      <c r="AF779" s="142">
        <v>-263818930.77773699</v>
      </c>
      <c r="AG779" s="142">
        <v>-263818930.77773699</v>
      </c>
      <c r="AH779" s="142">
        <v>-263818930.77773699</v>
      </c>
      <c r="AI779" s="142">
        <v>-263818930.77773699</v>
      </c>
      <c r="AJ779" s="142">
        <v>-263818930.77773699</v>
      </c>
      <c r="AK779" s="142">
        <v>-263818930.77773699</v>
      </c>
      <c r="AL779" s="142">
        <v>-263818930.77773699</v>
      </c>
      <c r="AM779" s="142">
        <v>-263818930.77773699</v>
      </c>
      <c r="AN779" s="142">
        <v>-263818930.77773699</v>
      </c>
      <c r="AO779" s="142">
        <v>-263818930.77773699</v>
      </c>
      <c r="AP779" s="142">
        <v>-263818930.77773699</v>
      </c>
      <c r="AQ779" s="142">
        <v>-263818930.77773699</v>
      </c>
      <c r="AR779" s="142">
        <v>-263818930.77773699</v>
      </c>
      <c r="AS779" s="142">
        <v>-263818930.77773699</v>
      </c>
      <c r="AT779" s="142">
        <v>-263818930.77773699</v>
      </c>
      <c r="AU779" s="142">
        <v>-263818930.77773699</v>
      </c>
      <c r="AV779" s="142">
        <v>-263818930.77773699</v>
      </c>
      <c r="AW779" s="142">
        <v>-263818930.77773699</v>
      </c>
      <c r="AX779" s="142">
        <v>-263818930.77773699</v>
      </c>
      <c r="AY779" s="142">
        <v>-263818930.77773699</v>
      </c>
      <c r="AZ779" s="142">
        <v>-263818930.77773699</v>
      </c>
      <c r="BA779" s="142">
        <v>-263818930.77773699</v>
      </c>
      <c r="BB779" s="142">
        <v>-263818930.77773699</v>
      </c>
    </row>
    <row r="780" spans="1:54">
      <c r="A780" s="140" t="s">
        <v>876</v>
      </c>
    </row>
    <row r="781" spans="1:54">
      <c r="A781" s="138" t="s">
        <v>877</v>
      </c>
    </row>
    <row r="782" spans="1:54">
      <c r="A782" s="140" t="s">
        <v>878</v>
      </c>
      <c r="B782" s="139">
        <v>0</v>
      </c>
      <c r="C782" s="139">
        <v>0</v>
      </c>
      <c r="D782" s="139">
        <v>0</v>
      </c>
      <c r="E782" s="139">
        <v>0</v>
      </c>
      <c r="F782" s="139">
        <v>0</v>
      </c>
      <c r="G782" s="139">
        <v>0</v>
      </c>
      <c r="H782" s="139">
        <v>0</v>
      </c>
      <c r="I782" s="139">
        <v>0</v>
      </c>
      <c r="J782" s="139">
        <v>0</v>
      </c>
      <c r="K782" s="139">
        <v>0</v>
      </c>
      <c r="L782" s="139">
        <v>0</v>
      </c>
      <c r="M782" s="139">
        <v>0</v>
      </c>
      <c r="N782" s="139">
        <v>0</v>
      </c>
      <c r="O782" s="139">
        <v>0</v>
      </c>
      <c r="P782" s="139">
        <v>0</v>
      </c>
      <c r="Q782" s="139">
        <v>0</v>
      </c>
      <c r="R782" s="139">
        <v>0</v>
      </c>
      <c r="S782" s="139">
        <v>0</v>
      </c>
      <c r="T782" s="139">
        <v>0</v>
      </c>
      <c r="U782" s="139">
        <v>0</v>
      </c>
      <c r="V782" s="139">
        <v>0</v>
      </c>
      <c r="W782" s="139">
        <v>0</v>
      </c>
      <c r="X782" s="139">
        <v>0</v>
      </c>
      <c r="Y782" s="139">
        <v>0</v>
      </c>
      <c r="Z782" s="139">
        <v>0</v>
      </c>
      <c r="AA782" s="139">
        <v>0</v>
      </c>
      <c r="AB782" s="139">
        <v>0</v>
      </c>
      <c r="AC782" s="139">
        <v>0</v>
      </c>
      <c r="AD782" s="139">
        <v>0</v>
      </c>
      <c r="AE782" s="139">
        <v>0</v>
      </c>
      <c r="AF782" s="139">
        <v>0</v>
      </c>
      <c r="AG782" s="139">
        <v>0</v>
      </c>
      <c r="AH782" s="139">
        <v>0</v>
      </c>
      <c r="AI782" s="139">
        <v>0</v>
      </c>
      <c r="AJ782" s="139">
        <v>0</v>
      </c>
      <c r="AK782" s="139">
        <v>0</v>
      </c>
      <c r="AL782" s="139">
        <v>0</v>
      </c>
      <c r="AM782" s="139">
        <v>0</v>
      </c>
      <c r="AN782" s="139">
        <v>0</v>
      </c>
      <c r="AO782" s="139">
        <v>0</v>
      </c>
      <c r="AP782" s="139">
        <v>0</v>
      </c>
      <c r="AQ782" s="139">
        <v>0</v>
      </c>
      <c r="AR782" s="139">
        <v>0</v>
      </c>
      <c r="AS782" s="139">
        <v>0</v>
      </c>
      <c r="AT782" s="139">
        <v>0</v>
      </c>
      <c r="AU782" s="139">
        <v>0</v>
      </c>
      <c r="AV782" s="139">
        <v>0</v>
      </c>
      <c r="AW782" s="139">
        <v>0</v>
      </c>
      <c r="AX782" s="139">
        <v>0</v>
      </c>
      <c r="AY782" s="139">
        <v>0</v>
      </c>
      <c r="AZ782" s="139">
        <v>0</v>
      </c>
      <c r="BA782" s="139">
        <v>0</v>
      </c>
      <c r="BB782" s="139">
        <v>0</v>
      </c>
    </row>
    <row r="783" spans="1:54">
      <c r="A783" s="140" t="s">
        <v>879</v>
      </c>
      <c r="B783" s="139">
        <v>0</v>
      </c>
      <c r="C783" s="139">
        <v>0</v>
      </c>
      <c r="D783" s="139">
        <v>0</v>
      </c>
      <c r="E783" s="139">
        <v>0</v>
      </c>
      <c r="F783" s="139">
        <v>0</v>
      </c>
      <c r="G783" s="139">
        <v>0</v>
      </c>
      <c r="H783" s="139">
        <v>0</v>
      </c>
      <c r="I783" s="139">
        <v>0</v>
      </c>
      <c r="J783" s="139">
        <v>0</v>
      </c>
      <c r="K783" s="139">
        <v>0</v>
      </c>
      <c r="L783" s="139">
        <v>0</v>
      </c>
      <c r="M783" s="139">
        <v>0</v>
      </c>
      <c r="N783" s="139">
        <v>0</v>
      </c>
      <c r="O783" s="139">
        <v>0</v>
      </c>
      <c r="P783" s="139">
        <v>0</v>
      </c>
      <c r="Q783" s="139">
        <v>0</v>
      </c>
      <c r="R783" s="139">
        <v>0</v>
      </c>
      <c r="S783" s="139">
        <v>0</v>
      </c>
      <c r="T783" s="139">
        <v>0</v>
      </c>
      <c r="U783" s="139">
        <v>0</v>
      </c>
      <c r="V783" s="139">
        <v>0</v>
      </c>
      <c r="W783" s="139">
        <v>0</v>
      </c>
      <c r="X783" s="139">
        <v>0</v>
      </c>
      <c r="Y783" s="139">
        <v>0</v>
      </c>
      <c r="Z783" s="139">
        <v>0</v>
      </c>
      <c r="AA783" s="139">
        <v>0</v>
      </c>
      <c r="AB783" s="139">
        <v>0</v>
      </c>
      <c r="AC783" s="139">
        <v>0</v>
      </c>
      <c r="AD783" s="139">
        <v>0</v>
      </c>
      <c r="AE783" s="139">
        <v>0</v>
      </c>
      <c r="AF783" s="139">
        <v>0</v>
      </c>
      <c r="AG783" s="139">
        <v>0</v>
      </c>
      <c r="AH783" s="139">
        <v>0</v>
      </c>
      <c r="AI783" s="139">
        <v>0</v>
      </c>
      <c r="AJ783" s="139">
        <v>0</v>
      </c>
      <c r="AK783" s="139">
        <v>0</v>
      </c>
      <c r="AL783" s="139">
        <v>0</v>
      </c>
      <c r="AM783" s="139">
        <v>0</v>
      </c>
      <c r="AN783" s="139">
        <v>0</v>
      </c>
      <c r="AO783" s="139">
        <v>0</v>
      </c>
      <c r="AP783" s="139">
        <v>0</v>
      </c>
      <c r="AQ783" s="139">
        <v>0</v>
      </c>
      <c r="AR783" s="139">
        <v>0</v>
      </c>
      <c r="AS783" s="139">
        <v>0</v>
      </c>
      <c r="AT783" s="139">
        <v>0</v>
      </c>
      <c r="AU783" s="139">
        <v>0</v>
      </c>
      <c r="AV783" s="139">
        <v>0</v>
      </c>
      <c r="AW783" s="139">
        <v>0</v>
      </c>
      <c r="AX783" s="139">
        <v>0</v>
      </c>
      <c r="AY783" s="139">
        <v>0</v>
      </c>
      <c r="AZ783" s="139">
        <v>0</v>
      </c>
      <c r="BA783" s="139">
        <v>0</v>
      </c>
      <c r="BB783" s="139">
        <v>0</v>
      </c>
    </row>
    <row r="784" spans="1:54">
      <c r="A784" s="141" t="s">
        <v>880</v>
      </c>
      <c r="B784" s="142">
        <v>0</v>
      </c>
      <c r="C784" s="142">
        <v>0</v>
      </c>
      <c r="D784" s="142">
        <v>0</v>
      </c>
      <c r="E784" s="142">
        <v>0</v>
      </c>
      <c r="F784" s="142">
        <v>0</v>
      </c>
      <c r="G784" s="142">
        <v>0</v>
      </c>
      <c r="H784" s="142">
        <v>0</v>
      </c>
      <c r="I784" s="142">
        <v>0</v>
      </c>
      <c r="J784" s="142">
        <v>0</v>
      </c>
      <c r="K784" s="142">
        <v>0</v>
      </c>
      <c r="L784" s="142">
        <v>0</v>
      </c>
      <c r="M784" s="142">
        <v>0</v>
      </c>
      <c r="N784" s="142">
        <v>0</v>
      </c>
      <c r="O784" s="142">
        <v>0</v>
      </c>
      <c r="P784" s="142">
        <v>0</v>
      </c>
      <c r="Q784" s="142">
        <v>0</v>
      </c>
      <c r="R784" s="142">
        <v>0</v>
      </c>
      <c r="S784" s="142">
        <v>0</v>
      </c>
      <c r="T784" s="142">
        <v>0</v>
      </c>
      <c r="U784" s="142">
        <v>0</v>
      </c>
      <c r="V784" s="142">
        <v>0</v>
      </c>
      <c r="W784" s="142">
        <v>0</v>
      </c>
      <c r="X784" s="142">
        <v>0</v>
      </c>
      <c r="Y784" s="142">
        <v>0</v>
      </c>
      <c r="Z784" s="142">
        <v>0</v>
      </c>
      <c r="AA784" s="142">
        <v>0</v>
      </c>
      <c r="AB784" s="142">
        <v>0</v>
      </c>
      <c r="AC784" s="142">
        <v>0</v>
      </c>
      <c r="AD784" s="142">
        <v>0</v>
      </c>
      <c r="AE784" s="142">
        <v>0</v>
      </c>
      <c r="AF784" s="142">
        <v>0</v>
      </c>
      <c r="AG784" s="142">
        <v>0</v>
      </c>
      <c r="AH784" s="142">
        <v>0</v>
      </c>
      <c r="AI784" s="142">
        <v>0</v>
      </c>
      <c r="AJ784" s="142">
        <v>0</v>
      </c>
      <c r="AK784" s="142">
        <v>0</v>
      </c>
      <c r="AL784" s="142">
        <v>0</v>
      </c>
      <c r="AM784" s="142">
        <v>0</v>
      </c>
      <c r="AN784" s="142">
        <v>0</v>
      </c>
      <c r="AO784" s="142">
        <v>0</v>
      </c>
      <c r="AP784" s="142">
        <v>0</v>
      </c>
      <c r="AQ784" s="142">
        <v>0</v>
      </c>
      <c r="AR784" s="142">
        <v>0</v>
      </c>
      <c r="AS784" s="142">
        <v>0</v>
      </c>
      <c r="AT784" s="142">
        <v>0</v>
      </c>
      <c r="AU784" s="142">
        <v>0</v>
      </c>
      <c r="AV784" s="142">
        <v>0</v>
      </c>
      <c r="AW784" s="142">
        <v>0</v>
      </c>
      <c r="AX784" s="142">
        <v>0</v>
      </c>
      <c r="AY784" s="142">
        <v>0</v>
      </c>
      <c r="AZ784" s="142">
        <v>0</v>
      </c>
      <c r="BA784" s="142">
        <v>0</v>
      </c>
      <c r="BB784" s="142">
        <v>0</v>
      </c>
    </row>
    <row r="785" spans="1:54">
      <c r="A785" s="140" t="s">
        <v>881</v>
      </c>
    </row>
    <row r="786" spans="1:54">
      <c r="A786" s="138" t="s">
        <v>882</v>
      </c>
    </row>
    <row r="787" spans="1:54">
      <c r="A787" s="140" t="s">
        <v>883</v>
      </c>
      <c r="B787" s="139">
        <v>0</v>
      </c>
      <c r="C787" s="139">
        <v>0</v>
      </c>
      <c r="D787" s="139">
        <v>0</v>
      </c>
      <c r="E787" s="139">
        <v>0</v>
      </c>
      <c r="F787" s="139">
        <v>0</v>
      </c>
      <c r="G787" s="139">
        <v>0</v>
      </c>
      <c r="H787" s="139">
        <v>0</v>
      </c>
      <c r="I787" s="139">
        <v>0</v>
      </c>
      <c r="J787" s="139">
        <v>0</v>
      </c>
      <c r="K787" s="139">
        <v>0</v>
      </c>
      <c r="L787" s="139">
        <v>0</v>
      </c>
      <c r="M787" s="139">
        <v>0</v>
      </c>
      <c r="N787" s="139">
        <v>0</v>
      </c>
      <c r="O787" s="139">
        <v>0</v>
      </c>
      <c r="P787" s="139">
        <v>0</v>
      </c>
      <c r="Q787" s="139">
        <v>0</v>
      </c>
      <c r="R787" s="139">
        <v>0</v>
      </c>
      <c r="S787" s="139">
        <v>0</v>
      </c>
      <c r="T787" s="139">
        <v>0</v>
      </c>
      <c r="U787" s="139">
        <v>0</v>
      </c>
      <c r="V787" s="139">
        <v>0</v>
      </c>
      <c r="W787" s="139">
        <v>0</v>
      </c>
      <c r="X787" s="139">
        <v>0</v>
      </c>
      <c r="Y787" s="139">
        <v>0</v>
      </c>
      <c r="Z787" s="139">
        <v>0</v>
      </c>
      <c r="AA787" s="139">
        <v>0</v>
      </c>
      <c r="AB787" s="139">
        <v>0</v>
      </c>
      <c r="AC787" s="139">
        <v>0</v>
      </c>
      <c r="AD787" s="139">
        <v>0</v>
      </c>
      <c r="AE787" s="139">
        <v>0</v>
      </c>
      <c r="AF787" s="139">
        <v>0</v>
      </c>
      <c r="AG787" s="139">
        <v>0</v>
      </c>
      <c r="AH787" s="139">
        <v>0</v>
      </c>
      <c r="AI787" s="139">
        <v>0</v>
      </c>
      <c r="AJ787" s="139">
        <v>0</v>
      </c>
      <c r="AK787" s="139">
        <v>0</v>
      </c>
      <c r="AL787" s="139">
        <v>0</v>
      </c>
      <c r="AM787" s="139">
        <v>0</v>
      </c>
      <c r="AN787" s="139">
        <v>0</v>
      </c>
      <c r="AO787" s="139">
        <v>0</v>
      </c>
      <c r="AP787" s="139">
        <v>0</v>
      </c>
      <c r="AQ787" s="139">
        <v>0</v>
      </c>
      <c r="AR787" s="139">
        <v>0</v>
      </c>
      <c r="AS787" s="139">
        <v>0</v>
      </c>
      <c r="AT787" s="139">
        <v>0</v>
      </c>
      <c r="AU787" s="139">
        <v>0</v>
      </c>
      <c r="AV787" s="139">
        <v>0</v>
      </c>
      <c r="AW787" s="139">
        <v>0</v>
      </c>
      <c r="AX787" s="139">
        <v>0</v>
      </c>
      <c r="AY787" s="139">
        <v>0</v>
      </c>
      <c r="AZ787" s="139">
        <v>0</v>
      </c>
      <c r="BA787" s="139">
        <v>0</v>
      </c>
      <c r="BB787" s="139">
        <v>0</v>
      </c>
    </row>
    <row r="788" spans="1:54">
      <c r="A788" s="140" t="s">
        <v>884</v>
      </c>
      <c r="B788" s="139">
        <v>0</v>
      </c>
      <c r="C788" s="139">
        <v>0</v>
      </c>
      <c r="D788" s="139">
        <v>0</v>
      </c>
      <c r="E788" s="139">
        <v>0</v>
      </c>
      <c r="F788" s="139">
        <v>0</v>
      </c>
      <c r="G788" s="139">
        <v>0</v>
      </c>
      <c r="H788" s="139">
        <v>0</v>
      </c>
      <c r="I788" s="139">
        <v>0</v>
      </c>
      <c r="J788" s="139">
        <v>0</v>
      </c>
      <c r="K788" s="139">
        <v>0</v>
      </c>
      <c r="L788" s="139">
        <v>0</v>
      </c>
      <c r="M788" s="139">
        <v>0</v>
      </c>
      <c r="N788" s="139">
        <v>0</v>
      </c>
      <c r="O788" s="139">
        <v>0</v>
      </c>
      <c r="P788" s="139">
        <v>0</v>
      </c>
      <c r="Q788" s="139">
        <v>0</v>
      </c>
      <c r="R788" s="139">
        <v>0</v>
      </c>
      <c r="S788" s="139">
        <v>0</v>
      </c>
      <c r="T788" s="139">
        <v>0</v>
      </c>
      <c r="U788" s="139">
        <v>0</v>
      </c>
      <c r="V788" s="139">
        <v>0</v>
      </c>
      <c r="W788" s="139">
        <v>0</v>
      </c>
      <c r="X788" s="139">
        <v>0</v>
      </c>
      <c r="Y788" s="139">
        <v>0</v>
      </c>
      <c r="Z788" s="139">
        <v>0</v>
      </c>
      <c r="AA788" s="139">
        <v>0</v>
      </c>
      <c r="AB788" s="139">
        <v>0</v>
      </c>
      <c r="AC788" s="139">
        <v>0</v>
      </c>
      <c r="AD788" s="139">
        <v>0</v>
      </c>
      <c r="AE788" s="139">
        <v>0</v>
      </c>
      <c r="AF788" s="139">
        <v>0</v>
      </c>
      <c r="AG788" s="139">
        <v>0</v>
      </c>
      <c r="AH788" s="139">
        <v>0</v>
      </c>
      <c r="AI788" s="139">
        <v>0</v>
      </c>
      <c r="AJ788" s="139">
        <v>0</v>
      </c>
      <c r="AK788" s="139">
        <v>0</v>
      </c>
      <c r="AL788" s="139">
        <v>0</v>
      </c>
      <c r="AM788" s="139">
        <v>0</v>
      </c>
      <c r="AN788" s="139">
        <v>0</v>
      </c>
      <c r="AO788" s="139">
        <v>0</v>
      </c>
      <c r="AP788" s="139">
        <v>0</v>
      </c>
      <c r="AQ788" s="139">
        <v>0</v>
      </c>
      <c r="AR788" s="139">
        <v>0</v>
      </c>
      <c r="AS788" s="139">
        <v>0</v>
      </c>
      <c r="AT788" s="139">
        <v>0</v>
      </c>
      <c r="AU788" s="139">
        <v>0</v>
      </c>
      <c r="AV788" s="139">
        <v>0</v>
      </c>
      <c r="AW788" s="139">
        <v>0</v>
      </c>
      <c r="AX788" s="139">
        <v>0</v>
      </c>
      <c r="AY788" s="139">
        <v>0</v>
      </c>
      <c r="AZ788" s="139">
        <v>0</v>
      </c>
      <c r="BA788" s="139">
        <v>0</v>
      </c>
      <c r="BB788" s="139">
        <v>0</v>
      </c>
    </row>
    <row r="789" spans="1:54">
      <c r="A789" s="140" t="s">
        <v>885</v>
      </c>
      <c r="B789" s="139">
        <v>-28994603.09</v>
      </c>
      <c r="C789" s="139">
        <v>-28994603.09</v>
      </c>
      <c r="D789" s="139">
        <v>-28994603.09</v>
      </c>
      <c r="E789" s="139">
        <v>-28994603.09</v>
      </c>
      <c r="F789" s="139">
        <v>-28994603.09</v>
      </c>
      <c r="G789" s="139">
        <v>-28994603.09</v>
      </c>
      <c r="H789" s="139">
        <v>-28994603.09</v>
      </c>
      <c r="I789" s="139">
        <v>-28994603.09</v>
      </c>
      <c r="J789" s="139">
        <v>-28994603.09</v>
      </c>
      <c r="K789" s="139">
        <v>-28994603.09</v>
      </c>
      <c r="L789" s="139">
        <v>-28994603.09</v>
      </c>
      <c r="M789" s="139">
        <v>-28994603.09</v>
      </c>
      <c r="N789" s="139">
        <v>-28994603.09</v>
      </c>
      <c r="O789" s="139">
        <v>-28994603.09</v>
      </c>
      <c r="P789" s="139">
        <v>-28994603.09</v>
      </c>
      <c r="Q789" s="139">
        <v>-28994603.09</v>
      </c>
      <c r="R789" s="139">
        <v>-28994603.09</v>
      </c>
      <c r="S789" s="139">
        <v>-28994603.09</v>
      </c>
      <c r="T789" s="139">
        <v>-28994603.09</v>
      </c>
      <c r="U789" s="139">
        <v>-28994603.09</v>
      </c>
      <c r="V789" s="139">
        <v>-28994603.09</v>
      </c>
      <c r="W789" s="139">
        <v>-28994603.09</v>
      </c>
      <c r="X789" s="139">
        <v>-28994603.09</v>
      </c>
      <c r="Y789" s="139">
        <v>-28994603.09</v>
      </c>
      <c r="Z789" s="139">
        <v>-28994603.09</v>
      </c>
      <c r="AA789" s="139">
        <v>-28994603.09</v>
      </c>
      <c r="AB789" s="139">
        <v>-28994603.09</v>
      </c>
      <c r="AC789" s="139">
        <v>-28994603.09</v>
      </c>
      <c r="AD789" s="139">
        <v>-28994603.09</v>
      </c>
      <c r="AE789" s="139">
        <v>-28994603.09</v>
      </c>
      <c r="AF789" s="139">
        <v>-28994603.09</v>
      </c>
      <c r="AG789" s="139">
        <v>-28994603.09</v>
      </c>
      <c r="AH789" s="139">
        <v>-28994603.09</v>
      </c>
      <c r="AI789" s="139">
        <v>-28994603.09</v>
      </c>
      <c r="AJ789" s="139">
        <v>-28994603.09</v>
      </c>
      <c r="AK789" s="139">
        <v>-28994603.09</v>
      </c>
      <c r="AL789" s="139">
        <v>-28994603.09</v>
      </c>
      <c r="AM789" s="139">
        <v>-28994603.09</v>
      </c>
      <c r="AN789" s="139">
        <v>-28994603.09</v>
      </c>
      <c r="AO789" s="139">
        <v>-28994603.09</v>
      </c>
      <c r="AP789" s="139">
        <v>-28994603.09</v>
      </c>
      <c r="AQ789" s="139">
        <v>-28994603.09</v>
      </c>
      <c r="AR789" s="139">
        <v>-28994603.09</v>
      </c>
      <c r="AS789" s="139">
        <v>-28994603.09</v>
      </c>
      <c r="AT789" s="139">
        <v>-28994603.09</v>
      </c>
      <c r="AU789" s="139">
        <v>-28994603.09</v>
      </c>
      <c r="AV789" s="139">
        <v>-28994603.09</v>
      </c>
      <c r="AW789" s="139">
        <v>-28994603.09</v>
      </c>
      <c r="AX789" s="139">
        <v>-28994603.09</v>
      </c>
      <c r="AY789" s="139">
        <v>-28994603.09</v>
      </c>
      <c r="AZ789" s="139">
        <v>-28994603.09</v>
      </c>
      <c r="BA789" s="139">
        <v>-28994603.09</v>
      </c>
      <c r="BB789" s="139">
        <v>-28994603.09</v>
      </c>
    </row>
    <row r="790" spans="1:54">
      <c r="A790" s="140" t="s">
        <v>886</v>
      </c>
      <c r="B790" s="139">
        <v>-223009573.25</v>
      </c>
      <c r="C790" s="139">
        <v>-217445406.58333299</v>
      </c>
      <c r="D790" s="139">
        <v>-211881239.916666</v>
      </c>
      <c r="E790" s="139">
        <v>-206317073.25</v>
      </c>
      <c r="F790" s="139">
        <v>-200752906.58333299</v>
      </c>
      <c r="G790" s="139">
        <v>-195188739.916666</v>
      </c>
      <c r="H790" s="139">
        <v>-189624573.25</v>
      </c>
      <c r="I790" s="139">
        <v>-184060406.58333299</v>
      </c>
      <c r="J790" s="139">
        <v>-178496239.916666</v>
      </c>
      <c r="K790" s="139">
        <v>-172932073.25</v>
      </c>
      <c r="L790" s="139">
        <v>-167367906.58333299</v>
      </c>
      <c r="M790" s="139">
        <v>-161803739.916666</v>
      </c>
      <c r="N790" s="139">
        <v>-156239573.25</v>
      </c>
      <c r="O790" s="139">
        <v>-156239573.25</v>
      </c>
      <c r="P790" s="139">
        <v>-151985906.58333299</v>
      </c>
      <c r="Q790" s="139">
        <v>-147732239.916666</v>
      </c>
      <c r="R790" s="139">
        <v>-143478573.25</v>
      </c>
      <c r="S790" s="139">
        <v>-139224906.58333299</v>
      </c>
      <c r="T790" s="139">
        <v>-134971239.916666</v>
      </c>
      <c r="U790" s="139">
        <v>-130717573.25</v>
      </c>
      <c r="V790" s="139">
        <v>-126463906.583333</v>
      </c>
      <c r="W790" s="139">
        <v>-122210239.916666</v>
      </c>
      <c r="X790" s="139">
        <v>-117956573.25</v>
      </c>
      <c r="Y790" s="139">
        <v>-113702906.583333</v>
      </c>
      <c r="Z790" s="139">
        <v>-109449239.916666</v>
      </c>
      <c r="AA790" s="139">
        <v>-105195573.25</v>
      </c>
      <c r="AB790" s="139">
        <v>-105195573.25</v>
      </c>
      <c r="AC790" s="139">
        <v>-102108906.583333</v>
      </c>
      <c r="AD790" s="139">
        <v>-99022239.916666895</v>
      </c>
      <c r="AE790" s="139">
        <v>-95935573.250000194</v>
      </c>
      <c r="AF790" s="139">
        <v>-92848906.583333507</v>
      </c>
      <c r="AG790" s="139">
        <v>-89762239.916666895</v>
      </c>
      <c r="AH790" s="139">
        <v>-86675573.250000194</v>
      </c>
      <c r="AI790" s="139">
        <v>-83588906.583333507</v>
      </c>
      <c r="AJ790" s="139">
        <v>-80502239.916666806</v>
      </c>
      <c r="AK790" s="139">
        <v>-77415573.250000194</v>
      </c>
      <c r="AL790" s="139">
        <v>-74328906.583333507</v>
      </c>
      <c r="AM790" s="139">
        <v>-71242239.916666806</v>
      </c>
      <c r="AN790" s="139">
        <v>-68155573.250000194</v>
      </c>
      <c r="AO790" s="139">
        <v>-68155573.250000194</v>
      </c>
      <c r="AP790" s="139">
        <v>-68155573.250000194</v>
      </c>
      <c r="AQ790" s="139">
        <v>-68155573.250000194</v>
      </c>
      <c r="AR790" s="139">
        <v>-68155573.250000194</v>
      </c>
      <c r="AS790" s="139">
        <v>-68155573.250000194</v>
      </c>
      <c r="AT790" s="139">
        <v>-68155573.250000194</v>
      </c>
      <c r="AU790" s="139">
        <v>-68155573.250000194</v>
      </c>
      <c r="AV790" s="139">
        <v>-68155573.250000194</v>
      </c>
      <c r="AW790" s="139">
        <v>-68155573.250000194</v>
      </c>
      <c r="AX790" s="139">
        <v>-68155573.250000194</v>
      </c>
      <c r="AY790" s="139">
        <v>-68155573.250000194</v>
      </c>
      <c r="AZ790" s="139">
        <v>-68155573.250000194</v>
      </c>
      <c r="BA790" s="139">
        <v>-68155573.250000194</v>
      </c>
      <c r="BB790" s="139">
        <v>-68155573.250000194</v>
      </c>
    </row>
    <row r="791" spans="1:54">
      <c r="A791" s="141" t="s">
        <v>887</v>
      </c>
      <c r="B791" s="142">
        <v>-252004176.34</v>
      </c>
      <c r="C791" s="142">
        <v>-246440009.67333299</v>
      </c>
      <c r="D791" s="142">
        <v>-240875843.006666</v>
      </c>
      <c r="E791" s="142">
        <v>-235311676.34</v>
      </c>
      <c r="F791" s="142">
        <v>-229747509.67333299</v>
      </c>
      <c r="G791" s="142">
        <v>-224183343.006666</v>
      </c>
      <c r="H791" s="142">
        <v>-218619176.34</v>
      </c>
      <c r="I791" s="142">
        <v>-213055009.67333299</v>
      </c>
      <c r="J791" s="142">
        <v>-207490843.006666</v>
      </c>
      <c r="K791" s="142">
        <v>-201926676.34</v>
      </c>
      <c r="L791" s="142">
        <v>-196362509.67333299</v>
      </c>
      <c r="M791" s="142">
        <v>-190798343.006666</v>
      </c>
      <c r="N791" s="142">
        <v>-185234176.34</v>
      </c>
      <c r="O791" s="142">
        <v>-185234176.34</v>
      </c>
      <c r="P791" s="142">
        <v>-180980509.67333299</v>
      </c>
      <c r="Q791" s="142">
        <v>-176726843.006666</v>
      </c>
      <c r="R791" s="142">
        <v>-172473176.34</v>
      </c>
      <c r="S791" s="142">
        <v>-168219509.67333299</v>
      </c>
      <c r="T791" s="142">
        <v>-163965843.006666</v>
      </c>
      <c r="U791" s="142">
        <v>-159712176.34</v>
      </c>
      <c r="V791" s="142">
        <v>-155458509.67333299</v>
      </c>
      <c r="W791" s="142">
        <v>-151204843.006666</v>
      </c>
      <c r="X791" s="142">
        <v>-146951176.34</v>
      </c>
      <c r="Y791" s="142">
        <v>-142697509.67333299</v>
      </c>
      <c r="Z791" s="142">
        <v>-138443843.006666</v>
      </c>
      <c r="AA791" s="142">
        <v>-134190176.34</v>
      </c>
      <c r="AB791" s="142">
        <v>-134190176.34</v>
      </c>
      <c r="AC791" s="142">
        <v>-131103509.673333</v>
      </c>
      <c r="AD791" s="142">
        <v>-128016843.006666</v>
      </c>
      <c r="AE791" s="142">
        <v>-124930176.34</v>
      </c>
      <c r="AF791" s="142">
        <v>-121843509.673333</v>
      </c>
      <c r="AG791" s="142">
        <v>-118756843.006666</v>
      </c>
      <c r="AH791" s="142">
        <v>-115670176.34</v>
      </c>
      <c r="AI791" s="142">
        <v>-112583509.673333</v>
      </c>
      <c r="AJ791" s="142">
        <v>-109496843.006666</v>
      </c>
      <c r="AK791" s="142">
        <v>-106410176.34</v>
      </c>
      <c r="AL791" s="142">
        <v>-103323509.673333</v>
      </c>
      <c r="AM791" s="142">
        <v>-100236843.006666</v>
      </c>
      <c r="AN791" s="142">
        <v>-97150176.340000197</v>
      </c>
      <c r="AO791" s="142">
        <v>-97150176.340000197</v>
      </c>
      <c r="AP791" s="142">
        <v>-97150176.340000197</v>
      </c>
      <c r="AQ791" s="142">
        <v>-97150176.340000197</v>
      </c>
      <c r="AR791" s="142">
        <v>-97150176.340000197</v>
      </c>
      <c r="AS791" s="142">
        <v>-97150176.340000197</v>
      </c>
      <c r="AT791" s="142">
        <v>-97150176.340000197</v>
      </c>
      <c r="AU791" s="142">
        <v>-97150176.340000197</v>
      </c>
      <c r="AV791" s="142">
        <v>-97150176.340000197</v>
      </c>
      <c r="AW791" s="142">
        <v>-97150176.340000197</v>
      </c>
      <c r="AX791" s="142">
        <v>-97150176.340000197</v>
      </c>
      <c r="AY791" s="142">
        <v>-97150176.340000197</v>
      </c>
      <c r="AZ791" s="142">
        <v>-97150176.340000197</v>
      </c>
      <c r="BA791" s="142">
        <v>-97150176.340000197</v>
      </c>
      <c r="BB791" s="142">
        <v>-97150176.340000197</v>
      </c>
    </row>
    <row r="792" spans="1:54">
      <c r="A792" s="140" t="s">
        <v>888</v>
      </c>
    </row>
    <row r="793" spans="1:54">
      <c r="A793" s="138" t="s">
        <v>889</v>
      </c>
    </row>
    <row r="794" spans="1:54">
      <c r="A794" s="140" t="s">
        <v>890</v>
      </c>
      <c r="B794" s="139">
        <v>-418.46</v>
      </c>
      <c r="C794" s="139">
        <v>-418.46</v>
      </c>
      <c r="D794" s="139">
        <v>-418.46</v>
      </c>
      <c r="E794" s="139">
        <v>-418.46</v>
      </c>
      <c r="F794" s="139">
        <v>-418.46</v>
      </c>
      <c r="G794" s="139">
        <v>-418.46</v>
      </c>
      <c r="H794" s="139">
        <v>-418.46</v>
      </c>
      <c r="I794" s="139">
        <v>-418.46</v>
      </c>
      <c r="J794" s="139">
        <v>-418.46</v>
      </c>
      <c r="K794" s="139">
        <v>-418.46</v>
      </c>
      <c r="L794" s="139">
        <v>-418.46</v>
      </c>
      <c r="M794" s="139">
        <v>-418.46</v>
      </c>
      <c r="N794" s="139">
        <v>-418.46</v>
      </c>
      <c r="O794" s="139">
        <v>-418.46</v>
      </c>
      <c r="P794" s="139">
        <v>-418.46</v>
      </c>
      <c r="Q794" s="139">
        <v>-418.46</v>
      </c>
      <c r="R794" s="139">
        <v>-418.46</v>
      </c>
      <c r="S794" s="139">
        <v>-418.46</v>
      </c>
      <c r="T794" s="139">
        <v>-418.46</v>
      </c>
      <c r="U794" s="139">
        <v>-418.46</v>
      </c>
      <c r="V794" s="139">
        <v>-418.46</v>
      </c>
      <c r="W794" s="139">
        <v>-418.46</v>
      </c>
      <c r="X794" s="139">
        <v>-418.46</v>
      </c>
      <c r="Y794" s="139">
        <v>-418.46</v>
      </c>
      <c r="Z794" s="139">
        <v>-418.46</v>
      </c>
      <c r="AA794" s="139">
        <v>-418.46</v>
      </c>
      <c r="AB794" s="139">
        <v>-418.46</v>
      </c>
      <c r="AC794" s="139">
        <v>-418.46</v>
      </c>
      <c r="AD794" s="139">
        <v>-418.46</v>
      </c>
      <c r="AE794" s="139">
        <v>-418.46</v>
      </c>
      <c r="AF794" s="139">
        <v>-418.46</v>
      </c>
      <c r="AG794" s="139">
        <v>-418.46</v>
      </c>
      <c r="AH794" s="139">
        <v>-418.46</v>
      </c>
      <c r="AI794" s="139">
        <v>-418.46</v>
      </c>
      <c r="AJ794" s="139">
        <v>-418.46</v>
      </c>
      <c r="AK794" s="139">
        <v>-418.46</v>
      </c>
      <c r="AL794" s="139">
        <v>-418.46</v>
      </c>
      <c r="AM794" s="139">
        <v>-418.46</v>
      </c>
      <c r="AN794" s="139">
        <v>-418.46</v>
      </c>
      <c r="AO794" s="139">
        <v>-418.46</v>
      </c>
      <c r="AP794" s="139">
        <v>-418.46</v>
      </c>
      <c r="AQ794" s="139">
        <v>-418.46</v>
      </c>
      <c r="AR794" s="139">
        <v>-418.46</v>
      </c>
      <c r="AS794" s="139">
        <v>-418.46</v>
      </c>
      <c r="AT794" s="139">
        <v>-418.46</v>
      </c>
      <c r="AU794" s="139">
        <v>-418.46</v>
      </c>
      <c r="AV794" s="139">
        <v>-418.46</v>
      </c>
      <c r="AW794" s="139">
        <v>-418.46</v>
      </c>
      <c r="AX794" s="139">
        <v>-418.46</v>
      </c>
      <c r="AY794" s="139">
        <v>-418.46</v>
      </c>
      <c r="AZ794" s="139">
        <v>-418.46</v>
      </c>
      <c r="BA794" s="139">
        <v>-418.46</v>
      </c>
      <c r="BB794" s="139">
        <v>-418.46</v>
      </c>
    </row>
    <row r="795" spans="1:54">
      <c r="A795" s="140" t="s">
        <v>891</v>
      </c>
      <c r="B795" s="139">
        <v>0</v>
      </c>
      <c r="C795" s="139">
        <v>0</v>
      </c>
      <c r="D795" s="139">
        <v>0</v>
      </c>
      <c r="E795" s="139">
        <v>0</v>
      </c>
      <c r="F795" s="139">
        <v>0</v>
      </c>
      <c r="G795" s="139">
        <v>0</v>
      </c>
      <c r="H795" s="139">
        <v>0</v>
      </c>
      <c r="I795" s="139">
        <v>0</v>
      </c>
      <c r="J795" s="139">
        <v>0</v>
      </c>
      <c r="K795" s="139">
        <v>0</v>
      </c>
      <c r="L795" s="139">
        <v>0</v>
      </c>
      <c r="M795" s="139">
        <v>0</v>
      </c>
      <c r="N795" s="139">
        <v>0</v>
      </c>
      <c r="O795" s="139">
        <v>0</v>
      </c>
      <c r="P795" s="139">
        <v>0</v>
      </c>
      <c r="Q795" s="139">
        <v>0</v>
      </c>
      <c r="R795" s="139">
        <v>0</v>
      </c>
      <c r="S795" s="139">
        <v>0</v>
      </c>
      <c r="T795" s="139">
        <v>0</v>
      </c>
      <c r="U795" s="139">
        <v>0</v>
      </c>
      <c r="V795" s="139">
        <v>0</v>
      </c>
      <c r="W795" s="139">
        <v>0</v>
      </c>
      <c r="X795" s="139">
        <v>0</v>
      </c>
      <c r="Y795" s="139">
        <v>0</v>
      </c>
      <c r="Z795" s="139">
        <v>0</v>
      </c>
      <c r="AA795" s="139">
        <v>0</v>
      </c>
      <c r="AB795" s="139">
        <v>0</v>
      </c>
      <c r="AC795" s="139">
        <v>0</v>
      </c>
      <c r="AD795" s="139">
        <v>0</v>
      </c>
      <c r="AE795" s="139">
        <v>0</v>
      </c>
      <c r="AF795" s="139">
        <v>0</v>
      </c>
      <c r="AG795" s="139">
        <v>0</v>
      </c>
      <c r="AH795" s="139">
        <v>0</v>
      </c>
      <c r="AI795" s="139">
        <v>0</v>
      </c>
      <c r="AJ795" s="139">
        <v>0</v>
      </c>
      <c r="AK795" s="139">
        <v>0</v>
      </c>
      <c r="AL795" s="139">
        <v>0</v>
      </c>
      <c r="AM795" s="139">
        <v>0</v>
      </c>
      <c r="AN795" s="139">
        <v>0</v>
      </c>
      <c r="AO795" s="139">
        <v>0</v>
      </c>
      <c r="AP795" s="139">
        <v>0</v>
      </c>
      <c r="AQ795" s="139">
        <v>0</v>
      </c>
      <c r="AR795" s="139">
        <v>0</v>
      </c>
      <c r="AS795" s="139">
        <v>0</v>
      </c>
      <c r="AT795" s="139">
        <v>0</v>
      </c>
      <c r="AU795" s="139">
        <v>0</v>
      </c>
      <c r="AV795" s="139">
        <v>0</v>
      </c>
      <c r="AW795" s="139">
        <v>0</v>
      </c>
      <c r="AX795" s="139">
        <v>0</v>
      </c>
      <c r="AY795" s="139">
        <v>0</v>
      </c>
      <c r="AZ795" s="139">
        <v>0</v>
      </c>
      <c r="BA795" s="139">
        <v>0</v>
      </c>
      <c r="BB795" s="139">
        <v>0</v>
      </c>
    </row>
    <row r="796" spans="1:54">
      <c r="A796" s="140" t="s">
        <v>892</v>
      </c>
      <c r="B796" s="139">
        <v>-183745063.66999999</v>
      </c>
      <c r="C796" s="139">
        <v>-183745063.66999999</v>
      </c>
      <c r="D796" s="139">
        <v>-183745063.66999999</v>
      </c>
      <c r="E796" s="139">
        <v>-183745063.66999999</v>
      </c>
      <c r="F796" s="139">
        <v>-183745063.66999999</v>
      </c>
      <c r="G796" s="139">
        <v>-183745063.66999999</v>
      </c>
      <c r="H796" s="139">
        <v>-183745063.66999999</v>
      </c>
      <c r="I796" s="139">
        <v>-183745063.66999999</v>
      </c>
      <c r="J796" s="139">
        <v>-183745063.66999999</v>
      </c>
      <c r="K796" s="139">
        <v>-183745063.66999999</v>
      </c>
      <c r="L796" s="139">
        <v>-183745063.66999999</v>
      </c>
      <c r="M796" s="139">
        <v>-183745063.66999999</v>
      </c>
      <c r="N796" s="139">
        <v>-183745063.66999999</v>
      </c>
      <c r="O796" s="139">
        <v>-183745063.66999999</v>
      </c>
      <c r="P796" s="139">
        <v>-183745063.66999999</v>
      </c>
      <c r="Q796" s="139">
        <v>-183745063.66999999</v>
      </c>
      <c r="R796" s="139">
        <v>-183745063.66999999</v>
      </c>
      <c r="S796" s="139">
        <v>-183745063.66999999</v>
      </c>
      <c r="T796" s="139">
        <v>-183745063.66999999</v>
      </c>
      <c r="U796" s="139">
        <v>-183745063.66999999</v>
      </c>
      <c r="V796" s="139">
        <v>-183745063.66999999</v>
      </c>
      <c r="W796" s="139">
        <v>-183745063.66999999</v>
      </c>
      <c r="X796" s="139">
        <v>-183745063.66999999</v>
      </c>
      <c r="Y796" s="139">
        <v>-183745063.66999999</v>
      </c>
      <c r="Z796" s="139">
        <v>-183745063.66999999</v>
      </c>
      <c r="AA796" s="139">
        <v>-183745063.66999999</v>
      </c>
      <c r="AB796" s="139">
        <v>-183745063.66999999</v>
      </c>
      <c r="AC796" s="139">
        <v>-183745063.66999999</v>
      </c>
      <c r="AD796" s="139">
        <v>-183745063.66999999</v>
      </c>
      <c r="AE796" s="139">
        <v>-183745063.66999999</v>
      </c>
      <c r="AF796" s="139">
        <v>-183745063.66999999</v>
      </c>
      <c r="AG796" s="139">
        <v>-183745063.66999999</v>
      </c>
      <c r="AH796" s="139">
        <v>-183745063.66999999</v>
      </c>
      <c r="AI796" s="139">
        <v>-183745063.66999999</v>
      </c>
      <c r="AJ796" s="139">
        <v>-183745063.66999999</v>
      </c>
      <c r="AK796" s="139">
        <v>-183745063.66999999</v>
      </c>
      <c r="AL796" s="139">
        <v>-183745063.66999999</v>
      </c>
      <c r="AM796" s="139">
        <v>-183745063.66999999</v>
      </c>
      <c r="AN796" s="139">
        <v>-183745063.66999999</v>
      </c>
      <c r="AO796" s="139">
        <v>-183745063.66999999</v>
      </c>
      <c r="AP796" s="139">
        <v>-183745063.66999999</v>
      </c>
      <c r="AQ796" s="139">
        <v>-183745063.66999999</v>
      </c>
      <c r="AR796" s="139">
        <v>-183745063.66999999</v>
      </c>
      <c r="AS796" s="139">
        <v>-183745063.66999999</v>
      </c>
      <c r="AT796" s="139">
        <v>-183745063.66999999</v>
      </c>
      <c r="AU796" s="139">
        <v>-183745063.66999999</v>
      </c>
      <c r="AV796" s="139">
        <v>-183745063.66999999</v>
      </c>
      <c r="AW796" s="139">
        <v>-183745063.66999999</v>
      </c>
      <c r="AX796" s="139">
        <v>-183745063.66999999</v>
      </c>
      <c r="AY796" s="139">
        <v>-183745063.66999999</v>
      </c>
      <c r="AZ796" s="139">
        <v>-183745063.66999999</v>
      </c>
      <c r="BA796" s="139">
        <v>-183745063.66999999</v>
      </c>
      <c r="BB796" s="139">
        <v>-183745063.66999999</v>
      </c>
    </row>
    <row r="797" spans="1:54">
      <c r="A797" s="140" t="s">
        <v>893</v>
      </c>
      <c r="B797" s="139">
        <v>11847.97</v>
      </c>
      <c r="C797" s="139">
        <v>11847.97</v>
      </c>
      <c r="D797" s="139">
        <v>11847.97</v>
      </c>
      <c r="E797" s="139">
        <v>11847.97</v>
      </c>
      <c r="F797" s="139">
        <v>11847.97</v>
      </c>
      <c r="G797" s="139">
        <v>11847.97</v>
      </c>
      <c r="H797" s="139">
        <v>11847.97</v>
      </c>
      <c r="I797" s="139">
        <v>11847.97</v>
      </c>
      <c r="J797" s="139">
        <v>11847.97</v>
      </c>
      <c r="K797" s="139">
        <v>11847.97</v>
      </c>
      <c r="L797" s="139">
        <v>11847.97</v>
      </c>
      <c r="M797" s="139">
        <v>11847.97</v>
      </c>
      <c r="N797" s="139">
        <v>11847.97</v>
      </c>
      <c r="O797" s="139">
        <v>11847.97</v>
      </c>
      <c r="P797" s="139">
        <v>11847.97</v>
      </c>
      <c r="Q797" s="139">
        <v>11847.97</v>
      </c>
      <c r="R797" s="139">
        <v>11847.97</v>
      </c>
      <c r="S797" s="139">
        <v>11847.97</v>
      </c>
      <c r="T797" s="139">
        <v>11847.97</v>
      </c>
      <c r="U797" s="139">
        <v>11847.97</v>
      </c>
      <c r="V797" s="139">
        <v>11847.97</v>
      </c>
      <c r="W797" s="139">
        <v>11847.97</v>
      </c>
      <c r="X797" s="139">
        <v>11847.97</v>
      </c>
      <c r="Y797" s="139">
        <v>11847.97</v>
      </c>
      <c r="Z797" s="139">
        <v>11847.97</v>
      </c>
      <c r="AA797" s="139">
        <v>11847.97</v>
      </c>
      <c r="AB797" s="139">
        <v>11847.97</v>
      </c>
      <c r="AC797" s="139">
        <v>11847.97</v>
      </c>
      <c r="AD797" s="139">
        <v>11847.97</v>
      </c>
      <c r="AE797" s="139">
        <v>11847.97</v>
      </c>
      <c r="AF797" s="139">
        <v>11847.97</v>
      </c>
      <c r="AG797" s="139">
        <v>11847.97</v>
      </c>
      <c r="AH797" s="139">
        <v>11847.97</v>
      </c>
      <c r="AI797" s="139">
        <v>11847.97</v>
      </c>
      <c r="AJ797" s="139">
        <v>11847.97</v>
      </c>
      <c r="AK797" s="139">
        <v>11847.97</v>
      </c>
      <c r="AL797" s="139">
        <v>11847.97</v>
      </c>
      <c r="AM797" s="139">
        <v>11847.97</v>
      </c>
      <c r="AN797" s="139">
        <v>11847.97</v>
      </c>
      <c r="AO797" s="139">
        <v>11847.97</v>
      </c>
      <c r="AP797" s="139">
        <v>11847.97</v>
      </c>
      <c r="AQ797" s="139">
        <v>11847.97</v>
      </c>
      <c r="AR797" s="139">
        <v>11847.97</v>
      </c>
      <c r="AS797" s="139">
        <v>11847.97</v>
      </c>
      <c r="AT797" s="139">
        <v>11847.97</v>
      </c>
      <c r="AU797" s="139">
        <v>11847.97</v>
      </c>
      <c r="AV797" s="139">
        <v>11847.97</v>
      </c>
      <c r="AW797" s="139">
        <v>11847.97</v>
      </c>
      <c r="AX797" s="139">
        <v>11847.97</v>
      </c>
      <c r="AY797" s="139">
        <v>11847.97</v>
      </c>
      <c r="AZ797" s="139">
        <v>11847.97</v>
      </c>
      <c r="BA797" s="139">
        <v>11847.97</v>
      </c>
      <c r="BB797" s="139">
        <v>11847.97</v>
      </c>
    </row>
    <row r="798" spans="1:54">
      <c r="A798" s="140" t="s">
        <v>894</v>
      </c>
      <c r="B798" s="139">
        <v>9748.02</v>
      </c>
      <c r="C798" s="139">
        <v>9748.02</v>
      </c>
      <c r="D798" s="139">
        <v>9748.02</v>
      </c>
      <c r="E798" s="139">
        <v>9748.02</v>
      </c>
      <c r="F798" s="139">
        <v>9748.02</v>
      </c>
      <c r="G798" s="139">
        <v>9748.02</v>
      </c>
      <c r="H798" s="139">
        <v>9748.02</v>
      </c>
      <c r="I798" s="139">
        <v>9748.02</v>
      </c>
      <c r="J798" s="139">
        <v>9748.02</v>
      </c>
      <c r="K798" s="139">
        <v>9748.02</v>
      </c>
      <c r="L798" s="139">
        <v>9748.02</v>
      </c>
      <c r="M798" s="139">
        <v>9748.02</v>
      </c>
      <c r="N798" s="139">
        <v>9748.02</v>
      </c>
      <c r="O798" s="139">
        <v>9748.02</v>
      </c>
      <c r="P798" s="139">
        <v>9748.02</v>
      </c>
      <c r="Q798" s="139">
        <v>9748.02</v>
      </c>
      <c r="R798" s="139">
        <v>9748.02</v>
      </c>
      <c r="S798" s="139">
        <v>9748.02</v>
      </c>
      <c r="T798" s="139">
        <v>9748.02</v>
      </c>
      <c r="U798" s="139">
        <v>9748.02</v>
      </c>
      <c r="V798" s="139">
        <v>9748.02</v>
      </c>
      <c r="W798" s="139">
        <v>9748.02</v>
      </c>
      <c r="X798" s="139">
        <v>9748.02</v>
      </c>
      <c r="Y798" s="139">
        <v>9748.02</v>
      </c>
      <c r="Z798" s="139">
        <v>9748.02</v>
      </c>
      <c r="AA798" s="139">
        <v>9748.02</v>
      </c>
      <c r="AB798" s="139">
        <v>9748.02</v>
      </c>
      <c r="AC798" s="139">
        <v>9748.02</v>
      </c>
      <c r="AD798" s="139">
        <v>9748.02</v>
      </c>
      <c r="AE798" s="139">
        <v>9748.02</v>
      </c>
      <c r="AF798" s="139">
        <v>9748.02</v>
      </c>
      <c r="AG798" s="139">
        <v>9748.02</v>
      </c>
      <c r="AH798" s="139">
        <v>9748.02</v>
      </c>
      <c r="AI798" s="139">
        <v>9748.02</v>
      </c>
      <c r="AJ798" s="139">
        <v>9748.02</v>
      </c>
      <c r="AK798" s="139">
        <v>9748.02</v>
      </c>
      <c r="AL798" s="139">
        <v>9748.02</v>
      </c>
      <c r="AM798" s="139">
        <v>9748.02</v>
      </c>
      <c r="AN798" s="139">
        <v>9748.02</v>
      </c>
      <c r="AO798" s="139">
        <v>9748.02</v>
      </c>
      <c r="AP798" s="139">
        <v>9748.02</v>
      </c>
      <c r="AQ798" s="139">
        <v>9748.02</v>
      </c>
      <c r="AR798" s="139">
        <v>9748.02</v>
      </c>
      <c r="AS798" s="139">
        <v>9748.02</v>
      </c>
      <c r="AT798" s="139">
        <v>9748.02</v>
      </c>
      <c r="AU798" s="139">
        <v>9748.02</v>
      </c>
      <c r="AV798" s="139">
        <v>9748.02</v>
      </c>
      <c r="AW798" s="139">
        <v>9748.02</v>
      </c>
      <c r="AX798" s="139">
        <v>9748.02</v>
      </c>
      <c r="AY798" s="139">
        <v>9748.02</v>
      </c>
      <c r="AZ798" s="139">
        <v>9748.02</v>
      </c>
      <c r="BA798" s="139">
        <v>9748.02</v>
      </c>
      <c r="BB798" s="139">
        <v>9748.02</v>
      </c>
    </row>
    <row r="799" spans="1:54">
      <c r="A799" s="140" t="s">
        <v>895</v>
      </c>
      <c r="B799" s="139">
        <v>-202544029.09999999</v>
      </c>
      <c r="C799" s="139">
        <v>-202544029.09999999</v>
      </c>
      <c r="D799" s="139">
        <v>-202544029.09999999</v>
      </c>
      <c r="E799" s="139">
        <v>-202544029.09999999</v>
      </c>
      <c r="F799" s="139">
        <v>-202544029.09999999</v>
      </c>
      <c r="G799" s="139">
        <v>-202544029.09999999</v>
      </c>
      <c r="H799" s="139">
        <v>-202544029.09999999</v>
      </c>
      <c r="I799" s="139">
        <v>-202544029.09999999</v>
      </c>
      <c r="J799" s="139">
        <v>-202544029.09999999</v>
      </c>
      <c r="K799" s="139">
        <v>-202544029.09999999</v>
      </c>
      <c r="L799" s="139">
        <v>-202544029.09999999</v>
      </c>
      <c r="M799" s="139">
        <v>-202544029.09999999</v>
      </c>
      <c r="N799" s="139">
        <v>-202544029.09999999</v>
      </c>
      <c r="O799" s="139">
        <v>-202544029.09999999</v>
      </c>
      <c r="P799" s="139">
        <v>-202544029.09999999</v>
      </c>
      <c r="Q799" s="139">
        <v>-202544029.09999999</v>
      </c>
      <c r="R799" s="139">
        <v>-202544029.09999999</v>
      </c>
      <c r="S799" s="139">
        <v>-202544029.09999999</v>
      </c>
      <c r="T799" s="139">
        <v>-202544029.09999999</v>
      </c>
      <c r="U799" s="139">
        <v>-202544029.09999999</v>
      </c>
      <c r="V799" s="139">
        <v>-202544029.09999999</v>
      </c>
      <c r="W799" s="139">
        <v>-202544029.09999999</v>
      </c>
      <c r="X799" s="139">
        <v>-202544029.09999999</v>
      </c>
      <c r="Y799" s="139">
        <v>-202544029.09999999</v>
      </c>
      <c r="Z799" s="139">
        <v>-202544029.09999999</v>
      </c>
      <c r="AA799" s="139">
        <v>-202544029.09999999</v>
      </c>
      <c r="AB799" s="139">
        <v>-202544029.09999999</v>
      </c>
      <c r="AC799" s="139">
        <v>-202544029.09999999</v>
      </c>
      <c r="AD799" s="139">
        <v>-202544029.09999999</v>
      </c>
      <c r="AE799" s="139">
        <v>-202544029.09999999</v>
      </c>
      <c r="AF799" s="139">
        <v>-202544029.09999999</v>
      </c>
      <c r="AG799" s="139">
        <v>-202544029.09999999</v>
      </c>
      <c r="AH799" s="139">
        <v>-202544029.09999999</v>
      </c>
      <c r="AI799" s="139">
        <v>-202544029.09999999</v>
      </c>
      <c r="AJ799" s="139">
        <v>-202544029.09999999</v>
      </c>
      <c r="AK799" s="139">
        <v>-202544029.09999999</v>
      </c>
      <c r="AL799" s="139">
        <v>-202544029.09999999</v>
      </c>
      <c r="AM799" s="139">
        <v>-202544029.09999999</v>
      </c>
      <c r="AN799" s="139">
        <v>-202544029.09999999</v>
      </c>
      <c r="AO799" s="139">
        <v>-202544029.09999999</v>
      </c>
      <c r="AP799" s="139">
        <v>-202544029.09999999</v>
      </c>
      <c r="AQ799" s="139">
        <v>-202544029.09999999</v>
      </c>
      <c r="AR799" s="139">
        <v>-202544029.09999999</v>
      </c>
      <c r="AS799" s="139">
        <v>-202544029.09999999</v>
      </c>
      <c r="AT799" s="139">
        <v>-202544029.09999999</v>
      </c>
      <c r="AU799" s="139">
        <v>-202544029.09999999</v>
      </c>
      <c r="AV799" s="139">
        <v>-202544029.09999999</v>
      </c>
      <c r="AW799" s="139">
        <v>-202544029.09999999</v>
      </c>
      <c r="AX799" s="139">
        <v>-202544029.09999999</v>
      </c>
      <c r="AY799" s="139">
        <v>-202544029.09999999</v>
      </c>
      <c r="AZ799" s="139">
        <v>-202544029.09999999</v>
      </c>
      <c r="BA799" s="139">
        <v>-202544029.09999999</v>
      </c>
      <c r="BB799" s="139">
        <v>-202544029.09999999</v>
      </c>
    </row>
    <row r="800" spans="1:54">
      <c r="A800" s="140" t="s">
        <v>896</v>
      </c>
      <c r="B800" s="139">
        <v>0</v>
      </c>
      <c r="C800" s="139">
        <v>0</v>
      </c>
      <c r="D800" s="139">
        <v>0</v>
      </c>
      <c r="E800" s="139">
        <v>0</v>
      </c>
      <c r="F800" s="139">
        <v>0</v>
      </c>
      <c r="G800" s="139">
        <v>0</v>
      </c>
      <c r="H800" s="139">
        <v>0</v>
      </c>
      <c r="I800" s="139">
        <v>0</v>
      </c>
      <c r="J800" s="139">
        <v>0</v>
      </c>
      <c r="K800" s="139">
        <v>0</v>
      </c>
      <c r="L800" s="139">
        <v>0</v>
      </c>
      <c r="M800" s="139">
        <v>0</v>
      </c>
      <c r="N800" s="139">
        <v>0</v>
      </c>
      <c r="O800" s="139">
        <v>0</v>
      </c>
      <c r="P800" s="139">
        <v>0</v>
      </c>
      <c r="Q800" s="139">
        <v>0</v>
      </c>
      <c r="R800" s="139">
        <v>0</v>
      </c>
      <c r="S800" s="139">
        <v>0</v>
      </c>
      <c r="T800" s="139">
        <v>0</v>
      </c>
      <c r="U800" s="139">
        <v>0</v>
      </c>
      <c r="V800" s="139">
        <v>0</v>
      </c>
      <c r="W800" s="139">
        <v>0</v>
      </c>
      <c r="X800" s="139">
        <v>0</v>
      </c>
      <c r="Y800" s="139">
        <v>0</v>
      </c>
      <c r="Z800" s="139">
        <v>0</v>
      </c>
      <c r="AA800" s="139">
        <v>0</v>
      </c>
      <c r="AB800" s="139">
        <v>0</v>
      </c>
      <c r="AC800" s="139">
        <v>0</v>
      </c>
      <c r="AD800" s="139">
        <v>0</v>
      </c>
      <c r="AE800" s="139">
        <v>0</v>
      </c>
      <c r="AF800" s="139">
        <v>0</v>
      </c>
      <c r="AG800" s="139">
        <v>0</v>
      </c>
      <c r="AH800" s="139">
        <v>0</v>
      </c>
      <c r="AI800" s="139">
        <v>0</v>
      </c>
      <c r="AJ800" s="139">
        <v>0</v>
      </c>
      <c r="AK800" s="139">
        <v>0</v>
      </c>
      <c r="AL800" s="139">
        <v>0</v>
      </c>
      <c r="AM800" s="139">
        <v>0</v>
      </c>
      <c r="AN800" s="139">
        <v>0</v>
      </c>
      <c r="AO800" s="139">
        <v>0</v>
      </c>
      <c r="AP800" s="139">
        <v>0</v>
      </c>
      <c r="AQ800" s="139">
        <v>0</v>
      </c>
      <c r="AR800" s="139">
        <v>0</v>
      </c>
      <c r="AS800" s="139">
        <v>0</v>
      </c>
      <c r="AT800" s="139">
        <v>0</v>
      </c>
      <c r="AU800" s="139">
        <v>0</v>
      </c>
      <c r="AV800" s="139">
        <v>0</v>
      </c>
      <c r="AW800" s="139">
        <v>0</v>
      </c>
      <c r="AX800" s="139">
        <v>0</v>
      </c>
      <c r="AY800" s="139">
        <v>0</v>
      </c>
      <c r="AZ800" s="139">
        <v>0</v>
      </c>
      <c r="BA800" s="139">
        <v>0</v>
      </c>
      <c r="BB800" s="139">
        <v>0</v>
      </c>
    </row>
    <row r="801" spans="1:54">
      <c r="A801" s="140" t="s">
        <v>897</v>
      </c>
      <c r="B801" s="139">
        <v>0</v>
      </c>
      <c r="C801" s="139">
        <v>0</v>
      </c>
      <c r="D801" s="139">
        <v>0</v>
      </c>
      <c r="E801" s="139">
        <v>0</v>
      </c>
      <c r="F801" s="139">
        <v>0</v>
      </c>
      <c r="G801" s="139">
        <v>0</v>
      </c>
      <c r="H801" s="139">
        <v>0</v>
      </c>
      <c r="I801" s="139">
        <v>0</v>
      </c>
      <c r="J801" s="139">
        <v>0</v>
      </c>
      <c r="K801" s="139">
        <v>0</v>
      </c>
      <c r="L801" s="139">
        <v>0</v>
      </c>
      <c r="M801" s="139">
        <v>0</v>
      </c>
      <c r="N801" s="139">
        <v>0</v>
      </c>
      <c r="O801" s="139">
        <v>0</v>
      </c>
      <c r="P801" s="139">
        <v>0</v>
      </c>
      <c r="Q801" s="139">
        <v>0</v>
      </c>
      <c r="R801" s="139">
        <v>0</v>
      </c>
      <c r="S801" s="139">
        <v>0</v>
      </c>
      <c r="T801" s="139">
        <v>0</v>
      </c>
      <c r="U801" s="139">
        <v>0</v>
      </c>
      <c r="V801" s="139">
        <v>0</v>
      </c>
      <c r="W801" s="139">
        <v>0</v>
      </c>
      <c r="X801" s="139">
        <v>0</v>
      </c>
      <c r="Y801" s="139">
        <v>0</v>
      </c>
      <c r="Z801" s="139">
        <v>0</v>
      </c>
      <c r="AA801" s="139">
        <v>0</v>
      </c>
      <c r="AB801" s="139">
        <v>0</v>
      </c>
      <c r="AC801" s="139">
        <v>0</v>
      </c>
      <c r="AD801" s="139">
        <v>0</v>
      </c>
      <c r="AE801" s="139">
        <v>0</v>
      </c>
      <c r="AF801" s="139">
        <v>0</v>
      </c>
      <c r="AG801" s="139">
        <v>0</v>
      </c>
      <c r="AH801" s="139">
        <v>0</v>
      </c>
      <c r="AI801" s="139">
        <v>0</v>
      </c>
      <c r="AJ801" s="139">
        <v>0</v>
      </c>
      <c r="AK801" s="139">
        <v>0</v>
      </c>
      <c r="AL801" s="139">
        <v>0</v>
      </c>
      <c r="AM801" s="139">
        <v>0</v>
      </c>
      <c r="AN801" s="139">
        <v>0</v>
      </c>
      <c r="AO801" s="139">
        <v>0</v>
      </c>
      <c r="AP801" s="139">
        <v>0</v>
      </c>
      <c r="AQ801" s="139">
        <v>0</v>
      </c>
      <c r="AR801" s="139">
        <v>0</v>
      </c>
      <c r="AS801" s="139">
        <v>0</v>
      </c>
      <c r="AT801" s="139">
        <v>0</v>
      </c>
      <c r="AU801" s="139">
        <v>0</v>
      </c>
      <c r="AV801" s="139">
        <v>0</v>
      </c>
      <c r="AW801" s="139">
        <v>0</v>
      </c>
      <c r="AX801" s="139">
        <v>0</v>
      </c>
      <c r="AY801" s="139">
        <v>0</v>
      </c>
      <c r="AZ801" s="139">
        <v>0</v>
      </c>
      <c r="BA801" s="139">
        <v>0</v>
      </c>
      <c r="BB801" s="139">
        <v>0</v>
      </c>
    </row>
    <row r="802" spans="1:54">
      <c r="A802" s="140" t="s">
        <v>898</v>
      </c>
      <c r="B802" s="139">
        <v>-409113.44</v>
      </c>
      <c r="C802" s="139">
        <v>-409113.44</v>
      </c>
      <c r="D802" s="139">
        <v>-409113.44</v>
      </c>
      <c r="E802" s="139">
        <v>-409113.44</v>
      </c>
      <c r="F802" s="139">
        <v>-409113.44</v>
      </c>
      <c r="G802" s="139">
        <v>-409113.44</v>
      </c>
      <c r="H802" s="139">
        <v>-409113.44</v>
      </c>
      <c r="I802" s="139">
        <v>-409113.44</v>
      </c>
      <c r="J802" s="139">
        <v>-409113.44</v>
      </c>
      <c r="K802" s="139">
        <v>-409113.44</v>
      </c>
      <c r="L802" s="139">
        <v>-409113.44</v>
      </c>
      <c r="M802" s="139">
        <v>-409113.44</v>
      </c>
      <c r="N802" s="139">
        <v>-409113.44</v>
      </c>
      <c r="O802" s="139">
        <v>-409113.44</v>
      </c>
      <c r="P802" s="139">
        <v>-409113.44</v>
      </c>
      <c r="Q802" s="139">
        <v>-409113.44</v>
      </c>
      <c r="R802" s="139">
        <v>-409113.44</v>
      </c>
      <c r="S802" s="139">
        <v>-409113.44</v>
      </c>
      <c r="T802" s="139">
        <v>-409113.44</v>
      </c>
      <c r="U802" s="139">
        <v>-409113.44</v>
      </c>
      <c r="V802" s="139">
        <v>-409113.44</v>
      </c>
      <c r="W802" s="139">
        <v>-409113.44</v>
      </c>
      <c r="X802" s="139">
        <v>-409113.44</v>
      </c>
      <c r="Y802" s="139">
        <v>-409113.44</v>
      </c>
      <c r="Z802" s="139">
        <v>-409113.44</v>
      </c>
      <c r="AA802" s="139">
        <v>-409113.44</v>
      </c>
      <c r="AB802" s="139">
        <v>-409113.44</v>
      </c>
      <c r="AC802" s="139">
        <v>-409113.44</v>
      </c>
      <c r="AD802" s="139">
        <v>-409113.44</v>
      </c>
      <c r="AE802" s="139">
        <v>-409113.44</v>
      </c>
      <c r="AF802" s="139">
        <v>-409113.44</v>
      </c>
      <c r="AG802" s="139">
        <v>-409113.44</v>
      </c>
      <c r="AH802" s="139">
        <v>-409113.44</v>
      </c>
      <c r="AI802" s="139">
        <v>-409113.44</v>
      </c>
      <c r="AJ802" s="139">
        <v>-409113.44</v>
      </c>
      <c r="AK802" s="139">
        <v>-409113.44</v>
      </c>
      <c r="AL802" s="139">
        <v>-409113.44</v>
      </c>
      <c r="AM802" s="139">
        <v>-409113.44</v>
      </c>
      <c r="AN802" s="139">
        <v>-409113.44</v>
      </c>
      <c r="AO802" s="139">
        <v>-409113.44</v>
      </c>
      <c r="AP802" s="139">
        <v>-409113.44</v>
      </c>
      <c r="AQ802" s="139">
        <v>-409113.44</v>
      </c>
      <c r="AR802" s="139">
        <v>-409113.44</v>
      </c>
      <c r="AS802" s="139">
        <v>-409113.44</v>
      </c>
      <c r="AT802" s="139">
        <v>-409113.44</v>
      </c>
      <c r="AU802" s="139">
        <v>-409113.44</v>
      </c>
      <c r="AV802" s="139">
        <v>-409113.44</v>
      </c>
      <c r="AW802" s="139">
        <v>-409113.44</v>
      </c>
      <c r="AX802" s="139">
        <v>-409113.44</v>
      </c>
      <c r="AY802" s="139">
        <v>-409113.44</v>
      </c>
      <c r="AZ802" s="139">
        <v>-409113.44</v>
      </c>
      <c r="BA802" s="139">
        <v>-409113.44</v>
      </c>
      <c r="BB802" s="139">
        <v>-409113.44</v>
      </c>
    </row>
    <row r="803" spans="1:54">
      <c r="A803" s="140" t="s">
        <v>899</v>
      </c>
      <c r="B803" s="139">
        <v>-2372492.7400000002</v>
      </c>
      <c r="C803" s="139">
        <v>-2372492.7400000002</v>
      </c>
      <c r="D803" s="139">
        <v>-2372492.7400000002</v>
      </c>
      <c r="E803" s="139">
        <v>-2372492.7400000002</v>
      </c>
      <c r="F803" s="139">
        <v>-2372492.7400000002</v>
      </c>
      <c r="G803" s="139">
        <v>-2372492.7400000002</v>
      </c>
      <c r="H803" s="139">
        <v>-2372492.7400000002</v>
      </c>
      <c r="I803" s="139">
        <v>-2372492.7400000002</v>
      </c>
      <c r="J803" s="139">
        <v>-2372492.7400000002</v>
      </c>
      <c r="K803" s="139">
        <v>-2372492.7400000002</v>
      </c>
      <c r="L803" s="139">
        <v>-2372492.7400000002</v>
      </c>
      <c r="M803" s="139">
        <v>-2372492.7400000002</v>
      </c>
      <c r="N803" s="139">
        <v>-2372492.7400000002</v>
      </c>
      <c r="O803" s="139">
        <v>-2372492.7400000002</v>
      </c>
      <c r="P803" s="139">
        <v>-2372492.7400000002</v>
      </c>
      <c r="Q803" s="139">
        <v>-2372492.7400000002</v>
      </c>
      <c r="R803" s="139">
        <v>-2372492.7400000002</v>
      </c>
      <c r="S803" s="139">
        <v>-2372492.7400000002</v>
      </c>
      <c r="T803" s="139">
        <v>-2372492.7400000002</v>
      </c>
      <c r="U803" s="139">
        <v>-2372492.7400000002</v>
      </c>
      <c r="V803" s="139">
        <v>-2372492.7400000002</v>
      </c>
      <c r="W803" s="139">
        <v>-2372492.7400000002</v>
      </c>
      <c r="X803" s="139">
        <v>-2372492.7400000002</v>
      </c>
      <c r="Y803" s="139">
        <v>-2372492.7400000002</v>
      </c>
      <c r="Z803" s="139">
        <v>-2372492.7400000002</v>
      </c>
      <c r="AA803" s="139">
        <v>-2372492.7400000002</v>
      </c>
      <c r="AB803" s="139">
        <v>-2372492.7400000002</v>
      </c>
      <c r="AC803" s="139">
        <v>-2372492.7400000002</v>
      </c>
      <c r="AD803" s="139">
        <v>-2372492.7400000002</v>
      </c>
      <c r="AE803" s="139">
        <v>-2372492.7400000002</v>
      </c>
      <c r="AF803" s="139">
        <v>-2372492.7400000002</v>
      </c>
      <c r="AG803" s="139">
        <v>-2372492.7400000002</v>
      </c>
      <c r="AH803" s="139">
        <v>-2372492.7400000002</v>
      </c>
      <c r="AI803" s="139">
        <v>-2372492.7400000002</v>
      </c>
      <c r="AJ803" s="139">
        <v>-2372492.7400000002</v>
      </c>
      <c r="AK803" s="139">
        <v>-2372492.7400000002</v>
      </c>
      <c r="AL803" s="139">
        <v>-2372492.7400000002</v>
      </c>
      <c r="AM803" s="139">
        <v>-2372492.7400000002</v>
      </c>
      <c r="AN803" s="139">
        <v>-2372492.7400000002</v>
      </c>
      <c r="AO803" s="139">
        <v>-2372492.7400000002</v>
      </c>
      <c r="AP803" s="139">
        <v>-2372492.7400000002</v>
      </c>
      <c r="AQ803" s="139">
        <v>-2372492.7400000002</v>
      </c>
      <c r="AR803" s="139">
        <v>-2372492.7400000002</v>
      </c>
      <c r="AS803" s="139">
        <v>-2372492.7400000002</v>
      </c>
      <c r="AT803" s="139">
        <v>-2372492.7400000002</v>
      </c>
      <c r="AU803" s="139">
        <v>-2372492.7400000002</v>
      </c>
      <c r="AV803" s="139">
        <v>-2372492.7400000002</v>
      </c>
      <c r="AW803" s="139">
        <v>-2372492.7400000002</v>
      </c>
      <c r="AX803" s="139">
        <v>-2372492.7400000002</v>
      </c>
      <c r="AY803" s="139">
        <v>-2372492.7400000002</v>
      </c>
      <c r="AZ803" s="139">
        <v>-2372492.7400000002</v>
      </c>
      <c r="BA803" s="139">
        <v>-2372492.7400000002</v>
      </c>
      <c r="BB803" s="139">
        <v>-2372492.7400000002</v>
      </c>
    </row>
    <row r="804" spans="1:54">
      <c r="A804" s="140" t="s">
        <v>900</v>
      </c>
      <c r="B804" s="139">
        <v>8290.75</v>
      </c>
      <c r="C804" s="139">
        <v>8290.75</v>
      </c>
      <c r="D804" s="139">
        <v>8290.75</v>
      </c>
      <c r="E804" s="139">
        <v>8290.75</v>
      </c>
      <c r="F804" s="139">
        <v>8290.75</v>
      </c>
      <c r="G804" s="139">
        <v>8290.75</v>
      </c>
      <c r="H804" s="139">
        <v>8290.75</v>
      </c>
      <c r="I804" s="139">
        <v>8290.75</v>
      </c>
      <c r="J804" s="139">
        <v>8290.75</v>
      </c>
      <c r="K804" s="139">
        <v>8290.75</v>
      </c>
      <c r="L804" s="139">
        <v>8290.75</v>
      </c>
      <c r="M804" s="139">
        <v>8290.75</v>
      </c>
      <c r="N804" s="139">
        <v>8290.75</v>
      </c>
      <c r="O804" s="139">
        <v>8290.75</v>
      </c>
      <c r="P804" s="139">
        <v>8290.75</v>
      </c>
      <c r="Q804" s="139">
        <v>8290.75</v>
      </c>
      <c r="R804" s="139">
        <v>8290.75</v>
      </c>
      <c r="S804" s="139">
        <v>8290.75</v>
      </c>
      <c r="T804" s="139">
        <v>8290.75</v>
      </c>
      <c r="U804" s="139">
        <v>8290.75</v>
      </c>
      <c r="V804" s="139">
        <v>8290.75</v>
      </c>
      <c r="W804" s="139">
        <v>8290.75</v>
      </c>
      <c r="X804" s="139">
        <v>8290.75</v>
      </c>
      <c r="Y804" s="139">
        <v>8290.75</v>
      </c>
      <c r="Z804" s="139">
        <v>8290.75</v>
      </c>
      <c r="AA804" s="139">
        <v>8290.75</v>
      </c>
      <c r="AB804" s="139">
        <v>8290.75</v>
      </c>
      <c r="AC804" s="139">
        <v>8290.75</v>
      </c>
      <c r="AD804" s="139">
        <v>8290.75</v>
      </c>
      <c r="AE804" s="139">
        <v>8290.75</v>
      </c>
      <c r="AF804" s="139">
        <v>8290.75</v>
      </c>
      <c r="AG804" s="139">
        <v>8290.75</v>
      </c>
      <c r="AH804" s="139">
        <v>8290.75</v>
      </c>
      <c r="AI804" s="139">
        <v>8290.75</v>
      </c>
      <c r="AJ804" s="139">
        <v>8290.75</v>
      </c>
      <c r="AK804" s="139">
        <v>8290.75</v>
      </c>
      <c r="AL804" s="139">
        <v>8290.75</v>
      </c>
      <c r="AM804" s="139">
        <v>8290.75</v>
      </c>
      <c r="AN804" s="139">
        <v>8290.75</v>
      </c>
      <c r="AO804" s="139">
        <v>8290.75</v>
      </c>
      <c r="AP804" s="139">
        <v>8290.75</v>
      </c>
      <c r="AQ804" s="139">
        <v>8290.75</v>
      </c>
      <c r="AR804" s="139">
        <v>8290.75</v>
      </c>
      <c r="AS804" s="139">
        <v>8290.75</v>
      </c>
      <c r="AT804" s="139">
        <v>8290.75</v>
      </c>
      <c r="AU804" s="139">
        <v>8290.75</v>
      </c>
      <c r="AV804" s="139">
        <v>8290.75</v>
      </c>
      <c r="AW804" s="139">
        <v>8290.75</v>
      </c>
      <c r="AX804" s="139">
        <v>8290.75</v>
      </c>
      <c r="AY804" s="139">
        <v>8290.75</v>
      </c>
      <c r="AZ804" s="139">
        <v>8290.75</v>
      </c>
      <c r="BA804" s="139">
        <v>8290.75</v>
      </c>
      <c r="BB804" s="139">
        <v>8290.75</v>
      </c>
    </row>
    <row r="805" spans="1:54">
      <c r="A805" s="140" t="s">
        <v>901</v>
      </c>
      <c r="B805" s="139">
        <v>4183.91</v>
      </c>
      <c r="C805" s="139">
        <v>4183.91</v>
      </c>
      <c r="D805" s="139">
        <v>4183.91</v>
      </c>
      <c r="E805" s="139">
        <v>4183.91</v>
      </c>
      <c r="F805" s="139">
        <v>4183.91</v>
      </c>
      <c r="G805" s="139">
        <v>4183.91</v>
      </c>
      <c r="H805" s="139">
        <v>4183.91</v>
      </c>
      <c r="I805" s="139">
        <v>4183.91</v>
      </c>
      <c r="J805" s="139">
        <v>4183.91</v>
      </c>
      <c r="K805" s="139">
        <v>4183.91</v>
      </c>
      <c r="L805" s="139">
        <v>4183.91</v>
      </c>
      <c r="M805" s="139">
        <v>4183.91</v>
      </c>
      <c r="N805" s="139">
        <v>4183.91</v>
      </c>
      <c r="O805" s="139">
        <v>4183.91</v>
      </c>
      <c r="P805" s="139">
        <v>4183.91</v>
      </c>
      <c r="Q805" s="139">
        <v>4183.91</v>
      </c>
      <c r="R805" s="139">
        <v>4183.91</v>
      </c>
      <c r="S805" s="139">
        <v>4183.91</v>
      </c>
      <c r="T805" s="139">
        <v>4183.91</v>
      </c>
      <c r="U805" s="139">
        <v>4183.91</v>
      </c>
      <c r="V805" s="139">
        <v>4183.91</v>
      </c>
      <c r="W805" s="139">
        <v>4183.91</v>
      </c>
      <c r="X805" s="139">
        <v>4183.91</v>
      </c>
      <c r="Y805" s="139">
        <v>4183.91</v>
      </c>
      <c r="Z805" s="139">
        <v>4183.91</v>
      </c>
      <c r="AA805" s="139">
        <v>4183.91</v>
      </c>
      <c r="AB805" s="139">
        <v>4183.91</v>
      </c>
      <c r="AC805" s="139">
        <v>4183.91</v>
      </c>
      <c r="AD805" s="139">
        <v>4183.91</v>
      </c>
      <c r="AE805" s="139">
        <v>4183.91</v>
      </c>
      <c r="AF805" s="139">
        <v>4183.91</v>
      </c>
      <c r="AG805" s="139">
        <v>4183.91</v>
      </c>
      <c r="AH805" s="139">
        <v>4183.91</v>
      </c>
      <c r="AI805" s="139">
        <v>4183.91</v>
      </c>
      <c r="AJ805" s="139">
        <v>4183.91</v>
      </c>
      <c r="AK805" s="139">
        <v>4183.91</v>
      </c>
      <c r="AL805" s="139">
        <v>4183.91</v>
      </c>
      <c r="AM805" s="139">
        <v>4183.91</v>
      </c>
      <c r="AN805" s="139">
        <v>4183.91</v>
      </c>
      <c r="AO805" s="139">
        <v>4183.91</v>
      </c>
      <c r="AP805" s="139">
        <v>4183.91</v>
      </c>
      <c r="AQ805" s="139">
        <v>4183.91</v>
      </c>
      <c r="AR805" s="139">
        <v>4183.91</v>
      </c>
      <c r="AS805" s="139">
        <v>4183.91</v>
      </c>
      <c r="AT805" s="139">
        <v>4183.91</v>
      </c>
      <c r="AU805" s="139">
        <v>4183.91</v>
      </c>
      <c r="AV805" s="139">
        <v>4183.91</v>
      </c>
      <c r="AW805" s="139">
        <v>4183.91</v>
      </c>
      <c r="AX805" s="139">
        <v>4183.91</v>
      </c>
      <c r="AY805" s="139">
        <v>4183.91</v>
      </c>
      <c r="AZ805" s="139">
        <v>4183.91</v>
      </c>
      <c r="BA805" s="139">
        <v>4183.91</v>
      </c>
      <c r="BB805" s="139">
        <v>4183.91</v>
      </c>
    </row>
    <row r="806" spans="1:54">
      <c r="A806" s="140" t="s">
        <v>902</v>
      </c>
      <c r="B806" s="139">
        <v>-45.33</v>
      </c>
      <c r="C806" s="139">
        <v>-45.33</v>
      </c>
      <c r="D806" s="139">
        <v>-45.33</v>
      </c>
      <c r="E806" s="139">
        <v>-45.33</v>
      </c>
      <c r="F806" s="139">
        <v>-45.33</v>
      </c>
      <c r="G806" s="139">
        <v>-45.33</v>
      </c>
      <c r="H806" s="139">
        <v>-45.33</v>
      </c>
      <c r="I806" s="139">
        <v>-45.33</v>
      </c>
      <c r="J806" s="139">
        <v>-45.33</v>
      </c>
      <c r="K806" s="139">
        <v>-45.33</v>
      </c>
      <c r="L806" s="139">
        <v>-45.33</v>
      </c>
      <c r="M806" s="139">
        <v>-45.33</v>
      </c>
      <c r="N806" s="139">
        <v>-45.33</v>
      </c>
      <c r="O806" s="139">
        <v>-45.33</v>
      </c>
      <c r="P806" s="139">
        <v>-45.33</v>
      </c>
      <c r="Q806" s="139">
        <v>-45.33</v>
      </c>
      <c r="R806" s="139">
        <v>-45.33</v>
      </c>
      <c r="S806" s="139">
        <v>-45.33</v>
      </c>
      <c r="T806" s="139">
        <v>-45.33</v>
      </c>
      <c r="U806" s="139">
        <v>-45.33</v>
      </c>
      <c r="V806" s="139">
        <v>-45.33</v>
      </c>
      <c r="W806" s="139">
        <v>-45.33</v>
      </c>
      <c r="X806" s="139">
        <v>-45.33</v>
      </c>
      <c r="Y806" s="139">
        <v>-45.33</v>
      </c>
      <c r="Z806" s="139">
        <v>-45.33</v>
      </c>
      <c r="AA806" s="139">
        <v>-45.33</v>
      </c>
      <c r="AB806" s="139">
        <v>-45.33</v>
      </c>
      <c r="AC806" s="139">
        <v>-45.33</v>
      </c>
      <c r="AD806" s="139">
        <v>-45.33</v>
      </c>
      <c r="AE806" s="139">
        <v>-45.33</v>
      </c>
      <c r="AF806" s="139">
        <v>-45.33</v>
      </c>
      <c r="AG806" s="139">
        <v>-45.33</v>
      </c>
      <c r="AH806" s="139">
        <v>-45.33</v>
      </c>
      <c r="AI806" s="139">
        <v>-45.33</v>
      </c>
      <c r="AJ806" s="139">
        <v>-45.33</v>
      </c>
      <c r="AK806" s="139">
        <v>-45.33</v>
      </c>
      <c r="AL806" s="139">
        <v>-45.33</v>
      </c>
      <c r="AM806" s="139">
        <v>-45.33</v>
      </c>
      <c r="AN806" s="139">
        <v>-45.33</v>
      </c>
      <c r="AO806" s="139">
        <v>-45.33</v>
      </c>
      <c r="AP806" s="139">
        <v>-45.33</v>
      </c>
      <c r="AQ806" s="139">
        <v>-45.33</v>
      </c>
      <c r="AR806" s="139">
        <v>-45.33</v>
      </c>
      <c r="AS806" s="139">
        <v>-45.33</v>
      </c>
      <c r="AT806" s="139">
        <v>-45.33</v>
      </c>
      <c r="AU806" s="139">
        <v>-45.33</v>
      </c>
      <c r="AV806" s="139">
        <v>-45.33</v>
      </c>
      <c r="AW806" s="139">
        <v>-45.33</v>
      </c>
      <c r="AX806" s="139">
        <v>-45.33</v>
      </c>
      <c r="AY806" s="139">
        <v>-45.33</v>
      </c>
      <c r="AZ806" s="139">
        <v>-45.33</v>
      </c>
      <c r="BA806" s="139">
        <v>-45.33</v>
      </c>
      <c r="BB806" s="139">
        <v>-45.33</v>
      </c>
    </row>
    <row r="807" spans="1:54">
      <c r="A807" s="140" t="s">
        <v>903</v>
      </c>
      <c r="B807" s="139">
        <v>0</v>
      </c>
      <c r="C807" s="139">
        <v>0</v>
      </c>
      <c r="D807" s="139">
        <v>0</v>
      </c>
      <c r="E807" s="139">
        <v>0</v>
      </c>
      <c r="F807" s="139">
        <v>0</v>
      </c>
      <c r="G807" s="139">
        <v>0</v>
      </c>
      <c r="H807" s="139">
        <v>0</v>
      </c>
      <c r="I807" s="139">
        <v>0</v>
      </c>
      <c r="J807" s="139">
        <v>0</v>
      </c>
      <c r="K807" s="139">
        <v>0</v>
      </c>
      <c r="L807" s="139">
        <v>0</v>
      </c>
      <c r="M807" s="139">
        <v>0</v>
      </c>
      <c r="N807" s="139">
        <v>0</v>
      </c>
      <c r="O807" s="139">
        <v>0</v>
      </c>
      <c r="P807" s="139">
        <v>0</v>
      </c>
      <c r="Q807" s="139">
        <v>0</v>
      </c>
      <c r="R807" s="139">
        <v>0</v>
      </c>
      <c r="S807" s="139">
        <v>0</v>
      </c>
      <c r="T807" s="139">
        <v>0</v>
      </c>
      <c r="U807" s="139">
        <v>0</v>
      </c>
      <c r="V807" s="139">
        <v>0</v>
      </c>
      <c r="W807" s="139">
        <v>0</v>
      </c>
      <c r="X807" s="139">
        <v>0</v>
      </c>
      <c r="Y807" s="139">
        <v>0</v>
      </c>
      <c r="Z807" s="139">
        <v>0</v>
      </c>
      <c r="AA807" s="139">
        <v>0</v>
      </c>
      <c r="AB807" s="139">
        <v>0</v>
      </c>
      <c r="AC807" s="139">
        <v>0</v>
      </c>
      <c r="AD807" s="139">
        <v>0</v>
      </c>
      <c r="AE807" s="139">
        <v>0</v>
      </c>
      <c r="AF807" s="139">
        <v>0</v>
      </c>
      <c r="AG807" s="139">
        <v>0</v>
      </c>
      <c r="AH807" s="139">
        <v>0</v>
      </c>
      <c r="AI807" s="139">
        <v>0</v>
      </c>
      <c r="AJ807" s="139">
        <v>0</v>
      </c>
      <c r="AK807" s="139">
        <v>0</v>
      </c>
      <c r="AL807" s="139">
        <v>0</v>
      </c>
      <c r="AM807" s="139">
        <v>0</v>
      </c>
      <c r="AN807" s="139">
        <v>0</v>
      </c>
      <c r="AO807" s="139">
        <v>0</v>
      </c>
      <c r="AP807" s="139">
        <v>0</v>
      </c>
      <c r="AQ807" s="139">
        <v>0</v>
      </c>
      <c r="AR807" s="139">
        <v>0</v>
      </c>
      <c r="AS807" s="139">
        <v>0</v>
      </c>
      <c r="AT807" s="139">
        <v>0</v>
      </c>
      <c r="AU807" s="139">
        <v>0</v>
      </c>
      <c r="AV807" s="139">
        <v>0</v>
      </c>
      <c r="AW807" s="139">
        <v>0</v>
      </c>
      <c r="AX807" s="139">
        <v>0</v>
      </c>
      <c r="AY807" s="139">
        <v>0</v>
      </c>
      <c r="AZ807" s="139">
        <v>0</v>
      </c>
      <c r="BA807" s="139">
        <v>0</v>
      </c>
      <c r="BB807" s="139">
        <v>0</v>
      </c>
    </row>
    <row r="808" spans="1:54">
      <c r="A808" s="140" t="s">
        <v>904</v>
      </c>
      <c r="B808" s="139">
        <v>0</v>
      </c>
      <c r="C808" s="139">
        <v>0</v>
      </c>
      <c r="D808" s="139">
        <v>0</v>
      </c>
      <c r="E808" s="139">
        <v>0</v>
      </c>
      <c r="F808" s="139">
        <v>0</v>
      </c>
      <c r="G808" s="139">
        <v>0</v>
      </c>
      <c r="H808" s="139">
        <v>0</v>
      </c>
      <c r="I808" s="139">
        <v>0</v>
      </c>
      <c r="J808" s="139">
        <v>0</v>
      </c>
      <c r="K808" s="139">
        <v>0</v>
      </c>
      <c r="L808" s="139">
        <v>0</v>
      </c>
      <c r="M808" s="139">
        <v>0</v>
      </c>
      <c r="N808" s="139">
        <v>0</v>
      </c>
      <c r="O808" s="139">
        <v>0</v>
      </c>
      <c r="P808" s="139">
        <v>0</v>
      </c>
      <c r="Q808" s="139">
        <v>0</v>
      </c>
      <c r="R808" s="139">
        <v>0</v>
      </c>
      <c r="S808" s="139">
        <v>0</v>
      </c>
      <c r="T808" s="139">
        <v>0</v>
      </c>
      <c r="U808" s="139">
        <v>0</v>
      </c>
      <c r="V808" s="139">
        <v>0</v>
      </c>
      <c r="W808" s="139">
        <v>0</v>
      </c>
      <c r="X808" s="139">
        <v>0</v>
      </c>
      <c r="Y808" s="139">
        <v>0</v>
      </c>
      <c r="Z808" s="139">
        <v>0</v>
      </c>
      <c r="AA808" s="139">
        <v>0</v>
      </c>
      <c r="AB808" s="139">
        <v>0</v>
      </c>
      <c r="AC808" s="139">
        <v>0</v>
      </c>
      <c r="AD808" s="139">
        <v>0</v>
      </c>
      <c r="AE808" s="139">
        <v>0</v>
      </c>
      <c r="AF808" s="139">
        <v>0</v>
      </c>
      <c r="AG808" s="139">
        <v>0</v>
      </c>
      <c r="AH808" s="139">
        <v>0</v>
      </c>
      <c r="AI808" s="139">
        <v>0</v>
      </c>
      <c r="AJ808" s="139">
        <v>0</v>
      </c>
      <c r="AK808" s="139">
        <v>0</v>
      </c>
      <c r="AL808" s="139">
        <v>0</v>
      </c>
      <c r="AM808" s="139">
        <v>0</v>
      </c>
      <c r="AN808" s="139">
        <v>0</v>
      </c>
      <c r="AO808" s="139">
        <v>0</v>
      </c>
      <c r="AP808" s="139">
        <v>0</v>
      </c>
      <c r="AQ808" s="139">
        <v>0</v>
      </c>
      <c r="AR808" s="139">
        <v>0</v>
      </c>
      <c r="AS808" s="139">
        <v>0</v>
      </c>
      <c r="AT808" s="139">
        <v>0</v>
      </c>
      <c r="AU808" s="139">
        <v>0</v>
      </c>
      <c r="AV808" s="139">
        <v>0</v>
      </c>
      <c r="AW808" s="139">
        <v>0</v>
      </c>
      <c r="AX808" s="139">
        <v>0</v>
      </c>
      <c r="AY808" s="139">
        <v>0</v>
      </c>
      <c r="AZ808" s="139">
        <v>0</v>
      </c>
      <c r="BA808" s="139">
        <v>0</v>
      </c>
      <c r="BB808" s="139">
        <v>0</v>
      </c>
    </row>
    <row r="809" spans="1:54">
      <c r="A809" s="140" t="s">
        <v>905</v>
      </c>
      <c r="B809" s="139">
        <v>-42285013.57</v>
      </c>
      <c r="C809" s="139">
        <v>-42285013.57</v>
      </c>
      <c r="D809" s="139">
        <v>-42285013.57</v>
      </c>
      <c r="E809" s="139">
        <v>-42285013.57</v>
      </c>
      <c r="F809" s="139">
        <v>-42285013.57</v>
      </c>
      <c r="G809" s="139">
        <v>-42285013.57</v>
      </c>
      <c r="H809" s="139">
        <v>-42285013.57</v>
      </c>
      <c r="I809" s="139">
        <v>-42285013.57</v>
      </c>
      <c r="J809" s="139">
        <v>-42285013.57</v>
      </c>
      <c r="K809" s="139">
        <v>-42285013.57</v>
      </c>
      <c r="L809" s="139">
        <v>-42285013.57</v>
      </c>
      <c r="M809" s="139">
        <v>-42285013.57</v>
      </c>
      <c r="N809" s="139">
        <v>-42285013.57</v>
      </c>
      <c r="O809" s="139">
        <v>-42285013.57</v>
      </c>
      <c r="P809" s="139">
        <v>-42285013.57</v>
      </c>
      <c r="Q809" s="139">
        <v>-42285013.57</v>
      </c>
      <c r="R809" s="139">
        <v>-42285013.57</v>
      </c>
      <c r="S809" s="139">
        <v>-42285013.57</v>
      </c>
      <c r="T809" s="139">
        <v>-42285013.57</v>
      </c>
      <c r="U809" s="139">
        <v>-42285013.57</v>
      </c>
      <c r="V809" s="139">
        <v>-42285013.57</v>
      </c>
      <c r="W809" s="139">
        <v>-42285013.57</v>
      </c>
      <c r="X809" s="139">
        <v>-42285013.57</v>
      </c>
      <c r="Y809" s="139">
        <v>-42285013.57</v>
      </c>
      <c r="Z809" s="139">
        <v>-42285013.57</v>
      </c>
      <c r="AA809" s="139">
        <v>-42285013.57</v>
      </c>
      <c r="AB809" s="139">
        <v>-42285013.57</v>
      </c>
      <c r="AC809" s="139">
        <v>-42285013.57</v>
      </c>
      <c r="AD809" s="139">
        <v>-42285013.57</v>
      </c>
      <c r="AE809" s="139">
        <v>-42285013.57</v>
      </c>
      <c r="AF809" s="139">
        <v>-42285013.57</v>
      </c>
      <c r="AG809" s="139">
        <v>-42285013.57</v>
      </c>
      <c r="AH809" s="139">
        <v>-42285013.57</v>
      </c>
      <c r="AI809" s="139">
        <v>-42285013.57</v>
      </c>
      <c r="AJ809" s="139">
        <v>-42285013.57</v>
      </c>
      <c r="AK809" s="139">
        <v>-42285013.57</v>
      </c>
      <c r="AL809" s="139">
        <v>-42285013.57</v>
      </c>
      <c r="AM809" s="139">
        <v>-42285013.57</v>
      </c>
      <c r="AN809" s="139">
        <v>-42285013.57</v>
      </c>
      <c r="AO809" s="139">
        <v>-42285013.57</v>
      </c>
      <c r="AP809" s="139">
        <v>-42285013.57</v>
      </c>
      <c r="AQ809" s="139">
        <v>-42285013.57</v>
      </c>
      <c r="AR809" s="139">
        <v>-42285013.57</v>
      </c>
      <c r="AS809" s="139">
        <v>-42285013.57</v>
      </c>
      <c r="AT809" s="139">
        <v>-42285013.57</v>
      </c>
      <c r="AU809" s="139">
        <v>-42285013.57</v>
      </c>
      <c r="AV809" s="139">
        <v>-42285013.57</v>
      </c>
      <c r="AW809" s="139">
        <v>-42285013.57</v>
      </c>
      <c r="AX809" s="139">
        <v>-42285013.57</v>
      </c>
      <c r="AY809" s="139">
        <v>-42285013.57</v>
      </c>
      <c r="AZ809" s="139">
        <v>-42285013.57</v>
      </c>
      <c r="BA809" s="139">
        <v>-42285013.57</v>
      </c>
      <c r="BB809" s="139">
        <v>-42285013.57</v>
      </c>
    </row>
    <row r="810" spans="1:54">
      <c r="A810" s="140" t="s">
        <v>906</v>
      </c>
      <c r="B810" s="139">
        <v>0</v>
      </c>
      <c r="C810" s="139">
        <v>0</v>
      </c>
      <c r="D810" s="139">
        <v>0</v>
      </c>
      <c r="E810" s="139">
        <v>0</v>
      </c>
      <c r="F810" s="139">
        <v>0</v>
      </c>
      <c r="G810" s="139">
        <v>0</v>
      </c>
      <c r="H810" s="139">
        <v>0</v>
      </c>
      <c r="I810" s="139">
        <v>0</v>
      </c>
      <c r="J810" s="139">
        <v>0</v>
      </c>
      <c r="K810" s="139">
        <v>0</v>
      </c>
      <c r="L810" s="139">
        <v>0</v>
      </c>
      <c r="M810" s="139">
        <v>0</v>
      </c>
      <c r="N810" s="139">
        <v>0</v>
      </c>
      <c r="O810" s="139">
        <v>0</v>
      </c>
      <c r="P810" s="139">
        <v>0</v>
      </c>
      <c r="Q810" s="139">
        <v>0</v>
      </c>
      <c r="R810" s="139">
        <v>0</v>
      </c>
      <c r="S810" s="139">
        <v>0</v>
      </c>
      <c r="T810" s="139">
        <v>0</v>
      </c>
      <c r="U810" s="139">
        <v>0</v>
      </c>
      <c r="V810" s="139">
        <v>0</v>
      </c>
      <c r="W810" s="139">
        <v>0</v>
      </c>
      <c r="X810" s="139">
        <v>0</v>
      </c>
      <c r="Y810" s="139">
        <v>0</v>
      </c>
      <c r="Z810" s="139">
        <v>0</v>
      </c>
      <c r="AA810" s="139">
        <v>0</v>
      </c>
      <c r="AB810" s="139">
        <v>0</v>
      </c>
      <c r="AC810" s="139">
        <v>0</v>
      </c>
      <c r="AD810" s="139">
        <v>0</v>
      </c>
      <c r="AE810" s="139">
        <v>0</v>
      </c>
      <c r="AF810" s="139">
        <v>0</v>
      </c>
      <c r="AG810" s="139">
        <v>0</v>
      </c>
      <c r="AH810" s="139">
        <v>0</v>
      </c>
      <c r="AI810" s="139">
        <v>0</v>
      </c>
      <c r="AJ810" s="139">
        <v>0</v>
      </c>
      <c r="AK810" s="139">
        <v>0</v>
      </c>
      <c r="AL810" s="139">
        <v>0</v>
      </c>
      <c r="AM810" s="139">
        <v>0</v>
      </c>
      <c r="AN810" s="139">
        <v>0</v>
      </c>
      <c r="AO810" s="139">
        <v>0</v>
      </c>
      <c r="AP810" s="139">
        <v>0</v>
      </c>
      <c r="AQ810" s="139">
        <v>0</v>
      </c>
      <c r="AR810" s="139">
        <v>0</v>
      </c>
      <c r="AS810" s="139">
        <v>0</v>
      </c>
      <c r="AT810" s="139">
        <v>0</v>
      </c>
      <c r="AU810" s="139">
        <v>0</v>
      </c>
      <c r="AV810" s="139">
        <v>0</v>
      </c>
      <c r="AW810" s="139">
        <v>0</v>
      </c>
      <c r="AX810" s="139">
        <v>0</v>
      </c>
      <c r="AY810" s="139">
        <v>0</v>
      </c>
      <c r="AZ810" s="139">
        <v>0</v>
      </c>
      <c r="BA810" s="139">
        <v>0</v>
      </c>
      <c r="BB810" s="139">
        <v>0</v>
      </c>
    </row>
    <row r="811" spans="1:54">
      <c r="A811" s="140" t="s">
        <v>907</v>
      </c>
      <c r="B811" s="139">
        <v>0</v>
      </c>
      <c r="C811" s="139">
        <v>0</v>
      </c>
      <c r="D811" s="139">
        <v>0</v>
      </c>
      <c r="E811" s="139">
        <v>0</v>
      </c>
      <c r="F811" s="139">
        <v>0</v>
      </c>
      <c r="G811" s="139">
        <v>0</v>
      </c>
      <c r="H811" s="139">
        <v>0</v>
      </c>
      <c r="I811" s="139">
        <v>0</v>
      </c>
      <c r="J811" s="139">
        <v>0</v>
      </c>
      <c r="K811" s="139">
        <v>0</v>
      </c>
      <c r="L811" s="139">
        <v>0</v>
      </c>
      <c r="M811" s="139">
        <v>0</v>
      </c>
      <c r="N811" s="139">
        <v>0</v>
      </c>
      <c r="O811" s="139">
        <v>0</v>
      </c>
      <c r="P811" s="139">
        <v>0</v>
      </c>
      <c r="Q811" s="139">
        <v>0</v>
      </c>
      <c r="R811" s="139">
        <v>0</v>
      </c>
      <c r="S811" s="139">
        <v>0</v>
      </c>
      <c r="T811" s="139">
        <v>0</v>
      </c>
      <c r="U811" s="139">
        <v>0</v>
      </c>
      <c r="V811" s="139">
        <v>0</v>
      </c>
      <c r="W811" s="139">
        <v>0</v>
      </c>
      <c r="X811" s="139">
        <v>0</v>
      </c>
      <c r="Y811" s="139">
        <v>0</v>
      </c>
      <c r="Z811" s="139">
        <v>0</v>
      </c>
      <c r="AA811" s="139">
        <v>0</v>
      </c>
      <c r="AB811" s="139">
        <v>0</v>
      </c>
      <c r="AC811" s="139">
        <v>0</v>
      </c>
      <c r="AD811" s="139">
        <v>0</v>
      </c>
      <c r="AE811" s="139">
        <v>0</v>
      </c>
      <c r="AF811" s="139">
        <v>0</v>
      </c>
      <c r="AG811" s="139">
        <v>0</v>
      </c>
      <c r="AH811" s="139">
        <v>0</v>
      </c>
      <c r="AI811" s="139">
        <v>0</v>
      </c>
      <c r="AJ811" s="139">
        <v>0</v>
      </c>
      <c r="AK811" s="139">
        <v>0</v>
      </c>
      <c r="AL811" s="139">
        <v>0</v>
      </c>
      <c r="AM811" s="139">
        <v>0</v>
      </c>
      <c r="AN811" s="139">
        <v>0</v>
      </c>
      <c r="AO811" s="139">
        <v>0</v>
      </c>
      <c r="AP811" s="139">
        <v>0</v>
      </c>
      <c r="AQ811" s="139">
        <v>0</v>
      </c>
      <c r="AR811" s="139">
        <v>0</v>
      </c>
      <c r="AS811" s="139">
        <v>0</v>
      </c>
      <c r="AT811" s="139">
        <v>0</v>
      </c>
      <c r="AU811" s="139">
        <v>0</v>
      </c>
      <c r="AV811" s="139">
        <v>0</v>
      </c>
      <c r="AW811" s="139">
        <v>0</v>
      </c>
      <c r="AX811" s="139">
        <v>0</v>
      </c>
      <c r="AY811" s="139">
        <v>0</v>
      </c>
      <c r="AZ811" s="139">
        <v>0</v>
      </c>
      <c r="BA811" s="139">
        <v>0</v>
      </c>
      <c r="BB811" s="139">
        <v>0</v>
      </c>
    </row>
    <row r="812" spans="1:54">
      <c r="A812" s="140" t="s">
        <v>908</v>
      </c>
      <c r="B812" s="139">
        <v>0</v>
      </c>
      <c r="C812" s="139">
        <v>0</v>
      </c>
      <c r="D812" s="139">
        <v>0</v>
      </c>
      <c r="E812" s="139">
        <v>0</v>
      </c>
      <c r="F812" s="139">
        <v>0</v>
      </c>
      <c r="G812" s="139">
        <v>0</v>
      </c>
      <c r="H812" s="139">
        <v>0</v>
      </c>
      <c r="I812" s="139">
        <v>0</v>
      </c>
      <c r="J812" s="139">
        <v>0</v>
      </c>
      <c r="K812" s="139">
        <v>0</v>
      </c>
      <c r="L812" s="139">
        <v>0</v>
      </c>
      <c r="M812" s="139">
        <v>0</v>
      </c>
      <c r="N812" s="139">
        <v>0</v>
      </c>
      <c r="O812" s="139">
        <v>0</v>
      </c>
      <c r="P812" s="139">
        <v>0</v>
      </c>
      <c r="Q812" s="139">
        <v>0</v>
      </c>
      <c r="R812" s="139">
        <v>0</v>
      </c>
      <c r="S812" s="139">
        <v>0</v>
      </c>
      <c r="T812" s="139">
        <v>0</v>
      </c>
      <c r="U812" s="139">
        <v>0</v>
      </c>
      <c r="V812" s="139">
        <v>0</v>
      </c>
      <c r="W812" s="139">
        <v>0</v>
      </c>
      <c r="X812" s="139">
        <v>0</v>
      </c>
      <c r="Y812" s="139">
        <v>0</v>
      </c>
      <c r="Z812" s="139">
        <v>0</v>
      </c>
      <c r="AA812" s="139">
        <v>0</v>
      </c>
      <c r="AB812" s="139">
        <v>0</v>
      </c>
      <c r="AC812" s="139">
        <v>0</v>
      </c>
      <c r="AD812" s="139">
        <v>0</v>
      </c>
      <c r="AE812" s="139">
        <v>0</v>
      </c>
      <c r="AF812" s="139">
        <v>0</v>
      </c>
      <c r="AG812" s="139">
        <v>0</v>
      </c>
      <c r="AH812" s="139">
        <v>0</v>
      </c>
      <c r="AI812" s="139">
        <v>0</v>
      </c>
      <c r="AJ812" s="139">
        <v>0</v>
      </c>
      <c r="AK812" s="139">
        <v>0</v>
      </c>
      <c r="AL812" s="139">
        <v>0</v>
      </c>
      <c r="AM812" s="139">
        <v>0</v>
      </c>
      <c r="AN812" s="139">
        <v>0</v>
      </c>
      <c r="AO812" s="139">
        <v>0</v>
      </c>
      <c r="AP812" s="139">
        <v>0</v>
      </c>
      <c r="AQ812" s="139">
        <v>0</v>
      </c>
      <c r="AR812" s="139">
        <v>0</v>
      </c>
      <c r="AS812" s="139">
        <v>0</v>
      </c>
      <c r="AT812" s="139">
        <v>0</v>
      </c>
      <c r="AU812" s="139">
        <v>0</v>
      </c>
      <c r="AV812" s="139">
        <v>0</v>
      </c>
      <c r="AW812" s="139">
        <v>0</v>
      </c>
      <c r="AX812" s="139">
        <v>0</v>
      </c>
      <c r="AY812" s="139">
        <v>0</v>
      </c>
      <c r="AZ812" s="139">
        <v>0</v>
      </c>
      <c r="BA812" s="139">
        <v>0</v>
      </c>
      <c r="BB812" s="139">
        <v>0</v>
      </c>
    </row>
    <row r="813" spans="1:54">
      <c r="A813" s="140" t="s">
        <v>909</v>
      </c>
      <c r="B813" s="139">
        <v>0</v>
      </c>
      <c r="C813" s="139">
        <v>0</v>
      </c>
      <c r="D813" s="139">
        <v>0</v>
      </c>
      <c r="E813" s="139">
        <v>0</v>
      </c>
      <c r="F813" s="139">
        <v>0</v>
      </c>
      <c r="G813" s="139">
        <v>0</v>
      </c>
      <c r="H813" s="139">
        <v>0</v>
      </c>
      <c r="I813" s="139">
        <v>0</v>
      </c>
      <c r="J813" s="139">
        <v>0</v>
      </c>
      <c r="K813" s="139">
        <v>0</v>
      </c>
      <c r="L813" s="139">
        <v>0</v>
      </c>
      <c r="M813" s="139">
        <v>0</v>
      </c>
      <c r="N813" s="139">
        <v>0</v>
      </c>
      <c r="O813" s="139">
        <v>0</v>
      </c>
      <c r="P813" s="139">
        <v>0</v>
      </c>
      <c r="Q813" s="139">
        <v>0</v>
      </c>
      <c r="R813" s="139">
        <v>0</v>
      </c>
      <c r="S813" s="139">
        <v>0</v>
      </c>
      <c r="T813" s="139">
        <v>0</v>
      </c>
      <c r="U813" s="139">
        <v>0</v>
      </c>
      <c r="V813" s="139">
        <v>0</v>
      </c>
      <c r="W813" s="139">
        <v>0</v>
      </c>
      <c r="X813" s="139">
        <v>0</v>
      </c>
      <c r="Y813" s="139">
        <v>0</v>
      </c>
      <c r="Z813" s="139">
        <v>0</v>
      </c>
      <c r="AA813" s="139">
        <v>0</v>
      </c>
      <c r="AB813" s="139">
        <v>0</v>
      </c>
      <c r="AC813" s="139">
        <v>0</v>
      </c>
      <c r="AD813" s="139">
        <v>0</v>
      </c>
      <c r="AE813" s="139">
        <v>0</v>
      </c>
      <c r="AF813" s="139">
        <v>0</v>
      </c>
      <c r="AG813" s="139">
        <v>0</v>
      </c>
      <c r="AH813" s="139">
        <v>0</v>
      </c>
      <c r="AI813" s="139">
        <v>0</v>
      </c>
      <c r="AJ813" s="139">
        <v>0</v>
      </c>
      <c r="AK813" s="139">
        <v>0</v>
      </c>
      <c r="AL813" s="139">
        <v>0</v>
      </c>
      <c r="AM813" s="139">
        <v>0</v>
      </c>
      <c r="AN813" s="139">
        <v>0</v>
      </c>
      <c r="AO813" s="139">
        <v>0</v>
      </c>
      <c r="AP813" s="139">
        <v>0</v>
      </c>
      <c r="AQ813" s="139">
        <v>0</v>
      </c>
      <c r="AR813" s="139">
        <v>0</v>
      </c>
      <c r="AS813" s="139">
        <v>0</v>
      </c>
      <c r="AT813" s="139">
        <v>0</v>
      </c>
      <c r="AU813" s="139">
        <v>0</v>
      </c>
      <c r="AV813" s="139">
        <v>0</v>
      </c>
      <c r="AW813" s="139">
        <v>0</v>
      </c>
      <c r="AX813" s="139">
        <v>0</v>
      </c>
      <c r="AY813" s="139">
        <v>0</v>
      </c>
      <c r="AZ813" s="139">
        <v>0</v>
      </c>
      <c r="BA813" s="139">
        <v>0</v>
      </c>
      <c r="BB813" s="139">
        <v>0</v>
      </c>
    </row>
    <row r="814" spans="1:54">
      <c r="A814" s="140" t="s">
        <v>910</v>
      </c>
      <c r="B814" s="139">
        <v>0</v>
      </c>
      <c r="C814" s="139">
        <v>0</v>
      </c>
      <c r="D814" s="139">
        <v>0</v>
      </c>
      <c r="E814" s="139">
        <v>0</v>
      </c>
      <c r="F814" s="139">
        <v>0</v>
      </c>
      <c r="G814" s="139">
        <v>0</v>
      </c>
      <c r="H814" s="139">
        <v>0</v>
      </c>
      <c r="I814" s="139">
        <v>0</v>
      </c>
      <c r="J814" s="139">
        <v>0</v>
      </c>
      <c r="K814" s="139">
        <v>0</v>
      </c>
      <c r="L814" s="139">
        <v>0</v>
      </c>
      <c r="M814" s="139">
        <v>0</v>
      </c>
      <c r="N814" s="139">
        <v>0</v>
      </c>
      <c r="O814" s="139">
        <v>0</v>
      </c>
      <c r="P814" s="139">
        <v>0</v>
      </c>
      <c r="Q814" s="139">
        <v>0</v>
      </c>
      <c r="R814" s="139">
        <v>0</v>
      </c>
      <c r="S814" s="139">
        <v>0</v>
      </c>
      <c r="T814" s="139">
        <v>0</v>
      </c>
      <c r="U814" s="139">
        <v>0</v>
      </c>
      <c r="V814" s="139">
        <v>0</v>
      </c>
      <c r="W814" s="139">
        <v>0</v>
      </c>
      <c r="X814" s="139">
        <v>0</v>
      </c>
      <c r="Y814" s="139">
        <v>0</v>
      </c>
      <c r="Z814" s="139">
        <v>0</v>
      </c>
      <c r="AA814" s="139">
        <v>0</v>
      </c>
      <c r="AB814" s="139">
        <v>0</v>
      </c>
      <c r="AC814" s="139">
        <v>0</v>
      </c>
      <c r="AD814" s="139">
        <v>0</v>
      </c>
      <c r="AE814" s="139">
        <v>0</v>
      </c>
      <c r="AF814" s="139">
        <v>0</v>
      </c>
      <c r="AG814" s="139">
        <v>0</v>
      </c>
      <c r="AH814" s="139">
        <v>0</v>
      </c>
      <c r="AI814" s="139">
        <v>0</v>
      </c>
      <c r="AJ814" s="139">
        <v>0</v>
      </c>
      <c r="AK814" s="139">
        <v>0</v>
      </c>
      <c r="AL814" s="139">
        <v>0</v>
      </c>
      <c r="AM814" s="139">
        <v>0</v>
      </c>
      <c r="AN814" s="139">
        <v>0</v>
      </c>
      <c r="AO814" s="139">
        <v>0</v>
      </c>
      <c r="AP814" s="139">
        <v>0</v>
      </c>
      <c r="AQ814" s="139">
        <v>0</v>
      </c>
      <c r="AR814" s="139">
        <v>0</v>
      </c>
      <c r="AS814" s="139">
        <v>0</v>
      </c>
      <c r="AT814" s="139">
        <v>0</v>
      </c>
      <c r="AU814" s="139">
        <v>0</v>
      </c>
      <c r="AV814" s="139">
        <v>0</v>
      </c>
      <c r="AW814" s="139">
        <v>0</v>
      </c>
      <c r="AX814" s="139">
        <v>0</v>
      </c>
      <c r="AY814" s="139">
        <v>0</v>
      </c>
      <c r="AZ814" s="139">
        <v>0</v>
      </c>
      <c r="BA814" s="139">
        <v>0</v>
      </c>
      <c r="BB814" s="139">
        <v>0</v>
      </c>
    </row>
    <row r="815" spans="1:54">
      <c r="A815" s="140" t="s">
        <v>911</v>
      </c>
      <c r="B815" s="139">
        <v>-46871038.020000003</v>
      </c>
      <c r="C815" s="139">
        <v>-46871038.020000003</v>
      </c>
      <c r="D815" s="139">
        <v>-46871038.020000003</v>
      </c>
      <c r="E815" s="139">
        <v>-46871038.020000003</v>
      </c>
      <c r="F815" s="139">
        <v>-46871038.020000003</v>
      </c>
      <c r="G815" s="139">
        <v>-46871038.020000003</v>
      </c>
      <c r="H815" s="139">
        <v>-46871038.020000003</v>
      </c>
      <c r="I815" s="139">
        <v>-46871038.020000003</v>
      </c>
      <c r="J815" s="139">
        <v>-46871038.020000003</v>
      </c>
      <c r="K815" s="139">
        <v>-46871038.020000003</v>
      </c>
      <c r="L815" s="139">
        <v>-46871038.020000003</v>
      </c>
      <c r="M815" s="139">
        <v>-46871038.020000003</v>
      </c>
      <c r="N815" s="139">
        <v>-46871038.020000003</v>
      </c>
      <c r="O815" s="139">
        <v>-46871038.020000003</v>
      </c>
      <c r="P815" s="139">
        <v>-46871038.020000003</v>
      </c>
      <c r="Q815" s="139">
        <v>-46871038.020000003</v>
      </c>
      <c r="R815" s="139">
        <v>-46871038.020000003</v>
      </c>
      <c r="S815" s="139">
        <v>-46871038.020000003</v>
      </c>
      <c r="T815" s="139">
        <v>-46871038.020000003</v>
      </c>
      <c r="U815" s="139">
        <v>-46871038.020000003</v>
      </c>
      <c r="V815" s="139">
        <v>-46871038.020000003</v>
      </c>
      <c r="W815" s="139">
        <v>-46871038.020000003</v>
      </c>
      <c r="X815" s="139">
        <v>-46871038.020000003</v>
      </c>
      <c r="Y815" s="139">
        <v>-46871038.020000003</v>
      </c>
      <c r="Z815" s="139">
        <v>-46871038.020000003</v>
      </c>
      <c r="AA815" s="139">
        <v>-46871038.020000003</v>
      </c>
      <c r="AB815" s="139">
        <v>-46871038.020000003</v>
      </c>
      <c r="AC815" s="139">
        <v>-46871038.020000003</v>
      </c>
      <c r="AD815" s="139">
        <v>-46871038.020000003</v>
      </c>
      <c r="AE815" s="139">
        <v>-46871038.020000003</v>
      </c>
      <c r="AF815" s="139">
        <v>-46871038.020000003</v>
      </c>
      <c r="AG815" s="139">
        <v>-46871038.020000003</v>
      </c>
      <c r="AH815" s="139">
        <v>-46871038.020000003</v>
      </c>
      <c r="AI815" s="139">
        <v>-46871038.020000003</v>
      </c>
      <c r="AJ815" s="139">
        <v>-46871038.020000003</v>
      </c>
      <c r="AK815" s="139">
        <v>-46871038.020000003</v>
      </c>
      <c r="AL815" s="139">
        <v>-46871038.020000003</v>
      </c>
      <c r="AM815" s="139">
        <v>-46871038.020000003</v>
      </c>
      <c r="AN815" s="139">
        <v>-46871038.020000003</v>
      </c>
      <c r="AO815" s="139">
        <v>-46871038.020000003</v>
      </c>
      <c r="AP815" s="139">
        <v>-46871038.020000003</v>
      </c>
      <c r="AQ815" s="139">
        <v>-46871038.020000003</v>
      </c>
      <c r="AR815" s="139">
        <v>-46871038.020000003</v>
      </c>
      <c r="AS815" s="139">
        <v>-46871038.020000003</v>
      </c>
      <c r="AT815" s="139">
        <v>-46871038.020000003</v>
      </c>
      <c r="AU815" s="139">
        <v>-46871038.020000003</v>
      </c>
      <c r="AV815" s="139">
        <v>-46871038.020000003</v>
      </c>
      <c r="AW815" s="139">
        <v>-46871038.020000003</v>
      </c>
      <c r="AX815" s="139">
        <v>-46871038.020000003</v>
      </c>
      <c r="AY815" s="139">
        <v>-46871038.020000003</v>
      </c>
      <c r="AZ815" s="139">
        <v>-46871038.020000003</v>
      </c>
      <c r="BA815" s="139">
        <v>-46871038.020000003</v>
      </c>
      <c r="BB815" s="139">
        <v>-46871038.020000003</v>
      </c>
    </row>
    <row r="816" spans="1:54">
      <c r="A816" s="140" t="s">
        <v>912</v>
      </c>
      <c r="B816" s="139">
        <v>-6699772.4800000004</v>
      </c>
      <c r="C816" s="139">
        <v>-6699772.4800000004</v>
      </c>
      <c r="D816" s="139">
        <v>-6699772.4800000004</v>
      </c>
      <c r="E816" s="139">
        <v>-6699772.4800000004</v>
      </c>
      <c r="F816" s="139">
        <v>-6699772.4800000004</v>
      </c>
      <c r="G816" s="139">
        <v>-6699772.4800000004</v>
      </c>
      <c r="H816" s="139">
        <v>-6699772.4800000004</v>
      </c>
      <c r="I816" s="139">
        <v>-6699772.4800000004</v>
      </c>
      <c r="J816" s="139">
        <v>-6699772.4800000004</v>
      </c>
      <c r="K816" s="139">
        <v>-6699772.4800000004</v>
      </c>
      <c r="L816" s="139">
        <v>-6699772.4800000004</v>
      </c>
      <c r="M816" s="139">
        <v>-6699772.4800000004</v>
      </c>
      <c r="N816" s="139">
        <v>-6699772.4800000004</v>
      </c>
      <c r="O816" s="139">
        <v>-6699772.4800000004</v>
      </c>
      <c r="P816" s="139">
        <v>-6699772.4800000004</v>
      </c>
      <c r="Q816" s="139">
        <v>-6699772.4800000004</v>
      </c>
      <c r="R816" s="139">
        <v>-6699772.4800000004</v>
      </c>
      <c r="S816" s="139">
        <v>-6699772.4800000004</v>
      </c>
      <c r="T816" s="139">
        <v>-6699772.4800000004</v>
      </c>
      <c r="U816" s="139">
        <v>-6699772.4800000004</v>
      </c>
      <c r="V816" s="139">
        <v>-6699772.4800000004</v>
      </c>
      <c r="W816" s="139">
        <v>-6699772.4800000004</v>
      </c>
      <c r="X816" s="139">
        <v>-6699772.4800000004</v>
      </c>
      <c r="Y816" s="139">
        <v>-6699772.4800000004</v>
      </c>
      <c r="Z816" s="139">
        <v>-6699772.4800000004</v>
      </c>
      <c r="AA816" s="139">
        <v>-6699772.4800000004</v>
      </c>
      <c r="AB816" s="139">
        <v>-6699772.4800000004</v>
      </c>
      <c r="AC816" s="139">
        <v>-6699772.4800000004</v>
      </c>
      <c r="AD816" s="139">
        <v>-6699772.4800000004</v>
      </c>
      <c r="AE816" s="139">
        <v>-6699772.4800000004</v>
      </c>
      <c r="AF816" s="139">
        <v>-6699772.4800000004</v>
      </c>
      <c r="AG816" s="139">
        <v>-6699772.4800000004</v>
      </c>
      <c r="AH816" s="139">
        <v>-6699772.4800000004</v>
      </c>
      <c r="AI816" s="139">
        <v>-6699772.4800000004</v>
      </c>
      <c r="AJ816" s="139">
        <v>-6699772.4800000004</v>
      </c>
      <c r="AK816" s="139">
        <v>-6699772.4800000004</v>
      </c>
      <c r="AL816" s="139">
        <v>-6699772.4800000004</v>
      </c>
      <c r="AM816" s="139">
        <v>-6699772.4800000004</v>
      </c>
      <c r="AN816" s="139">
        <v>-6699772.4800000004</v>
      </c>
      <c r="AO816" s="139">
        <v>-6699772.4800000004</v>
      </c>
      <c r="AP816" s="139">
        <v>-6699772.4800000004</v>
      </c>
      <c r="AQ816" s="139">
        <v>-6699772.4800000004</v>
      </c>
      <c r="AR816" s="139">
        <v>-6699772.4800000004</v>
      </c>
      <c r="AS816" s="139">
        <v>-6699772.4800000004</v>
      </c>
      <c r="AT816" s="139">
        <v>-6699772.4800000004</v>
      </c>
      <c r="AU816" s="139">
        <v>-6699772.4800000004</v>
      </c>
      <c r="AV816" s="139">
        <v>-6699772.4800000004</v>
      </c>
      <c r="AW816" s="139">
        <v>-6699772.4800000004</v>
      </c>
      <c r="AX816" s="139">
        <v>-6699772.4800000004</v>
      </c>
      <c r="AY816" s="139">
        <v>-6699772.4800000004</v>
      </c>
      <c r="AZ816" s="139">
        <v>-6699772.4800000004</v>
      </c>
      <c r="BA816" s="139">
        <v>-6699772.4800000004</v>
      </c>
      <c r="BB816" s="139">
        <v>-6699772.4800000004</v>
      </c>
    </row>
    <row r="817" spans="1:54">
      <c r="A817" s="140" t="s">
        <v>913</v>
      </c>
      <c r="B817" s="139">
        <v>-1157460.01</v>
      </c>
      <c r="C817" s="139">
        <v>-1157460.01</v>
      </c>
      <c r="D817" s="139">
        <v>-1157460.01</v>
      </c>
      <c r="E817" s="139">
        <v>-1157460.01</v>
      </c>
      <c r="F817" s="139">
        <v>-1157460.01</v>
      </c>
      <c r="G817" s="139">
        <v>-1157460.01</v>
      </c>
      <c r="H817" s="139">
        <v>-1157460.01</v>
      </c>
      <c r="I817" s="139">
        <v>-1157460.01</v>
      </c>
      <c r="J817" s="139">
        <v>-1157460.01</v>
      </c>
      <c r="K817" s="139">
        <v>-1157460.01</v>
      </c>
      <c r="L817" s="139">
        <v>-1157460.01</v>
      </c>
      <c r="M817" s="139">
        <v>-1157460.01</v>
      </c>
      <c r="N817" s="139">
        <v>-1157460.01</v>
      </c>
      <c r="O817" s="139">
        <v>-1157460.01</v>
      </c>
      <c r="P817" s="139">
        <v>-1157460.01</v>
      </c>
      <c r="Q817" s="139">
        <v>-1157460.01</v>
      </c>
      <c r="R817" s="139">
        <v>-1157460.01</v>
      </c>
      <c r="S817" s="139">
        <v>-1157460.01</v>
      </c>
      <c r="T817" s="139">
        <v>-1157460.01</v>
      </c>
      <c r="U817" s="139">
        <v>-1157460.01</v>
      </c>
      <c r="V817" s="139">
        <v>-1157460.01</v>
      </c>
      <c r="W817" s="139">
        <v>-1157460.01</v>
      </c>
      <c r="X817" s="139">
        <v>-1157460.01</v>
      </c>
      <c r="Y817" s="139">
        <v>-1157460.01</v>
      </c>
      <c r="Z817" s="139">
        <v>-1157460.01</v>
      </c>
      <c r="AA817" s="139">
        <v>-1157460.01</v>
      </c>
      <c r="AB817" s="139">
        <v>-1157460.01</v>
      </c>
      <c r="AC817" s="139">
        <v>-1157460.01</v>
      </c>
      <c r="AD817" s="139">
        <v>-1157460.01</v>
      </c>
      <c r="AE817" s="139">
        <v>-1157460.01</v>
      </c>
      <c r="AF817" s="139">
        <v>-1157460.01</v>
      </c>
      <c r="AG817" s="139">
        <v>-1157460.01</v>
      </c>
      <c r="AH817" s="139">
        <v>-1157460.01</v>
      </c>
      <c r="AI817" s="139">
        <v>-1157460.01</v>
      </c>
      <c r="AJ817" s="139">
        <v>-1157460.01</v>
      </c>
      <c r="AK817" s="139">
        <v>-1157460.01</v>
      </c>
      <c r="AL817" s="139">
        <v>-1157460.01</v>
      </c>
      <c r="AM817" s="139">
        <v>-1157460.01</v>
      </c>
      <c r="AN817" s="139">
        <v>-1157460.01</v>
      </c>
      <c r="AO817" s="139">
        <v>-1157460.01</v>
      </c>
      <c r="AP817" s="139">
        <v>-1157460.01</v>
      </c>
      <c r="AQ817" s="139">
        <v>-1157460.01</v>
      </c>
      <c r="AR817" s="139">
        <v>-1157460.01</v>
      </c>
      <c r="AS817" s="139">
        <v>-1157460.01</v>
      </c>
      <c r="AT817" s="139">
        <v>-1157460.01</v>
      </c>
      <c r="AU817" s="139">
        <v>-1157460.01</v>
      </c>
      <c r="AV817" s="139">
        <v>-1157460.01</v>
      </c>
      <c r="AW817" s="139">
        <v>-1157460.01</v>
      </c>
      <c r="AX817" s="139">
        <v>-1157460.01</v>
      </c>
      <c r="AY817" s="139">
        <v>-1157460.01</v>
      </c>
      <c r="AZ817" s="139">
        <v>-1157460.01</v>
      </c>
      <c r="BA817" s="139">
        <v>-1157460.01</v>
      </c>
      <c r="BB817" s="139">
        <v>-1157460.01</v>
      </c>
    </row>
    <row r="818" spans="1:54">
      <c r="A818" s="140" t="s">
        <v>914</v>
      </c>
      <c r="B818" s="139">
        <v>0</v>
      </c>
      <c r="C818" s="139">
        <v>0</v>
      </c>
      <c r="D818" s="139">
        <v>0</v>
      </c>
      <c r="E818" s="139">
        <v>0</v>
      </c>
      <c r="F818" s="139">
        <v>0</v>
      </c>
      <c r="G818" s="139">
        <v>0</v>
      </c>
      <c r="H818" s="139">
        <v>0</v>
      </c>
      <c r="I818" s="139">
        <v>0</v>
      </c>
      <c r="J818" s="139">
        <v>0</v>
      </c>
      <c r="K818" s="139">
        <v>0</v>
      </c>
      <c r="L818" s="139">
        <v>0</v>
      </c>
      <c r="M818" s="139">
        <v>0</v>
      </c>
      <c r="N818" s="139">
        <v>0</v>
      </c>
      <c r="O818" s="139">
        <v>0</v>
      </c>
      <c r="P818" s="139">
        <v>0</v>
      </c>
      <c r="Q818" s="139">
        <v>0</v>
      </c>
      <c r="R818" s="139">
        <v>0</v>
      </c>
      <c r="S818" s="139">
        <v>0</v>
      </c>
      <c r="T818" s="139">
        <v>0</v>
      </c>
      <c r="U818" s="139">
        <v>0</v>
      </c>
      <c r="V818" s="139">
        <v>0</v>
      </c>
      <c r="W818" s="139">
        <v>0</v>
      </c>
      <c r="X818" s="139">
        <v>0</v>
      </c>
      <c r="Y818" s="139">
        <v>0</v>
      </c>
      <c r="Z818" s="139">
        <v>0</v>
      </c>
      <c r="AA818" s="139">
        <v>0</v>
      </c>
      <c r="AB818" s="139">
        <v>0</v>
      </c>
      <c r="AC818" s="139">
        <v>0</v>
      </c>
      <c r="AD818" s="139">
        <v>0</v>
      </c>
      <c r="AE818" s="139">
        <v>0</v>
      </c>
      <c r="AF818" s="139">
        <v>0</v>
      </c>
      <c r="AG818" s="139">
        <v>0</v>
      </c>
      <c r="AH818" s="139">
        <v>0</v>
      </c>
      <c r="AI818" s="139">
        <v>0</v>
      </c>
      <c r="AJ818" s="139">
        <v>0</v>
      </c>
      <c r="AK818" s="139">
        <v>0</v>
      </c>
      <c r="AL818" s="139">
        <v>0</v>
      </c>
      <c r="AM818" s="139">
        <v>0</v>
      </c>
      <c r="AN818" s="139">
        <v>0</v>
      </c>
      <c r="AO818" s="139">
        <v>0</v>
      </c>
      <c r="AP818" s="139">
        <v>0</v>
      </c>
      <c r="AQ818" s="139">
        <v>0</v>
      </c>
      <c r="AR818" s="139">
        <v>0</v>
      </c>
      <c r="AS818" s="139">
        <v>0</v>
      </c>
      <c r="AT818" s="139">
        <v>0</v>
      </c>
      <c r="AU818" s="139">
        <v>0</v>
      </c>
      <c r="AV818" s="139">
        <v>0</v>
      </c>
      <c r="AW818" s="139">
        <v>0</v>
      </c>
      <c r="AX818" s="139">
        <v>0</v>
      </c>
      <c r="AY818" s="139">
        <v>0</v>
      </c>
      <c r="AZ818" s="139">
        <v>0</v>
      </c>
      <c r="BA818" s="139">
        <v>0</v>
      </c>
      <c r="BB818" s="139">
        <v>0</v>
      </c>
    </row>
    <row r="819" spans="1:54">
      <c r="A819" s="140" t="s">
        <v>915</v>
      </c>
      <c r="B819" s="139">
        <v>0</v>
      </c>
      <c r="C819" s="139">
        <v>0</v>
      </c>
      <c r="D819" s="139">
        <v>0</v>
      </c>
      <c r="E819" s="139">
        <v>0</v>
      </c>
      <c r="F819" s="139">
        <v>0</v>
      </c>
      <c r="G819" s="139">
        <v>0</v>
      </c>
      <c r="H819" s="139">
        <v>0</v>
      </c>
      <c r="I819" s="139">
        <v>0</v>
      </c>
      <c r="J819" s="139">
        <v>0</v>
      </c>
      <c r="K819" s="139">
        <v>0</v>
      </c>
      <c r="L819" s="139">
        <v>0</v>
      </c>
      <c r="M819" s="139">
        <v>0</v>
      </c>
      <c r="N819" s="139">
        <v>0</v>
      </c>
      <c r="O819" s="139">
        <v>0</v>
      </c>
      <c r="P819" s="139">
        <v>0</v>
      </c>
      <c r="Q819" s="139">
        <v>0</v>
      </c>
      <c r="R819" s="139">
        <v>0</v>
      </c>
      <c r="S819" s="139">
        <v>0</v>
      </c>
      <c r="T819" s="139">
        <v>0</v>
      </c>
      <c r="U819" s="139">
        <v>0</v>
      </c>
      <c r="V819" s="139">
        <v>0</v>
      </c>
      <c r="W819" s="139">
        <v>0</v>
      </c>
      <c r="X819" s="139">
        <v>0</v>
      </c>
      <c r="Y819" s="139">
        <v>0</v>
      </c>
      <c r="Z819" s="139">
        <v>0</v>
      </c>
      <c r="AA819" s="139">
        <v>0</v>
      </c>
      <c r="AB819" s="139">
        <v>0</v>
      </c>
      <c r="AC819" s="139">
        <v>0</v>
      </c>
      <c r="AD819" s="139">
        <v>0</v>
      </c>
      <c r="AE819" s="139">
        <v>0</v>
      </c>
      <c r="AF819" s="139">
        <v>0</v>
      </c>
      <c r="AG819" s="139">
        <v>0</v>
      </c>
      <c r="AH819" s="139">
        <v>0</v>
      </c>
      <c r="AI819" s="139">
        <v>0</v>
      </c>
      <c r="AJ819" s="139">
        <v>0</v>
      </c>
      <c r="AK819" s="139">
        <v>0</v>
      </c>
      <c r="AL819" s="139">
        <v>0</v>
      </c>
      <c r="AM819" s="139">
        <v>0</v>
      </c>
      <c r="AN819" s="139">
        <v>0</v>
      </c>
      <c r="AO819" s="139">
        <v>0</v>
      </c>
      <c r="AP819" s="139">
        <v>0</v>
      </c>
      <c r="AQ819" s="139">
        <v>0</v>
      </c>
      <c r="AR819" s="139">
        <v>0</v>
      </c>
      <c r="AS819" s="139">
        <v>0</v>
      </c>
      <c r="AT819" s="139">
        <v>0</v>
      </c>
      <c r="AU819" s="139">
        <v>0</v>
      </c>
      <c r="AV819" s="139">
        <v>0</v>
      </c>
      <c r="AW819" s="139">
        <v>0</v>
      </c>
      <c r="AX819" s="139">
        <v>0</v>
      </c>
      <c r="AY819" s="139">
        <v>0</v>
      </c>
      <c r="AZ819" s="139">
        <v>0</v>
      </c>
      <c r="BA819" s="139">
        <v>0</v>
      </c>
      <c r="BB819" s="139">
        <v>0</v>
      </c>
    </row>
    <row r="820" spans="1:54">
      <c r="A820" s="140" t="s">
        <v>916</v>
      </c>
      <c r="B820" s="139">
        <v>-2598.0300000000002</v>
      </c>
      <c r="C820" s="139">
        <v>-2598.0300000000002</v>
      </c>
      <c r="D820" s="139">
        <v>-2598.0300000000002</v>
      </c>
      <c r="E820" s="139">
        <v>-2598.0300000000002</v>
      </c>
      <c r="F820" s="139">
        <v>-2598.0300000000002</v>
      </c>
      <c r="G820" s="139">
        <v>-2598.0300000000002</v>
      </c>
      <c r="H820" s="139">
        <v>-2598.0300000000002</v>
      </c>
      <c r="I820" s="139">
        <v>-2598.0300000000002</v>
      </c>
      <c r="J820" s="139">
        <v>-2598.0300000000002</v>
      </c>
      <c r="K820" s="139">
        <v>-2598.0300000000002</v>
      </c>
      <c r="L820" s="139">
        <v>-2598.0300000000002</v>
      </c>
      <c r="M820" s="139">
        <v>-2598.0300000000002</v>
      </c>
      <c r="N820" s="139">
        <v>-2598.0300000000002</v>
      </c>
      <c r="O820" s="139">
        <v>-2598.0300000000002</v>
      </c>
      <c r="P820" s="139">
        <v>-2598.0300000000002</v>
      </c>
      <c r="Q820" s="139">
        <v>-2598.0300000000002</v>
      </c>
      <c r="R820" s="139">
        <v>-2598.0300000000002</v>
      </c>
      <c r="S820" s="139">
        <v>-2598.0300000000002</v>
      </c>
      <c r="T820" s="139">
        <v>-2598.0300000000002</v>
      </c>
      <c r="U820" s="139">
        <v>-2598.0300000000002</v>
      </c>
      <c r="V820" s="139">
        <v>-2598.0300000000002</v>
      </c>
      <c r="W820" s="139">
        <v>-2598.0300000000002</v>
      </c>
      <c r="X820" s="139">
        <v>-2598.0300000000002</v>
      </c>
      <c r="Y820" s="139">
        <v>-2598.0300000000002</v>
      </c>
      <c r="Z820" s="139">
        <v>-2598.0300000000002</v>
      </c>
      <c r="AA820" s="139">
        <v>-2598.0300000000002</v>
      </c>
      <c r="AB820" s="139">
        <v>-2598.0300000000002</v>
      </c>
      <c r="AC820" s="139">
        <v>-2598.0300000000002</v>
      </c>
      <c r="AD820" s="139">
        <v>-2598.0300000000002</v>
      </c>
      <c r="AE820" s="139">
        <v>-2598.0300000000002</v>
      </c>
      <c r="AF820" s="139">
        <v>-2598.0300000000002</v>
      </c>
      <c r="AG820" s="139">
        <v>-2598.0300000000002</v>
      </c>
      <c r="AH820" s="139">
        <v>-2598.0300000000002</v>
      </c>
      <c r="AI820" s="139">
        <v>-2598.0300000000002</v>
      </c>
      <c r="AJ820" s="139">
        <v>-2598.0300000000002</v>
      </c>
      <c r="AK820" s="139">
        <v>-2598.0300000000002</v>
      </c>
      <c r="AL820" s="139">
        <v>-2598.0300000000002</v>
      </c>
      <c r="AM820" s="139">
        <v>-2598.0300000000002</v>
      </c>
      <c r="AN820" s="139">
        <v>-2598.0300000000002</v>
      </c>
      <c r="AO820" s="139">
        <v>-2598.0300000000002</v>
      </c>
      <c r="AP820" s="139">
        <v>-2598.0300000000002</v>
      </c>
      <c r="AQ820" s="139">
        <v>-2598.0300000000002</v>
      </c>
      <c r="AR820" s="139">
        <v>-2598.0300000000002</v>
      </c>
      <c r="AS820" s="139">
        <v>-2598.0300000000002</v>
      </c>
      <c r="AT820" s="139">
        <v>-2598.0300000000002</v>
      </c>
      <c r="AU820" s="139">
        <v>-2598.0300000000002</v>
      </c>
      <c r="AV820" s="139">
        <v>-2598.0300000000002</v>
      </c>
      <c r="AW820" s="139">
        <v>-2598.0300000000002</v>
      </c>
      <c r="AX820" s="139">
        <v>-2598.0300000000002</v>
      </c>
      <c r="AY820" s="139">
        <v>-2598.0300000000002</v>
      </c>
      <c r="AZ820" s="139">
        <v>-2598.0300000000002</v>
      </c>
      <c r="BA820" s="139">
        <v>-2598.0300000000002</v>
      </c>
      <c r="BB820" s="139">
        <v>-2598.0300000000002</v>
      </c>
    </row>
    <row r="821" spans="1:54">
      <c r="A821" s="140" t="s">
        <v>917</v>
      </c>
      <c r="B821" s="139">
        <v>-201995.62</v>
      </c>
      <c r="C821" s="139">
        <v>-201995.62</v>
      </c>
      <c r="D821" s="139">
        <v>-201995.62</v>
      </c>
      <c r="E821" s="139">
        <v>-201995.62</v>
      </c>
      <c r="F821" s="139">
        <v>-201995.62</v>
      </c>
      <c r="G821" s="139">
        <v>-201995.62</v>
      </c>
      <c r="H821" s="139">
        <v>-201995.62</v>
      </c>
      <c r="I821" s="139">
        <v>-201995.62</v>
      </c>
      <c r="J821" s="139">
        <v>-201995.62</v>
      </c>
      <c r="K821" s="139">
        <v>-201995.62</v>
      </c>
      <c r="L821" s="139">
        <v>-201995.62</v>
      </c>
      <c r="M821" s="139">
        <v>-201995.62</v>
      </c>
      <c r="N821" s="139">
        <v>-201995.62</v>
      </c>
      <c r="O821" s="139">
        <v>-201995.62</v>
      </c>
      <c r="P821" s="139">
        <v>-201995.62</v>
      </c>
      <c r="Q821" s="139">
        <v>-201995.62</v>
      </c>
      <c r="R821" s="139">
        <v>-201995.62</v>
      </c>
      <c r="S821" s="139">
        <v>-201995.62</v>
      </c>
      <c r="T821" s="139">
        <v>-201995.62</v>
      </c>
      <c r="U821" s="139">
        <v>-201995.62</v>
      </c>
      <c r="V821" s="139">
        <v>-201995.62</v>
      </c>
      <c r="W821" s="139">
        <v>-201995.62</v>
      </c>
      <c r="X821" s="139">
        <v>-201995.62</v>
      </c>
      <c r="Y821" s="139">
        <v>-201995.62</v>
      </c>
      <c r="Z821" s="139">
        <v>-201995.62</v>
      </c>
      <c r="AA821" s="139">
        <v>-201995.62</v>
      </c>
      <c r="AB821" s="139">
        <v>-201995.62</v>
      </c>
      <c r="AC821" s="139">
        <v>-201995.62</v>
      </c>
      <c r="AD821" s="139">
        <v>-201995.62</v>
      </c>
      <c r="AE821" s="139">
        <v>-201995.62</v>
      </c>
      <c r="AF821" s="139">
        <v>-201995.62</v>
      </c>
      <c r="AG821" s="139">
        <v>-201995.62</v>
      </c>
      <c r="AH821" s="139">
        <v>-201995.62</v>
      </c>
      <c r="AI821" s="139">
        <v>-201995.62</v>
      </c>
      <c r="AJ821" s="139">
        <v>-201995.62</v>
      </c>
      <c r="AK821" s="139">
        <v>-201995.62</v>
      </c>
      <c r="AL821" s="139">
        <v>-201995.62</v>
      </c>
      <c r="AM821" s="139">
        <v>-201995.62</v>
      </c>
      <c r="AN821" s="139">
        <v>-201995.62</v>
      </c>
      <c r="AO821" s="139">
        <v>-201995.62</v>
      </c>
      <c r="AP821" s="139">
        <v>-201995.62</v>
      </c>
      <c r="AQ821" s="139">
        <v>-201995.62</v>
      </c>
      <c r="AR821" s="139">
        <v>-201995.62</v>
      </c>
      <c r="AS821" s="139">
        <v>-201995.62</v>
      </c>
      <c r="AT821" s="139">
        <v>-201995.62</v>
      </c>
      <c r="AU821" s="139">
        <v>-201995.62</v>
      </c>
      <c r="AV821" s="139">
        <v>-201995.62</v>
      </c>
      <c r="AW821" s="139">
        <v>-201995.62</v>
      </c>
      <c r="AX821" s="139">
        <v>-201995.62</v>
      </c>
      <c r="AY821" s="139">
        <v>-201995.62</v>
      </c>
      <c r="AZ821" s="139">
        <v>-201995.62</v>
      </c>
      <c r="BA821" s="139">
        <v>-201995.62</v>
      </c>
      <c r="BB821" s="139">
        <v>-201995.62</v>
      </c>
    </row>
    <row r="822" spans="1:54">
      <c r="A822" s="140" t="s">
        <v>918</v>
      </c>
      <c r="B822" s="139">
        <v>-19800</v>
      </c>
      <c r="C822" s="139">
        <v>-19800</v>
      </c>
      <c r="D822" s="139">
        <v>-19800</v>
      </c>
      <c r="E822" s="139">
        <v>-19800</v>
      </c>
      <c r="F822" s="139">
        <v>-19800</v>
      </c>
      <c r="G822" s="139">
        <v>-19800</v>
      </c>
      <c r="H822" s="139">
        <v>-19800</v>
      </c>
      <c r="I822" s="139">
        <v>-19800</v>
      </c>
      <c r="J822" s="139">
        <v>-19800</v>
      </c>
      <c r="K822" s="139">
        <v>-19800</v>
      </c>
      <c r="L822" s="139">
        <v>-19800</v>
      </c>
      <c r="M822" s="139">
        <v>-19800</v>
      </c>
      <c r="N822" s="139">
        <v>-19800</v>
      </c>
      <c r="O822" s="139">
        <v>-19800</v>
      </c>
      <c r="P822" s="139">
        <v>-19800</v>
      </c>
      <c r="Q822" s="139">
        <v>-19800</v>
      </c>
      <c r="R822" s="139">
        <v>-19800</v>
      </c>
      <c r="S822" s="139">
        <v>-19800</v>
      </c>
      <c r="T822" s="139">
        <v>-19800</v>
      </c>
      <c r="U822" s="139">
        <v>-19800</v>
      </c>
      <c r="V822" s="139">
        <v>-19800</v>
      </c>
      <c r="W822" s="139">
        <v>-19800</v>
      </c>
      <c r="X822" s="139">
        <v>-19800</v>
      </c>
      <c r="Y822" s="139">
        <v>-19800</v>
      </c>
      <c r="Z822" s="139">
        <v>-19800</v>
      </c>
      <c r="AA822" s="139">
        <v>-19800</v>
      </c>
      <c r="AB822" s="139">
        <v>-19800</v>
      </c>
      <c r="AC822" s="139">
        <v>-19800</v>
      </c>
      <c r="AD822" s="139">
        <v>-19800</v>
      </c>
      <c r="AE822" s="139">
        <v>-19800</v>
      </c>
      <c r="AF822" s="139">
        <v>-19800</v>
      </c>
      <c r="AG822" s="139">
        <v>-19800</v>
      </c>
      <c r="AH822" s="139">
        <v>-19800</v>
      </c>
      <c r="AI822" s="139">
        <v>-19800</v>
      </c>
      <c r="AJ822" s="139">
        <v>-19800</v>
      </c>
      <c r="AK822" s="139">
        <v>-19800</v>
      </c>
      <c r="AL822" s="139">
        <v>-19800</v>
      </c>
      <c r="AM822" s="139">
        <v>-19800</v>
      </c>
      <c r="AN822" s="139">
        <v>-19800</v>
      </c>
      <c r="AO822" s="139">
        <v>-19800</v>
      </c>
      <c r="AP822" s="139">
        <v>-19800</v>
      </c>
      <c r="AQ822" s="139">
        <v>-19800</v>
      </c>
      <c r="AR822" s="139">
        <v>-19800</v>
      </c>
      <c r="AS822" s="139">
        <v>-19800</v>
      </c>
      <c r="AT822" s="139">
        <v>-19800</v>
      </c>
      <c r="AU822" s="139">
        <v>-19800</v>
      </c>
      <c r="AV822" s="139">
        <v>-19800</v>
      </c>
      <c r="AW822" s="139">
        <v>-19800</v>
      </c>
      <c r="AX822" s="139">
        <v>-19800</v>
      </c>
      <c r="AY822" s="139">
        <v>-19800</v>
      </c>
      <c r="AZ822" s="139">
        <v>-19800</v>
      </c>
      <c r="BA822" s="139">
        <v>-19800</v>
      </c>
      <c r="BB822" s="139">
        <v>-19800</v>
      </c>
    </row>
    <row r="823" spans="1:54">
      <c r="A823" s="140" t="s">
        <v>919</v>
      </c>
      <c r="B823" s="139">
        <v>-5214462.0199999996</v>
      </c>
      <c r="C823" s="139">
        <v>-5214462.0199999996</v>
      </c>
      <c r="D823" s="139">
        <v>-5214462.0199999996</v>
      </c>
      <c r="E823" s="139">
        <v>-5214462.0199999996</v>
      </c>
      <c r="F823" s="139">
        <v>-5214462.0199999996</v>
      </c>
      <c r="G823" s="139">
        <v>-5214462.0199999996</v>
      </c>
      <c r="H823" s="139">
        <v>-5214462.0199999996</v>
      </c>
      <c r="I823" s="139">
        <v>-5214462.0199999996</v>
      </c>
      <c r="J823" s="139">
        <v>-5214462.0199999996</v>
      </c>
      <c r="K823" s="139">
        <v>-5214462.0199999996</v>
      </c>
      <c r="L823" s="139">
        <v>-5214462.0199999996</v>
      </c>
      <c r="M823" s="139">
        <v>-5214462.0199999996</v>
      </c>
      <c r="N823" s="139">
        <v>-5214462.0199999996</v>
      </c>
      <c r="O823" s="139">
        <v>-5214462.0199999996</v>
      </c>
      <c r="P823" s="139">
        <v>-5214462.0199999996</v>
      </c>
      <c r="Q823" s="139">
        <v>-5214462.0199999996</v>
      </c>
      <c r="R823" s="139">
        <v>-5214462.0199999996</v>
      </c>
      <c r="S823" s="139">
        <v>-5214462.0199999996</v>
      </c>
      <c r="T823" s="139">
        <v>-5214462.0199999996</v>
      </c>
      <c r="U823" s="139">
        <v>-5214462.0199999996</v>
      </c>
      <c r="V823" s="139">
        <v>-5214462.0199999996</v>
      </c>
      <c r="W823" s="139">
        <v>-5214462.0199999996</v>
      </c>
      <c r="X823" s="139">
        <v>-5214462.0199999996</v>
      </c>
      <c r="Y823" s="139">
        <v>-5214462.0199999996</v>
      </c>
      <c r="Z823" s="139">
        <v>-5214462.0199999996</v>
      </c>
      <c r="AA823" s="139">
        <v>-5214462.0199999996</v>
      </c>
      <c r="AB823" s="139">
        <v>-5214462.0199999996</v>
      </c>
      <c r="AC823" s="139">
        <v>-5214462.0199999996</v>
      </c>
      <c r="AD823" s="139">
        <v>-5214462.0199999996</v>
      </c>
      <c r="AE823" s="139">
        <v>-5214462.0199999996</v>
      </c>
      <c r="AF823" s="139">
        <v>-5214462.0199999996</v>
      </c>
      <c r="AG823" s="139">
        <v>-5214462.0199999996</v>
      </c>
      <c r="AH823" s="139">
        <v>-5214462.0199999996</v>
      </c>
      <c r="AI823" s="139">
        <v>-5214462.0199999996</v>
      </c>
      <c r="AJ823" s="139">
        <v>-5214462.0199999996</v>
      </c>
      <c r="AK823" s="139">
        <v>-5214462.0199999996</v>
      </c>
      <c r="AL823" s="139">
        <v>-5214462.0199999996</v>
      </c>
      <c r="AM823" s="139">
        <v>-5214462.0199999996</v>
      </c>
      <c r="AN823" s="139">
        <v>-5214462.0199999996</v>
      </c>
      <c r="AO823" s="139">
        <v>-5214462.0199999996</v>
      </c>
      <c r="AP823" s="139">
        <v>-5214462.0199999996</v>
      </c>
      <c r="AQ823" s="139">
        <v>-5214462.0199999996</v>
      </c>
      <c r="AR823" s="139">
        <v>-5214462.0199999996</v>
      </c>
      <c r="AS823" s="139">
        <v>-5214462.0199999996</v>
      </c>
      <c r="AT823" s="139">
        <v>-5214462.0199999996</v>
      </c>
      <c r="AU823" s="139">
        <v>-5214462.0199999996</v>
      </c>
      <c r="AV823" s="139">
        <v>-5214462.0199999996</v>
      </c>
      <c r="AW823" s="139">
        <v>-5214462.0199999996</v>
      </c>
      <c r="AX823" s="139">
        <v>-5214462.0199999996</v>
      </c>
      <c r="AY823" s="139">
        <v>-5214462.0199999996</v>
      </c>
      <c r="AZ823" s="139">
        <v>-5214462.0199999996</v>
      </c>
      <c r="BA823" s="139">
        <v>-5214462.0199999996</v>
      </c>
      <c r="BB823" s="139">
        <v>-5214462.0199999996</v>
      </c>
    </row>
    <row r="824" spans="1:54">
      <c r="A824" s="140" t="s">
        <v>920</v>
      </c>
      <c r="B824" s="139">
        <v>-3196902.45</v>
      </c>
      <c r="C824" s="139">
        <v>-3196902.45</v>
      </c>
      <c r="D824" s="139">
        <v>-3196902.45</v>
      </c>
      <c r="E824" s="139">
        <v>-3196902.45</v>
      </c>
      <c r="F824" s="139">
        <v>-3196902.45</v>
      </c>
      <c r="G824" s="139">
        <v>-3196902.45</v>
      </c>
      <c r="H824" s="139">
        <v>-3196902.45</v>
      </c>
      <c r="I824" s="139">
        <v>-3196902.45</v>
      </c>
      <c r="J824" s="139">
        <v>-3196902.45</v>
      </c>
      <c r="K824" s="139">
        <v>-3196902.45</v>
      </c>
      <c r="L824" s="139">
        <v>-3196902.45</v>
      </c>
      <c r="M824" s="139">
        <v>-3196902.45</v>
      </c>
      <c r="N824" s="139">
        <v>-3196902.45</v>
      </c>
      <c r="O824" s="139">
        <v>-3196902.45</v>
      </c>
      <c r="P824" s="139">
        <v>-3196902.45</v>
      </c>
      <c r="Q824" s="139">
        <v>-3196902.45</v>
      </c>
      <c r="R824" s="139">
        <v>-3196902.45</v>
      </c>
      <c r="S824" s="139">
        <v>-3196902.45</v>
      </c>
      <c r="T824" s="139">
        <v>-3196902.45</v>
      </c>
      <c r="U824" s="139">
        <v>-3196902.45</v>
      </c>
      <c r="V824" s="139">
        <v>-3196902.45</v>
      </c>
      <c r="W824" s="139">
        <v>-3196902.45</v>
      </c>
      <c r="X824" s="139">
        <v>-3196902.45</v>
      </c>
      <c r="Y824" s="139">
        <v>-3196902.45</v>
      </c>
      <c r="Z824" s="139">
        <v>-3196902.45</v>
      </c>
      <c r="AA824" s="139">
        <v>-3196902.45</v>
      </c>
      <c r="AB824" s="139">
        <v>-3196902.45</v>
      </c>
      <c r="AC824" s="139">
        <v>-3196902.45</v>
      </c>
      <c r="AD824" s="139">
        <v>-3196902.45</v>
      </c>
      <c r="AE824" s="139">
        <v>-3196902.45</v>
      </c>
      <c r="AF824" s="139">
        <v>-3196902.45</v>
      </c>
      <c r="AG824" s="139">
        <v>-3196902.45</v>
      </c>
      <c r="AH824" s="139">
        <v>-3196902.45</v>
      </c>
      <c r="AI824" s="139">
        <v>-3196902.45</v>
      </c>
      <c r="AJ824" s="139">
        <v>-3196902.45</v>
      </c>
      <c r="AK824" s="139">
        <v>-3196902.45</v>
      </c>
      <c r="AL824" s="139">
        <v>-3196902.45</v>
      </c>
      <c r="AM824" s="139">
        <v>-3196902.45</v>
      </c>
      <c r="AN824" s="139">
        <v>-3196902.45</v>
      </c>
      <c r="AO824" s="139">
        <v>-3196902.45</v>
      </c>
      <c r="AP824" s="139">
        <v>-3196902.45</v>
      </c>
      <c r="AQ824" s="139">
        <v>-3196902.45</v>
      </c>
      <c r="AR824" s="139">
        <v>-3196902.45</v>
      </c>
      <c r="AS824" s="139">
        <v>-3196902.45</v>
      </c>
      <c r="AT824" s="139">
        <v>-3196902.45</v>
      </c>
      <c r="AU824" s="139">
        <v>-3196902.45</v>
      </c>
      <c r="AV824" s="139">
        <v>-3196902.45</v>
      </c>
      <c r="AW824" s="139">
        <v>-3196902.45</v>
      </c>
      <c r="AX824" s="139">
        <v>-3196902.45</v>
      </c>
      <c r="AY824" s="139">
        <v>-3196902.45</v>
      </c>
      <c r="AZ824" s="139">
        <v>-3196902.45</v>
      </c>
      <c r="BA824" s="139">
        <v>-3196902.45</v>
      </c>
      <c r="BB824" s="139">
        <v>-3196902.45</v>
      </c>
    </row>
    <row r="825" spans="1:54">
      <c r="A825" s="140" t="s">
        <v>921</v>
      </c>
      <c r="B825" s="139">
        <v>-503791.53</v>
      </c>
      <c r="C825" s="139">
        <v>-503791.53</v>
      </c>
      <c r="D825" s="139">
        <v>-503791.53</v>
      </c>
      <c r="E825" s="139">
        <v>-503791.53</v>
      </c>
      <c r="F825" s="139">
        <v>-503791.53</v>
      </c>
      <c r="G825" s="139">
        <v>-503791.53</v>
      </c>
      <c r="H825" s="139">
        <v>-503791.53</v>
      </c>
      <c r="I825" s="139">
        <v>-503791.53</v>
      </c>
      <c r="J825" s="139">
        <v>-503791.53</v>
      </c>
      <c r="K825" s="139">
        <v>-503791.53</v>
      </c>
      <c r="L825" s="139">
        <v>-503791.53</v>
      </c>
      <c r="M825" s="139">
        <v>-503791.53</v>
      </c>
      <c r="N825" s="139">
        <v>-503791.53</v>
      </c>
      <c r="O825" s="139">
        <v>-503791.53</v>
      </c>
      <c r="P825" s="139">
        <v>-503791.53</v>
      </c>
      <c r="Q825" s="139">
        <v>-503791.53</v>
      </c>
      <c r="R825" s="139">
        <v>-503791.53</v>
      </c>
      <c r="S825" s="139">
        <v>-503791.53</v>
      </c>
      <c r="T825" s="139">
        <v>-503791.53</v>
      </c>
      <c r="U825" s="139">
        <v>-503791.53</v>
      </c>
      <c r="V825" s="139">
        <v>-503791.53</v>
      </c>
      <c r="W825" s="139">
        <v>-503791.53</v>
      </c>
      <c r="X825" s="139">
        <v>-503791.53</v>
      </c>
      <c r="Y825" s="139">
        <v>-503791.53</v>
      </c>
      <c r="Z825" s="139">
        <v>-503791.53</v>
      </c>
      <c r="AA825" s="139">
        <v>-503791.53</v>
      </c>
      <c r="AB825" s="139">
        <v>-503791.53</v>
      </c>
      <c r="AC825" s="139">
        <v>-503791.53</v>
      </c>
      <c r="AD825" s="139">
        <v>-503791.53</v>
      </c>
      <c r="AE825" s="139">
        <v>-503791.53</v>
      </c>
      <c r="AF825" s="139">
        <v>-503791.53</v>
      </c>
      <c r="AG825" s="139">
        <v>-503791.53</v>
      </c>
      <c r="AH825" s="139">
        <v>-503791.53</v>
      </c>
      <c r="AI825" s="139">
        <v>-503791.53</v>
      </c>
      <c r="AJ825" s="139">
        <v>-503791.53</v>
      </c>
      <c r="AK825" s="139">
        <v>-503791.53</v>
      </c>
      <c r="AL825" s="139">
        <v>-503791.53</v>
      </c>
      <c r="AM825" s="139">
        <v>-503791.53</v>
      </c>
      <c r="AN825" s="139">
        <v>-503791.53</v>
      </c>
      <c r="AO825" s="139">
        <v>-503791.53</v>
      </c>
      <c r="AP825" s="139">
        <v>-503791.53</v>
      </c>
      <c r="AQ825" s="139">
        <v>-503791.53</v>
      </c>
      <c r="AR825" s="139">
        <v>-503791.53</v>
      </c>
      <c r="AS825" s="139">
        <v>-503791.53</v>
      </c>
      <c r="AT825" s="139">
        <v>-503791.53</v>
      </c>
      <c r="AU825" s="139">
        <v>-503791.53</v>
      </c>
      <c r="AV825" s="139">
        <v>-503791.53</v>
      </c>
      <c r="AW825" s="139">
        <v>-503791.53</v>
      </c>
      <c r="AX825" s="139">
        <v>-503791.53</v>
      </c>
      <c r="AY825" s="139">
        <v>-503791.53</v>
      </c>
      <c r="AZ825" s="139">
        <v>-503791.53</v>
      </c>
      <c r="BA825" s="139">
        <v>-503791.53</v>
      </c>
      <c r="BB825" s="139">
        <v>-503791.53</v>
      </c>
    </row>
    <row r="826" spans="1:54">
      <c r="A826" s="140" t="s">
        <v>922</v>
      </c>
      <c r="B826" s="139">
        <v>-514502.24</v>
      </c>
      <c r="C826" s="139">
        <v>-514502.24</v>
      </c>
      <c r="D826" s="139">
        <v>-514502.24</v>
      </c>
      <c r="E826" s="139">
        <v>-514502.24</v>
      </c>
      <c r="F826" s="139">
        <v>-514502.24</v>
      </c>
      <c r="G826" s="139">
        <v>-514502.24</v>
      </c>
      <c r="H826" s="139">
        <v>-514502.24</v>
      </c>
      <c r="I826" s="139">
        <v>-514502.24</v>
      </c>
      <c r="J826" s="139">
        <v>-514502.24</v>
      </c>
      <c r="K826" s="139">
        <v>-514502.24</v>
      </c>
      <c r="L826" s="139">
        <v>-514502.24</v>
      </c>
      <c r="M826" s="139">
        <v>-514502.24</v>
      </c>
      <c r="N826" s="139">
        <v>-514502.24</v>
      </c>
      <c r="O826" s="139">
        <v>-514502.24</v>
      </c>
      <c r="P826" s="139">
        <v>-514502.24</v>
      </c>
      <c r="Q826" s="139">
        <v>-514502.24</v>
      </c>
      <c r="R826" s="139">
        <v>-514502.24</v>
      </c>
      <c r="S826" s="139">
        <v>-514502.24</v>
      </c>
      <c r="T826" s="139">
        <v>-514502.24</v>
      </c>
      <c r="U826" s="139">
        <v>-514502.24</v>
      </c>
      <c r="V826" s="139">
        <v>-514502.24</v>
      </c>
      <c r="W826" s="139">
        <v>-514502.24</v>
      </c>
      <c r="X826" s="139">
        <v>-514502.24</v>
      </c>
      <c r="Y826" s="139">
        <v>-514502.24</v>
      </c>
      <c r="Z826" s="139">
        <v>-514502.24</v>
      </c>
      <c r="AA826" s="139">
        <v>-514502.24</v>
      </c>
      <c r="AB826" s="139">
        <v>-514502.24</v>
      </c>
      <c r="AC826" s="139">
        <v>-514502.24</v>
      </c>
      <c r="AD826" s="139">
        <v>-514502.24</v>
      </c>
      <c r="AE826" s="139">
        <v>-514502.24</v>
      </c>
      <c r="AF826" s="139">
        <v>-514502.24</v>
      </c>
      <c r="AG826" s="139">
        <v>-514502.24</v>
      </c>
      <c r="AH826" s="139">
        <v>-514502.24</v>
      </c>
      <c r="AI826" s="139">
        <v>-514502.24</v>
      </c>
      <c r="AJ826" s="139">
        <v>-514502.24</v>
      </c>
      <c r="AK826" s="139">
        <v>-514502.24</v>
      </c>
      <c r="AL826" s="139">
        <v>-514502.24</v>
      </c>
      <c r="AM826" s="139">
        <v>-514502.24</v>
      </c>
      <c r="AN826" s="139">
        <v>-514502.24</v>
      </c>
      <c r="AO826" s="139">
        <v>-514502.24</v>
      </c>
      <c r="AP826" s="139">
        <v>-514502.24</v>
      </c>
      <c r="AQ826" s="139">
        <v>-514502.24</v>
      </c>
      <c r="AR826" s="139">
        <v>-514502.24</v>
      </c>
      <c r="AS826" s="139">
        <v>-514502.24</v>
      </c>
      <c r="AT826" s="139">
        <v>-514502.24</v>
      </c>
      <c r="AU826" s="139">
        <v>-514502.24</v>
      </c>
      <c r="AV826" s="139">
        <v>-514502.24</v>
      </c>
      <c r="AW826" s="139">
        <v>-514502.24</v>
      </c>
      <c r="AX826" s="139">
        <v>-514502.24</v>
      </c>
      <c r="AY826" s="139">
        <v>-514502.24</v>
      </c>
      <c r="AZ826" s="139">
        <v>-514502.24</v>
      </c>
      <c r="BA826" s="139">
        <v>-514502.24</v>
      </c>
      <c r="BB826" s="139">
        <v>-514502.24</v>
      </c>
    </row>
    <row r="827" spans="1:54">
      <c r="A827" s="140" t="s">
        <v>923</v>
      </c>
      <c r="B827" s="139">
        <v>-4.6899999997549404</v>
      </c>
      <c r="C827" s="139">
        <v>-4.6899999997549404</v>
      </c>
      <c r="D827" s="139">
        <v>-4.6899999997549404</v>
      </c>
      <c r="E827" s="139">
        <v>-4.6899999997549404</v>
      </c>
      <c r="F827" s="139">
        <v>-4.6899999997549404</v>
      </c>
      <c r="G827" s="139">
        <v>-4.6899999997549404</v>
      </c>
      <c r="H827" s="139">
        <v>-4.6899999997549404</v>
      </c>
      <c r="I827" s="139">
        <v>-4.6899999997549404</v>
      </c>
      <c r="J827" s="139">
        <v>-4.6899999997549404</v>
      </c>
      <c r="K827" s="139">
        <v>-4.6899999997549404</v>
      </c>
      <c r="L827" s="139">
        <v>-4.6899999997549404</v>
      </c>
      <c r="M827" s="139">
        <v>-4.6899999997549404</v>
      </c>
      <c r="N827" s="139">
        <v>-4.6899999997549404</v>
      </c>
      <c r="O827" s="139">
        <v>-4.6899999997549404</v>
      </c>
      <c r="P827" s="139">
        <v>-4.6899999997549404</v>
      </c>
      <c r="Q827" s="139">
        <v>-4.6899999997549404</v>
      </c>
      <c r="R827" s="139">
        <v>-4.6899999997549404</v>
      </c>
      <c r="S827" s="139">
        <v>-4.6899999997549404</v>
      </c>
      <c r="T827" s="139">
        <v>-4.6899999997549404</v>
      </c>
      <c r="U827" s="139">
        <v>-4.6899999997549404</v>
      </c>
      <c r="V827" s="139">
        <v>-4.6899999997549404</v>
      </c>
      <c r="W827" s="139">
        <v>-4.6899999997549404</v>
      </c>
      <c r="X827" s="139">
        <v>-4.6899999997549404</v>
      </c>
      <c r="Y827" s="139">
        <v>-4.6899999997549404</v>
      </c>
      <c r="Z827" s="139">
        <v>-4.6899999997549404</v>
      </c>
      <c r="AA827" s="139">
        <v>-4.6899999997549404</v>
      </c>
      <c r="AB827" s="139">
        <v>-4.6899999997549404</v>
      </c>
      <c r="AC827" s="139">
        <v>-4.6899999997549404</v>
      </c>
      <c r="AD827" s="139">
        <v>-4.6899999997549404</v>
      </c>
      <c r="AE827" s="139">
        <v>-4.6899999997549404</v>
      </c>
      <c r="AF827" s="139">
        <v>-4.6899999997549404</v>
      </c>
      <c r="AG827" s="139">
        <v>-4.6899999997549404</v>
      </c>
      <c r="AH827" s="139">
        <v>-4.6899999997549404</v>
      </c>
      <c r="AI827" s="139">
        <v>-4.6899999997549404</v>
      </c>
      <c r="AJ827" s="139">
        <v>-4.6899999997549404</v>
      </c>
      <c r="AK827" s="139">
        <v>-4.6899999997549404</v>
      </c>
      <c r="AL827" s="139">
        <v>-4.6899999997549404</v>
      </c>
      <c r="AM827" s="139">
        <v>-4.6899999997549404</v>
      </c>
      <c r="AN827" s="139">
        <v>-4.6899999997549404</v>
      </c>
      <c r="AO827" s="139">
        <v>-4.6899999997549404</v>
      </c>
      <c r="AP827" s="139">
        <v>-4.6899999997549404</v>
      </c>
      <c r="AQ827" s="139">
        <v>-4.6899999997549404</v>
      </c>
      <c r="AR827" s="139">
        <v>-4.6899999997549404</v>
      </c>
      <c r="AS827" s="139">
        <v>-4.6899999997549404</v>
      </c>
      <c r="AT827" s="139">
        <v>-4.6899999997549404</v>
      </c>
      <c r="AU827" s="139">
        <v>-4.6899999997549404</v>
      </c>
      <c r="AV827" s="139">
        <v>-4.6899999997549404</v>
      </c>
      <c r="AW827" s="139">
        <v>-4.6899999997549404</v>
      </c>
      <c r="AX827" s="139">
        <v>-4.6899999997549404</v>
      </c>
      <c r="AY827" s="139">
        <v>-4.6899999997549404</v>
      </c>
      <c r="AZ827" s="139">
        <v>-4.6899999997549404</v>
      </c>
      <c r="BA827" s="139">
        <v>-4.6899999997549404</v>
      </c>
      <c r="BB827" s="139">
        <v>-4.6899999997549404</v>
      </c>
    </row>
    <row r="828" spans="1:54">
      <c r="A828" s="140" t="s">
        <v>924</v>
      </c>
      <c r="B828" s="139">
        <v>0</v>
      </c>
      <c r="C828" s="139">
        <v>0</v>
      </c>
      <c r="D828" s="139">
        <v>0</v>
      </c>
      <c r="E828" s="139">
        <v>0</v>
      </c>
      <c r="F828" s="139">
        <v>0</v>
      </c>
      <c r="G828" s="139">
        <v>0</v>
      </c>
      <c r="H828" s="139">
        <v>0</v>
      </c>
      <c r="I828" s="139">
        <v>0</v>
      </c>
      <c r="J828" s="139">
        <v>0</v>
      </c>
      <c r="K828" s="139">
        <v>0</v>
      </c>
      <c r="L828" s="139">
        <v>0</v>
      </c>
      <c r="M828" s="139">
        <v>0</v>
      </c>
      <c r="N828" s="139">
        <v>0</v>
      </c>
      <c r="O828" s="139">
        <v>0</v>
      </c>
      <c r="P828" s="139">
        <v>0</v>
      </c>
      <c r="Q828" s="139">
        <v>0</v>
      </c>
      <c r="R828" s="139">
        <v>0</v>
      </c>
      <c r="S828" s="139">
        <v>0</v>
      </c>
      <c r="T828" s="139">
        <v>0</v>
      </c>
      <c r="U828" s="139">
        <v>0</v>
      </c>
      <c r="V828" s="139">
        <v>0</v>
      </c>
      <c r="W828" s="139">
        <v>0</v>
      </c>
      <c r="X828" s="139">
        <v>0</v>
      </c>
      <c r="Y828" s="139">
        <v>0</v>
      </c>
      <c r="Z828" s="139">
        <v>0</v>
      </c>
      <c r="AA828" s="139">
        <v>0</v>
      </c>
      <c r="AB828" s="139">
        <v>0</v>
      </c>
      <c r="AC828" s="139">
        <v>0</v>
      </c>
      <c r="AD828" s="139">
        <v>0</v>
      </c>
      <c r="AE828" s="139">
        <v>0</v>
      </c>
      <c r="AF828" s="139">
        <v>0</v>
      </c>
      <c r="AG828" s="139">
        <v>0</v>
      </c>
      <c r="AH828" s="139">
        <v>0</v>
      </c>
      <c r="AI828" s="139">
        <v>0</v>
      </c>
      <c r="AJ828" s="139">
        <v>0</v>
      </c>
      <c r="AK828" s="139">
        <v>0</v>
      </c>
      <c r="AL828" s="139">
        <v>0</v>
      </c>
      <c r="AM828" s="139">
        <v>0</v>
      </c>
      <c r="AN828" s="139">
        <v>0</v>
      </c>
      <c r="AO828" s="139">
        <v>0</v>
      </c>
      <c r="AP828" s="139">
        <v>0</v>
      </c>
      <c r="AQ828" s="139">
        <v>0</v>
      </c>
      <c r="AR828" s="139">
        <v>0</v>
      </c>
      <c r="AS828" s="139">
        <v>0</v>
      </c>
      <c r="AT828" s="139">
        <v>0</v>
      </c>
      <c r="AU828" s="139">
        <v>0</v>
      </c>
      <c r="AV828" s="139">
        <v>0</v>
      </c>
      <c r="AW828" s="139">
        <v>0</v>
      </c>
      <c r="AX828" s="139">
        <v>0</v>
      </c>
      <c r="AY828" s="139">
        <v>0</v>
      </c>
      <c r="AZ828" s="139">
        <v>0</v>
      </c>
      <c r="BA828" s="139">
        <v>0</v>
      </c>
      <c r="BB828" s="139">
        <v>0</v>
      </c>
    </row>
    <row r="829" spans="1:54">
      <c r="A829" s="140" t="s">
        <v>925</v>
      </c>
      <c r="B829" s="139">
        <v>-56143.33</v>
      </c>
      <c r="C829" s="139">
        <v>-56143.33</v>
      </c>
      <c r="D829" s="139">
        <v>-56143.33</v>
      </c>
      <c r="E829" s="139">
        <v>-56143.33</v>
      </c>
      <c r="F829" s="139">
        <v>-56143.33</v>
      </c>
      <c r="G829" s="139">
        <v>-56143.33</v>
      </c>
      <c r="H829" s="139">
        <v>-56143.33</v>
      </c>
      <c r="I829" s="139">
        <v>-56143.33</v>
      </c>
      <c r="J829" s="139">
        <v>-56143.33</v>
      </c>
      <c r="K829" s="139">
        <v>-56143.33</v>
      </c>
      <c r="L829" s="139">
        <v>-56143.33</v>
      </c>
      <c r="M829" s="139">
        <v>-56143.33</v>
      </c>
      <c r="N829" s="139">
        <v>-56143.33</v>
      </c>
      <c r="O829" s="139">
        <v>-56143.33</v>
      </c>
      <c r="P829" s="139">
        <v>-56143.33</v>
      </c>
      <c r="Q829" s="139">
        <v>-56143.33</v>
      </c>
      <c r="R829" s="139">
        <v>-56143.33</v>
      </c>
      <c r="S829" s="139">
        <v>-56143.33</v>
      </c>
      <c r="T829" s="139">
        <v>-56143.33</v>
      </c>
      <c r="U829" s="139">
        <v>-56143.33</v>
      </c>
      <c r="V829" s="139">
        <v>-56143.33</v>
      </c>
      <c r="W829" s="139">
        <v>-56143.33</v>
      </c>
      <c r="X829" s="139">
        <v>-56143.33</v>
      </c>
      <c r="Y829" s="139">
        <v>-56143.33</v>
      </c>
      <c r="Z829" s="139">
        <v>-56143.33</v>
      </c>
      <c r="AA829" s="139">
        <v>-56143.33</v>
      </c>
      <c r="AB829" s="139">
        <v>-56143.33</v>
      </c>
      <c r="AC829" s="139">
        <v>-56143.33</v>
      </c>
      <c r="AD829" s="139">
        <v>-56143.33</v>
      </c>
      <c r="AE829" s="139">
        <v>-56143.33</v>
      </c>
      <c r="AF829" s="139">
        <v>-56143.33</v>
      </c>
      <c r="AG829" s="139">
        <v>-56143.33</v>
      </c>
      <c r="AH829" s="139">
        <v>-56143.33</v>
      </c>
      <c r="AI829" s="139">
        <v>-56143.33</v>
      </c>
      <c r="AJ829" s="139">
        <v>-56143.33</v>
      </c>
      <c r="AK829" s="139">
        <v>-56143.33</v>
      </c>
      <c r="AL829" s="139">
        <v>-56143.33</v>
      </c>
      <c r="AM829" s="139">
        <v>-56143.33</v>
      </c>
      <c r="AN829" s="139">
        <v>-56143.33</v>
      </c>
      <c r="AO829" s="139">
        <v>-56143.33</v>
      </c>
      <c r="AP829" s="139">
        <v>-56143.33</v>
      </c>
      <c r="AQ829" s="139">
        <v>-56143.33</v>
      </c>
      <c r="AR829" s="139">
        <v>-56143.33</v>
      </c>
      <c r="AS829" s="139">
        <v>-56143.33</v>
      </c>
      <c r="AT829" s="139">
        <v>-56143.33</v>
      </c>
      <c r="AU829" s="139">
        <v>-56143.33</v>
      </c>
      <c r="AV829" s="139">
        <v>-56143.33</v>
      </c>
      <c r="AW829" s="139">
        <v>-56143.33</v>
      </c>
      <c r="AX829" s="139">
        <v>-56143.33</v>
      </c>
      <c r="AY829" s="139">
        <v>-56143.33</v>
      </c>
      <c r="AZ829" s="139">
        <v>-56143.33</v>
      </c>
      <c r="BA829" s="139">
        <v>-56143.33</v>
      </c>
      <c r="BB829" s="139">
        <v>-56143.33</v>
      </c>
    </row>
    <row r="830" spans="1:54">
      <c r="A830" s="140" t="s">
        <v>926</v>
      </c>
      <c r="B830" s="139">
        <v>-180294084.84999999</v>
      </c>
      <c r="C830" s="139">
        <v>-180294084.84999999</v>
      </c>
      <c r="D830" s="139">
        <v>-180294084.84999999</v>
      </c>
      <c r="E830" s="139">
        <v>-180294084.84999999</v>
      </c>
      <c r="F830" s="139">
        <v>-180294084.84999999</v>
      </c>
      <c r="G830" s="139">
        <v>-180294084.84999999</v>
      </c>
      <c r="H830" s="139">
        <v>-180294084.84999999</v>
      </c>
      <c r="I830" s="139">
        <v>-180294084.84999999</v>
      </c>
      <c r="J830" s="139">
        <v>-180294084.84999999</v>
      </c>
      <c r="K830" s="139">
        <v>-180294084.84999999</v>
      </c>
      <c r="L830" s="139">
        <v>-180294084.84999999</v>
      </c>
      <c r="M830" s="139">
        <v>-180294084.84999999</v>
      </c>
      <c r="N830" s="139">
        <v>-180294084.84999999</v>
      </c>
      <c r="O830" s="139">
        <v>-180294084.84999999</v>
      </c>
      <c r="P830" s="139">
        <v>-180294084.84999999</v>
      </c>
      <c r="Q830" s="139">
        <v>-180294084.84999999</v>
      </c>
      <c r="R830" s="139">
        <v>-180294084.84999999</v>
      </c>
      <c r="S830" s="139">
        <v>-180294084.84999999</v>
      </c>
      <c r="T830" s="139">
        <v>-180294084.84999999</v>
      </c>
      <c r="U830" s="139">
        <v>-180294084.84999999</v>
      </c>
      <c r="V830" s="139">
        <v>-180294084.84999999</v>
      </c>
      <c r="W830" s="139">
        <v>-180294084.84999999</v>
      </c>
      <c r="X830" s="139">
        <v>-180294084.84999999</v>
      </c>
      <c r="Y830" s="139">
        <v>-180294084.84999999</v>
      </c>
      <c r="Z830" s="139">
        <v>-180294084.84999999</v>
      </c>
      <c r="AA830" s="139">
        <v>-180294084.84999999</v>
      </c>
      <c r="AB830" s="139">
        <v>-180294084.84999999</v>
      </c>
      <c r="AC830" s="139">
        <v>-180294084.84999999</v>
      </c>
      <c r="AD830" s="139">
        <v>-180294084.84999999</v>
      </c>
      <c r="AE830" s="139">
        <v>-180294084.84999999</v>
      </c>
      <c r="AF830" s="139">
        <v>-180294084.84999999</v>
      </c>
      <c r="AG830" s="139">
        <v>-180294084.84999999</v>
      </c>
      <c r="AH830" s="139">
        <v>-180294084.84999999</v>
      </c>
      <c r="AI830" s="139">
        <v>-180294084.84999999</v>
      </c>
      <c r="AJ830" s="139">
        <v>-180294084.84999999</v>
      </c>
      <c r="AK830" s="139">
        <v>-180294084.84999999</v>
      </c>
      <c r="AL830" s="139">
        <v>-180294084.84999999</v>
      </c>
      <c r="AM830" s="139">
        <v>-180294084.84999999</v>
      </c>
      <c r="AN830" s="139">
        <v>-180294084.84999999</v>
      </c>
      <c r="AO830" s="139">
        <v>-180294084.84999999</v>
      </c>
      <c r="AP830" s="139">
        <v>-180294084.84999999</v>
      </c>
      <c r="AQ830" s="139">
        <v>-180294084.84999999</v>
      </c>
      <c r="AR830" s="139">
        <v>-180294084.84999999</v>
      </c>
      <c r="AS830" s="139">
        <v>-180294084.84999999</v>
      </c>
      <c r="AT830" s="139">
        <v>-180294084.84999999</v>
      </c>
      <c r="AU830" s="139">
        <v>-180294084.84999999</v>
      </c>
      <c r="AV830" s="139">
        <v>-180294084.84999999</v>
      </c>
      <c r="AW830" s="139">
        <v>-180294084.84999999</v>
      </c>
      <c r="AX830" s="139">
        <v>-180294084.84999999</v>
      </c>
      <c r="AY830" s="139">
        <v>-180294084.84999999</v>
      </c>
      <c r="AZ830" s="139">
        <v>-180294084.84999999</v>
      </c>
      <c r="BA830" s="139">
        <v>-180294084.84999999</v>
      </c>
      <c r="BB830" s="139">
        <v>-180294084.84999999</v>
      </c>
    </row>
    <row r="831" spans="1:54">
      <c r="A831" s="140" t="s">
        <v>927</v>
      </c>
      <c r="B831" s="139">
        <v>-6149725.7899999898</v>
      </c>
      <c r="C831" s="139">
        <v>-6149725.7899999898</v>
      </c>
      <c r="D831" s="139">
        <v>-6149725.7899999898</v>
      </c>
      <c r="E831" s="139">
        <v>-6149725.7899999898</v>
      </c>
      <c r="F831" s="139">
        <v>-6149725.7899999898</v>
      </c>
      <c r="G831" s="139">
        <v>-6149725.7899999898</v>
      </c>
      <c r="H831" s="139">
        <v>-6149725.7899999898</v>
      </c>
      <c r="I831" s="139">
        <v>-6149725.7899999898</v>
      </c>
      <c r="J831" s="139">
        <v>-6149725.7899999898</v>
      </c>
      <c r="K831" s="139">
        <v>-6149725.7899999898</v>
      </c>
      <c r="L831" s="139">
        <v>-6149725.7899999898</v>
      </c>
      <c r="M831" s="139">
        <v>-6149725.7899999898</v>
      </c>
      <c r="N831" s="139">
        <v>-6149725.7899999898</v>
      </c>
      <c r="O831" s="139">
        <v>-6149725.7899999898</v>
      </c>
      <c r="P831" s="139">
        <v>-6149725.7899999898</v>
      </c>
      <c r="Q831" s="139">
        <v>-6149725.7899999898</v>
      </c>
      <c r="R831" s="139">
        <v>-6149725.7899999898</v>
      </c>
      <c r="S831" s="139">
        <v>-6149725.7899999898</v>
      </c>
      <c r="T831" s="139">
        <v>-6149725.7899999898</v>
      </c>
      <c r="U831" s="139">
        <v>-6149725.7899999898</v>
      </c>
      <c r="V831" s="139">
        <v>-6149725.7899999898</v>
      </c>
      <c r="W831" s="139">
        <v>-6149725.7899999898</v>
      </c>
      <c r="X831" s="139">
        <v>-6149725.7899999898</v>
      </c>
      <c r="Y831" s="139">
        <v>-6149725.7899999898</v>
      </c>
      <c r="Z831" s="139">
        <v>-6149725.7899999898</v>
      </c>
      <c r="AA831" s="139">
        <v>-6149725.7899999898</v>
      </c>
      <c r="AB831" s="139">
        <v>-6149725.7899999898</v>
      </c>
      <c r="AC831" s="139">
        <v>-6149725.7899999898</v>
      </c>
      <c r="AD831" s="139">
        <v>-6149725.7899999898</v>
      </c>
      <c r="AE831" s="139">
        <v>-6149725.7899999898</v>
      </c>
      <c r="AF831" s="139">
        <v>-6149725.7899999898</v>
      </c>
      <c r="AG831" s="139">
        <v>-6149725.7899999898</v>
      </c>
      <c r="AH831" s="139">
        <v>-6149725.7899999898</v>
      </c>
      <c r="AI831" s="139">
        <v>-6149725.7899999898</v>
      </c>
      <c r="AJ831" s="139">
        <v>-6149725.7899999898</v>
      </c>
      <c r="AK831" s="139">
        <v>-6149725.7899999898</v>
      </c>
      <c r="AL831" s="139">
        <v>-6149725.7899999898</v>
      </c>
      <c r="AM831" s="139">
        <v>-6149725.7899999898</v>
      </c>
      <c r="AN831" s="139">
        <v>-6149725.7899999898</v>
      </c>
      <c r="AO831" s="139">
        <v>-6149725.7899999898</v>
      </c>
      <c r="AP831" s="139">
        <v>-6149725.7899999898</v>
      </c>
      <c r="AQ831" s="139">
        <v>-6149725.7899999898</v>
      </c>
      <c r="AR831" s="139">
        <v>-6149725.7899999898</v>
      </c>
      <c r="AS831" s="139">
        <v>-6149725.7899999898</v>
      </c>
      <c r="AT831" s="139">
        <v>-6149725.7899999898</v>
      </c>
      <c r="AU831" s="139">
        <v>-6149725.7899999898</v>
      </c>
      <c r="AV831" s="139">
        <v>-6149725.7899999898</v>
      </c>
      <c r="AW831" s="139">
        <v>-6149725.7899999898</v>
      </c>
      <c r="AX831" s="139">
        <v>-6149725.7899999898</v>
      </c>
      <c r="AY831" s="139">
        <v>-6149725.7899999898</v>
      </c>
      <c r="AZ831" s="139">
        <v>-6149725.7899999898</v>
      </c>
      <c r="BA831" s="139">
        <v>-6149725.7899999898</v>
      </c>
      <c r="BB831" s="139">
        <v>-6149725.7899999898</v>
      </c>
    </row>
    <row r="832" spans="1:54">
      <c r="A832" s="140" t="s">
        <v>928</v>
      </c>
      <c r="B832" s="139">
        <v>0</v>
      </c>
      <c r="C832" s="139">
        <v>0</v>
      </c>
      <c r="D832" s="139">
        <v>0</v>
      </c>
      <c r="E832" s="139">
        <v>0</v>
      </c>
      <c r="F832" s="139">
        <v>0</v>
      </c>
      <c r="G832" s="139">
        <v>0</v>
      </c>
      <c r="H832" s="139">
        <v>0</v>
      </c>
      <c r="I832" s="139">
        <v>0</v>
      </c>
      <c r="J832" s="139">
        <v>0</v>
      </c>
      <c r="K832" s="139">
        <v>0</v>
      </c>
      <c r="L832" s="139">
        <v>0</v>
      </c>
      <c r="M832" s="139">
        <v>0</v>
      </c>
      <c r="N832" s="139">
        <v>0</v>
      </c>
      <c r="O832" s="139">
        <v>0</v>
      </c>
      <c r="P832" s="139">
        <v>0</v>
      </c>
      <c r="Q832" s="139">
        <v>0</v>
      </c>
      <c r="R832" s="139">
        <v>0</v>
      </c>
      <c r="S832" s="139">
        <v>0</v>
      </c>
      <c r="T832" s="139">
        <v>0</v>
      </c>
      <c r="U832" s="139">
        <v>0</v>
      </c>
      <c r="V832" s="139">
        <v>0</v>
      </c>
      <c r="W832" s="139">
        <v>0</v>
      </c>
      <c r="X832" s="139">
        <v>0</v>
      </c>
      <c r="Y832" s="139">
        <v>0</v>
      </c>
      <c r="Z832" s="139">
        <v>0</v>
      </c>
      <c r="AA832" s="139">
        <v>0</v>
      </c>
      <c r="AB832" s="139">
        <v>0</v>
      </c>
      <c r="AC832" s="139">
        <v>0</v>
      </c>
      <c r="AD832" s="139">
        <v>0</v>
      </c>
      <c r="AE832" s="139">
        <v>0</v>
      </c>
      <c r="AF832" s="139">
        <v>0</v>
      </c>
      <c r="AG832" s="139">
        <v>0</v>
      </c>
      <c r="AH832" s="139">
        <v>0</v>
      </c>
      <c r="AI832" s="139">
        <v>0</v>
      </c>
      <c r="AJ832" s="139">
        <v>0</v>
      </c>
      <c r="AK832" s="139">
        <v>0</v>
      </c>
      <c r="AL832" s="139">
        <v>0</v>
      </c>
      <c r="AM832" s="139">
        <v>0</v>
      </c>
      <c r="AN832" s="139">
        <v>0</v>
      </c>
      <c r="AO832" s="139">
        <v>0</v>
      </c>
      <c r="AP832" s="139">
        <v>0</v>
      </c>
      <c r="AQ832" s="139">
        <v>0</v>
      </c>
      <c r="AR832" s="139">
        <v>0</v>
      </c>
      <c r="AS832" s="139">
        <v>0</v>
      </c>
      <c r="AT832" s="139">
        <v>0</v>
      </c>
      <c r="AU832" s="139">
        <v>0</v>
      </c>
      <c r="AV832" s="139">
        <v>0</v>
      </c>
      <c r="AW832" s="139">
        <v>0</v>
      </c>
      <c r="AX832" s="139">
        <v>0</v>
      </c>
      <c r="AY832" s="139">
        <v>0</v>
      </c>
      <c r="AZ832" s="139">
        <v>0</v>
      </c>
      <c r="BA832" s="139">
        <v>0</v>
      </c>
      <c r="BB832" s="139">
        <v>0</v>
      </c>
    </row>
    <row r="833" spans="1:54">
      <c r="A833" s="140" t="s">
        <v>929</v>
      </c>
      <c r="B833" s="139">
        <v>0</v>
      </c>
      <c r="C833" s="139">
        <v>0</v>
      </c>
      <c r="D833" s="139">
        <v>0</v>
      </c>
      <c r="E833" s="139">
        <v>0</v>
      </c>
      <c r="F833" s="139">
        <v>0</v>
      </c>
      <c r="G833" s="139">
        <v>0</v>
      </c>
      <c r="H833" s="139">
        <v>0</v>
      </c>
      <c r="I833" s="139">
        <v>0</v>
      </c>
      <c r="J833" s="139">
        <v>0</v>
      </c>
      <c r="K833" s="139">
        <v>0</v>
      </c>
      <c r="L833" s="139">
        <v>0</v>
      </c>
      <c r="M833" s="139">
        <v>0</v>
      </c>
      <c r="N833" s="139">
        <v>0</v>
      </c>
      <c r="O833" s="139">
        <v>0</v>
      </c>
      <c r="P833" s="139">
        <v>0</v>
      </c>
      <c r="Q833" s="139">
        <v>0</v>
      </c>
      <c r="R833" s="139">
        <v>0</v>
      </c>
      <c r="S833" s="139">
        <v>0</v>
      </c>
      <c r="T833" s="139">
        <v>0</v>
      </c>
      <c r="U833" s="139">
        <v>0</v>
      </c>
      <c r="V833" s="139">
        <v>0</v>
      </c>
      <c r="W833" s="139">
        <v>0</v>
      </c>
      <c r="X833" s="139">
        <v>0</v>
      </c>
      <c r="Y833" s="139">
        <v>0</v>
      </c>
      <c r="Z833" s="139">
        <v>0</v>
      </c>
      <c r="AA833" s="139">
        <v>0</v>
      </c>
      <c r="AB833" s="139">
        <v>0</v>
      </c>
      <c r="AC833" s="139">
        <v>0</v>
      </c>
      <c r="AD833" s="139">
        <v>0</v>
      </c>
      <c r="AE833" s="139">
        <v>0</v>
      </c>
      <c r="AF833" s="139">
        <v>0</v>
      </c>
      <c r="AG833" s="139">
        <v>0</v>
      </c>
      <c r="AH833" s="139">
        <v>0</v>
      </c>
      <c r="AI833" s="139">
        <v>0</v>
      </c>
      <c r="AJ833" s="139">
        <v>0</v>
      </c>
      <c r="AK833" s="139">
        <v>0</v>
      </c>
      <c r="AL833" s="139">
        <v>0</v>
      </c>
      <c r="AM833" s="139">
        <v>0</v>
      </c>
      <c r="AN833" s="139">
        <v>0</v>
      </c>
      <c r="AO833" s="139">
        <v>0</v>
      </c>
      <c r="AP833" s="139">
        <v>0</v>
      </c>
      <c r="AQ833" s="139">
        <v>0</v>
      </c>
      <c r="AR833" s="139">
        <v>0</v>
      </c>
      <c r="AS833" s="139">
        <v>0</v>
      </c>
      <c r="AT833" s="139">
        <v>0</v>
      </c>
      <c r="AU833" s="139">
        <v>0</v>
      </c>
      <c r="AV833" s="139">
        <v>0</v>
      </c>
      <c r="AW833" s="139">
        <v>0</v>
      </c>
      <c r="AX833" s="139">
        <v>0</v>
      </c>
      <c r="AY833" s="139">
        <v>0</v>
      </c>
      <c r="AZ833" s="139">
        <v>0</v>
      </c>
      <c r="BA833" s="139">
        <v>0</v>
      </c>
      <c r="BB833" s="139">
        <v>0</v>
      </c>
    </row>
    <row r="834" spans="1:54">
      <c r="A834" s="140" t="s">
        <v>930</v>
      </c>
      <c r="B834" s="139">
        <v>0</v>
      </c>
      <c r="C834" s="139">
        <v>0</v>
      </c>
      <c r="D834" s="139">
        <v>0</v>
      </c>
      <c r="E834" s="139">
        <v>0</v>
      </c>
      <c r="F834" s="139">
        <v>0</v>
      </c>
      <c r="G834" s="139">
        <v>0</v>
      </c>
      <c r="H834" s="139">
        <v>0</v>
      </c>
      <c r="I834" s="139">
        <v>0</v>
      </c>
      <c r="J834" s="139">
        <v>0</v>
      </c>
      <c r="K834" s="139">
        <v>0</v>
      </c>
      <c r="L834" s="139">
        <v>0</v>
      </c>
      <c r="M834" s="139">
        <v>0</v>
      </c>
      <c r="N834" s="139">
        <v>0</v>
      </c>
      <c r="O834" s="139">
        <v>0</v>
      </c>
      <c r="P834" s="139">
        <v>0</v>
      </c>
      <c r="Q834" s="139">
        <v>0</v>
      </c>
      <c r="R834" s="139">
        <v>0</v>
      </c>
      <c r="S834" s="139">
        <v>0</v>
      </c>
      <c r="T834" s="139">
        <v>0</v>
      </c>
      <c r="U834" s="139">
        <v>0</v>
      </c>
      <c r="V834" s="139">
        <v>0</v>
      </c>
      <c r="W834" s="139">
        <v>0</v>
      </c>
      <c r="X834" s="139">
        <v>0</v>
      </c>
      <c r="Y834" s="139">
        <v>0</v>
      </c>
      <c r="Z834" s="139">
        <v>0</v>
      </c>
      <c r="AA834" s="139">
        <v>0</v>
      </c>
      <c r="AB834" s="139">
        <v>0</v>
      </c>
      <c r="AC834" s="139">
        <v>0</v>
      </c>
      <c r="AD834" s="139">
        <v>0</v>
      </c>
      <c r="AE834" s="139">
        <v>0</v>
      </c>
      <c r="AF834" s="139">
        <v>0</v>
      </c>
      <c r="AG834" s="139">
        <v>0</v>
      </c>
      <c r="AH834" s="139">
        <v>0</v>
      </c>
      <c r="AI834" s="139">
        <v>0</v>
      </c>
      <c r="AJ834" s="139">
        <v>0</v>
      </c>
      <c r="AK834" s="139">
        <v>0</v>
      </c>
      <c r="AL834" s="139">
        <v>0</v>
      </c>
      <c r="AM834" s="139">
        <v>0</v>
      </c>
      <c r="AN834" s="139">
        <v>0</v>
      </c>
      <c r="AO834" s="139">
        <v>0</v>
      </c>
      <c r="AP834" s="139">
        <v>0</v>
      </c>
      <c r="AQ834" s="139">
        <v>0</v>
      </c>
      <c r="AR834" s="139">
        <v>0</v>
      </c>
      <c r="AS834" s="139">
        <v>0</v>
      </c>
      <c r="AT834" s="139">
        <v>0</v>
      </c>
      <c r="AU834" s="139">
        <v>0</v>
      </c>
      <c r="AV834" s="139">
        <v>0</v>
      </c>
      <c r="AW834" s="139">
        <v>0</v>
      </c>
      <c r="AX834" s="139">
        <v>0</v>
      </c>
      <c r="AY834" s="139">
        <v>0</v>
      </c>
      <c r="AZ834" s="139">
        <v>0</v>
      </c>
      <c r="BA834" s="139">
        <v>0</v>
      </c>
      <c r="BB834" s="139">
        <v>0</v>
      </c>
    </row>
    <row r="835" spans="1:54">
      <c r="A835" s="140" t="s">
        <v>931</v>
      </c>
      <c r="B835" s="139">
        <v>0</v>
      </c>
      <c r="C835" s="139">
        <v>0</v>
      </c>
      <c r="D835" s="139">
        <v>0</v>
      </c>
      <c r="E835" s="139">
        <v>0</v>
      </c>
      <c r="F835" s="139">
        <v>0</v>
      </c>
      <c r="G835" s="139">
        <v>0</v>
      </c>
      <c r="H835" s="139">
        <v>0</v>
      </c>
      <c r="I835" s="139">
        <v>0</v>
      </c>
      <c r="J835" s="139">
        <v>0</v>
      </c>
      <c r="K835" s="139">
        <v>0</v>
      </c>
      <c r="L835" s="139">
        <v>0</v>
      </c>
      <c r="M835" s="139">
        <v>0</v>
      </c>
      <c r="N835" s="139">
        <v>0</v>
      </c>
      <c r="O835" s="139">
        <v>0</v>
      </c>
      <c r="P835" s="139">
        <v>0</v>
      </c>
      <c r="Q835" s="139">
        <v>0</v>
      </c>
      <c r="R835" s="139">
        <v>0</v>
      </c>
      <c r="S835" s="139">
        <v>0</v>
      </c>
      <c r="T835" s="139">
        <v>0</v>
      </c>
      <c r="U835" s="139">
        <v>0</v>
      </c>
      <c r="V835" s="139">
        <v>0</v>
      </c>
      <c r="W835" s="139">
        <v>0</v>
      </c>
      <c r="X835" s="139">
        <v>0</v>
      </c>
      <c r="Y835" s="139">
        <v>0</v>
      </c>
      <c r="Z835" s="139">
        <v>0</v>
      </c>
      <c r="AA835" s="139">
        <v>0</v>
      </c>
      <c r="AB835" s="139">
        <v>0</v>
      </c>
      <c r="AC835" s="139">
        <v>0</v>
      </c>
      <c r="AD835" s="139">
        <v>0</v>
      </c>
      <c r="AE835" s="139">
        <v>0</v>
      </c>
      <c r="AF835" s="139">
        <v>0</v>
      </c>
      <c r="AG835" s="139">
        <v>0</v>
      </c>
      <c r="AH835" s="139">
        <v>0</v>
      </c>
      <c r="AI835" s="139">
        <v>0</v>
      </c>
      <c r="AJ835" s="139">
        <v>0</v>
      </c>
      <c r="AK835" s="139">
        <v>0</v>
      </c>
      <c r="AL835" s="139">
        <v>0</v>
      </c>
      <c r="AM835" s="139">
        <v>0</v>
      </c>
      <c r="AN835" s="139">
        <v>0</v>
      </c>
      <c r="AO835" s="139">
        <v>0</v>
      </c>
      <c r="AP835" s="139">
        <v>0</v>
      </c>
      <c r="AQ835" s="139">
        <v>0</v>
      </c>
      <c r="AR835" s="139">
        <v>0</v>
      </c>
      <c r="AS835" s="139">
        <v>0</v>
      </c>
      <c r="AT835" s="139">
        <v>0</v>
      </c>
      <c r="AU835" s="139">
        <v>0</v>
      </c>
      <c r="AV835" s="139">
        <v>0</v>
      </c>
      <c r="AW835" s="139">
        <v>0</v>
      </c>
      <c r="AX835" s="139">
        <v>0</v>
      </c>
      <c r="AY835" s="139">
        <v>0</v>
      </c>
      <c r="AZ835" s="139">
        <v>0</v>
      </c>
      <c r="BA835" s="139">
        <v>0</v>
      </c>
      <c r="BB835" s="139">
        <v>0</v>
      </c>
    </row>
    <row r="836" spans="1:54">
      <c r="A836" s="140" t="s">
        <v>932</v>
      </c>
      <c r="B836" s="139">
        <v>0</v>
      </c>
      <c r="C836" s="139">
        <v>0</v>
      </c>
      <c r="D836" s="139">
        <v>0</v>
      </c>
      <c r="E836" s="139">
        <v>0</v>
      </c>
      <c r="F836" s="139">
        <v>0</v>
      </c>
      <c r="G836" s="139">
        <v>0</v>
      </c>
      <c r="H836" s="139">
        <v>0</v>
      </c>
      <c r="I836" s="139">
        <v>0</v>
      </c>
      <c r="J836" s="139">
        <v>0</v>
      </c>
      <c r="K836" s="139">
        <v>0</v>
      </c>
      <c r="L836" s="139">
        <v>0</v>
      </c>
      <c r="M836" s="139">
        <v>0</v>
      </c>
      <c r="N836" s="139">
        <v>0</v>
      </c>
      <c r="O836" s="139">
        <v>0</v>
      </c>
      <c r="P836" s="139">
        <v>0</v>
      </c>
      <c r="Q836" s="139">
        <v>0</v>
      </c>
      <c r="R836" s="139">
        <v>0</v>
      </c>
      <c r="S836" s="139">
        <v>0</v>
      </c>
      <c r="T836" s="139">
        <v>0</v>
      </c>
      <c r="U836" s="139">
        <v>0</v>
      </c>
      <c r="V836" s="139">
        <v>0</v>
      </c>
      <c r="W836" s="139">
        <v>0</v>
      </c>
      <c r="X836" s="139">
        <v>0</v>
      </c>
      <c r="Y836" s="139">
        <v>0</v>
      </c>
      <c r="Z836" s="139">
        <v>0</v>
      </c>
      <c r="AA836" s="139">
        <v>0</v>
      </c>
      <c r="AB836" s="139">
        <v>0</v>
      </c>
      <c r="AC836" s="139">
        <v>0</v>
      </c>
      <c r="AD836" s="139">
        <v>0</v>
      </c>
      <c r="AE836" s="139">
        <v>0</v>
      </c>
      <c r="AF836" s="139">
        <v>0</v>
      </c>
      <c r="AG836" s="139">
        <v>0</v>
      </c>
      <c r="AH836" s="139">
        <v>0</v>
      </c>
      <c r="AI836" s="139">
        <v>0</v>
      </c>
      <c r="AJ836" s="139">
        <v>0</v>
      </c>
      <c r="AK836" s="139">
        <v>0</v>
      </c>
      <c r="AL836" s="139">
        <v>0</v>
      </c>
      <c r="AM836" s="139">
        <v>0</v>
      </c>
      <c r="AN836" s="139">
        <v>0</v>
      </c>
      <c r="AO836" s="139">
        <v>0</v>
      </c>
      <c r="AP836" s="139">
        <v>0</v>
      </c>
      <c r="AQ836" s="139">
        <v>0</v>
      </c>
      <c r="AR836" s="139">
        <v>0</v>
      </c>
      <c r="AS836" s="139">
        <v>0</v>
      </c>
      <c r="AT836" s="139">
        <v>0</v>
      </c>
      <c r="AU836" s="139">
        <v>0</v>
      </c>
      <c r="AV836" s="139">
        <v>0</v>
      </c>
      <c r="AW836" s="139">
        <v>0</v>
      </c>
      <c r="AX836" s="139">
        <v>0</v>
      </c>
      <c r="AY836" s="139">
        <v>0</v>
      </c>
      <c r="AZ836" s="139">
        <v>0</v>
      </c>
      <c r="BA836" s="139">
        <v>0</v>
      </c>
      <c r="BB836" s="139">
        <v>0</v>
      </c>
    </row>
    <row r="837" spans="1:54">
      <c r="A837" s="140" t="s">
        <v>933</v>
      </c>
      <c r="B837" s="139">
        <v>-106699.94</v>
      </c>
      <c r="C837" s="139">
        <v>-106699.94</v>
      </c>
      <c r="D837" s="139">
        <v>-106699.94</v>
      </c>
      <c r="E837" s="139">
        <v>-106699.94</v>
      </c>
      <c r="F837" s="139">
        <v>-106699.94</v>
      </c>
      <c r="G837" s="139">
        <v>-106699.94</v>
      </c>
      <c r="H837" s="139">
        <v>-106699.94</v>
      </c>
      <c r="I837" s="139">
        <v>-106699.94</v>
      </c>
      <c r="J837" s="139">
        <v>-106699.94</v>
      </c>
      <c r="K837" s="139">
        <v>-106699.94</v>
      </c>
      <c r="L837" s="139">
        <v>-106699.94</v>
      </c>
      <c r="M837" s="139">
        <v>-106699.94</v>
      </c>
      <c r="N837" s="139">
        <v>-106699.94</v>
      </c>
      <c r="O837" s="139">
        <v>-106699.94</v>
      </c>
      <c r="P837" s="139">
        <v>-106699.94</v>
      </c>
      <c r="Q837" s="139">
        <v>-106699.94</v>
      </c>
      <c r="R837" s="139">
        <v>-106699.94</v>
      </c>
      <c r="S837" s="139">
        <v>-106699.94</v>
      </c>
      <c r="T837" s="139">
        <v>-106699.94</v>
      </c>
      <c r="U837" s="139">
        <v>-106699.94</v>
      </c>
      <c r="V837" s="139">
        <v>-106699.94</v>
      </c>
      <c r="W837" s="139">
        <v>-106699.94</v>
      </c>
      <c r="X837" s="139">
        <v>-106699.94</v>
      </c>
      <c r="Y837" s="139">
        <v>-106699.94</v>
      </c>
      <c r="Z837" s="139">
        <v>-106699.94</v>
      </c>
      <c r="AA837" s="139">
        <v>-106699.94</v>
      </c>
      <c r="AB837" s="139">
        <v>-106699.94</v>
      </c>
      <c r="AC837" s="139">
        <v>-106699.94</v>
      </c>
      <c r="AD837" s="139">
        <v>-106699.94</v>
      </c>
      <c r="AE837" s="139">
        <v>-106699.94</v>
      </c>
      <c r="AF837" s="139">
        <v>-106699.94</v>
      </c>
      <c r="AG837" s="139">
        <v>-106699.94</v>
      </c>
      <c r="AH837" s="139">
        <v>-106699.94</v>
      </c>
      <c r="AI837" s="139">
        <v>-106699.94</v>
      </c>
      <c r="AJ837" s="139">
        <v>-106699.94</v>
      </c>
      <c r="AK837" s="139">
        <v>-106699.94</v>
      </c>
      <c r="AL837" s="139">
        <v>-106699.94</v>
      </c>
      <c r="AM837" s="139">
        <v>-106699.94</v>
      </c>
      <c r="AN837" s="139">
        <v>-106699.94</v>
      </c>
      <c r="AO837" s="139">
        <v>-106699.94</v>
      </c>
      <c r="AP837" s="139">
        <v>-106699.94</v>
      </c>
      <c r="AQ837" s="139">
        <v>-106699.94</v>
      </c>
      <c r="AR837" s="139">
        <v>-106699.94</v>
      </c>
      <c r="AS837" s="139">
        <v>-106699.94</v>
      </c>
      <c r="AT837" s="139">
        <v>-106699.94</v>
      </c>
      <c r="AU837" s="139">
        <v>-106699.94</v>
      </c>
      <c r="AV837" s="139">
        <v>-106699.94</v>
      </c>
      <c r="AW837" s="139">
        <v>-106699.94</v>
      </c>
      <c r="AX837" s="139">
        <v>-106699.94</v>
      </c>
      <c r="AY837" s="139">
        <v>-106699.94</v>
      </c>
      <c r="AZ837" s="139">
        <v>-106699.94</v>
      </c>
      <c r="BA837" s="139">
        <v>-106699.94</v>
      </c>
      <c r="BB837" s="139">
        <v>-106699.94</v>
      </c>
    </row>
    <row r="838" spans="1:54">
      <c r="A838" s="140" t="s">
        <v>934</v>
      </c>
      <c r="B838" s="139">
        <v>-47422.429999999898</v>
      </c>
      <c r="C838" s="139">
        <v>-47422.429999999898</v>
      </c>
      <c r="D838" s="139">
        <v>-47422.429999999898</v>
      </c>
      <c r="E838" s="139">
        <v>-47422.429999999898</v>
      </c>
      <c r="F838" s="139">
        <v>-47422.429999999898</v>
      </c>
      <c r="G838" s="139">
        <v>-47422.429999999898</v>
      </c>
      <c r="H838" s="139">
        <v>-47422.429999999898</v>
      </c>
      <c r="I838" s="139">
        <v>-47422.429999999898</v>
      </c>
      <c r="J838" s="139">
        <v>-47422.429999999898</v>
      </c>
      <c r="K838" s="139">
        <v>-47422.429999999898</v>
      </c>
      <c r="L838" s="139">
        <v>-47422.429999999898</v>
      </c>
      <c r="M838" s="139">
        <v>-47422.429999999898</v>
      </c>
      <c r="N838" s="139">
        <v>-47422.429999999898</v>
      </c>
      <c r="O838" s="139">
        <v>-47422.429999999898</v>
      </c>
      <c r="P838" s="139">
        <v>-47422.429999999898</v>
      </c>
      <c r="Q838" s="139">
        <v>-47422.429999999898</v>
      </c>
      <c r="R838" s="139">
        <v>-47422.429999999898</v>
      </c>
      <c r="S838" s="139">
        <v>-47422.429999999898</v>
      </c>
      <c r="T838" s="139">
        <v>-47422.429999999898</v>
      </c>
      <c r="U838" s="139">
        <v>-47422.429999999898</v>
      </c>
      <c r="V838" s="139">
        <v>-47422.429999999898</v>
      </c>
      <c r="W838" s="139">
        <v>-47422.429999999898</v>
      </c>
      <c r="X838" s="139">
        <v>-47422.429999999898</v>
      </c>
      <c r="Y838" s="139">
        <v>-47422.429999999898</v>
      </c>
      <c r="Z838" s="139">
        <v>-47422.429999999898</v>
      </c>
      <c r="AA838" s="139">
        <v>-47422.429999999898</v>
      </c>
      <c r="AB838" s="139">
        <v>-47422.429999999898</v>
      </c>
      <c r="AC838" s="139">
        <v>-47422.429999999898</v>
      </c>
      <c r="AD838" s="139">
        <v>-47422.429999999898</v>
      </c>
      <c r="AE838" s="139">
        <v>-47422.429999999898</v>
      </c>
      <c r="AF838" s="139">
        <v>-47422.429999999898</v>
      </c>
      <c r="AG838" s="139">
        <v>-47422.429999999898</v>
      </c>
      <c r="AH838" s="139">
        <v>-47422.429999999898</v>
      </c>
      <c r="AI838" s="139">
        <v>-47422.429999999898</v>
      </c>
      <c r="AJ838" s="139">
        <v>-47422.429999999898</v>
      </c>
      <c r="AK838" s="139">
        <v>-47422.429999999898</v>
      </c>
      <c r="AL838" s="139">
        <v>-47422.429999999898</v>
      </c>
      <c r="AM838" s="139">
        <v>-47422.429999999898</v>
      </c>
      <c r="AN838" s="139">
        <v>-47422.429999999898</v>
      </c>
      <c r="AO838" s="139">
        <v>-47422.429999999898</v>
      </c>
      <c r="AP838" s="139">
        <v>-47422.429999999898</v>
      </c>
      <c r="AQ838" s="139">
        <v>-47422.429999999898</v>
      </c>
      <c r="AR838" s="139">
        <v>-47422.429999999898</v>
      </c>
      <c r="AS838" s="139">
        <v>-47422.429999999898</v>
      </c>
      <c r="AT838" s="139">
        <v>-47422.429999999898</v>
      </c>
      <c r="AU838" s="139">
        <v>-47422.429999999898</v>
      </c>
      <c r="AV838" s="139">
        <v>-47422.429999999898</v>
      </c>
      <c r="AW838" s="139">
        <v>-47422.429999999898</v>
      </c>
      <c r="AX838" s="139">
        <v>-47422.429999999898</v>
      </c>
      <c r="AY838" s="139">
        <v>-47422.429999999898</v>
      </c>
      <c r="AZ838" s="139">
        <v>-47422.429999999898</v>
      </c>
      <c r="BA838" s="139">
        <v>-47422.429999999898</v>
      </c>
      <c r="BB838" s="139">
        <v>-47422.429999999898</v>
      </c>
    </row>
    <row r="839" spans="1:54">
      <c r="A839" s="140" t="s">
        <v>935</v>
      </c>
      <c r="B839" s="139">
        <v>0</v>
      </c>
      <c r="C839" s="139">
        <v>0</v>
      </c>
      <c r="D839" s="139">
        <v>0</v>
      </c>
      <c r="E839" s="139">
        <v>0</v>
      </c>
      <c r="F839" s="139">
        <v>0</v>
      </c>
      <c r="G839" s="139">
        <v>0</v>
      </c>
      <c r="H839" s="139">
        <v>0</v>
      </c>
      <c r="I839" s="139">
        <v>0</v>
      </c>
      <c r="J839" s="139">
        <v>0</v>
      </c>
      <c r="K839" s="139">
        <v>0</v>
      </c>
      <c r="L839" s="139">
        <v>0</v>
      </c>
      <c r="M839" s="139">
        <v>0</v>
      </c>
      <c r="N839" s="139">
        <v>0</v>
      </c>
      <c r="O839" s="139">
        <v>0</v>
      </c>
      <c r="P839" s="139">
        <v>0</v>
      </c>
      <c r="Q839" s="139">
        <v>0</v>
      </c>
      <c r="R839" s="139">
        <v>0</v>
      </c>
      <c r="S839" s="139">
        <v>0</v>
      </c>
      <c r="T839" s="139">
        <v>0</v>
      </c>
      <c r="U839" s="139">
        <v>0</v>
      </c>
      <c r="V839" s="139">
        <v>0</v>
      </c>
      <c r="W839" s="139">
        <v>0</v>
      </c>
      <c r="X839" s="139">
        <v>0</v>
      </c>
      <c r="Y839" s="139">
        <v>0</v>
      </c>
      <c r="Z839" s="139">
        <v>0</v>
      </c>
      <c r="AA839" s="139">
        <v>0</v>
      </c>
      <c r="AB839" s="139">
        <v>0</v>
      </c>
      <c r="AC839" s="139">
        <v>0</v>
      </c>
      <c r="AD839" s="139">
        <v>0</v>
      </c>
      <c r="AE839" s="139">
        <v>0</v>
      </c>
      <c r="AF839" s="139">
        <v>0</v>
      </c>
      <c r="AG839" s="139">
        <v>0</v>
      </c>
      <c r="AH839" s="139">
        <v>0</v>
      </c>
      <c r="AI839" s="139">
        <v>0</v>
      </c>
      <c r="AJ839" s="139">
        <v>0</v>
      </c>
      <c r="AK839" s="139">
        <v>0</v>
      </c>
      <c r="AL839" s="139">
        <v>0</v>
      </c>
      <c r="AM839" s="139">
        <v>0</v>
      </c>
      <c r="AN839" s="139">
        <v>0</v>
      </c>
      <c r="AO839" s="139">
        <v>0</v>
      </c>
      <c r="AP839" s="139">
        <v>0</v>
      </c>
      <c r="AQ839" s="139">
        <v>0</v>
      </c>
      <c r="AR839" s="139">
        <v>0</v>
      </c>
      <c r="AS839" s="139">
        <v>0</v>
      </c>
      <c r="AT839" s="139">
        <v>0</v>
      </c>
      <c r="AU839" s="139">
        <v>0</v>
      </c>
      <c r="AV839" s="139">
        <v>0</v>
      </c>
      <c r="AW839" s="139">
        <v>0</v>
      </c>
      <c r="AX839" s="139">
        <v>0</v>
      </c>
      <c r="AY839" s="139">
        <v>0</v>
      </c>
      <c r="AZ839" s="139">
        <v>0</v>
      </c>
      <c r="BA839" s="139">
        <v>0</v>
      </c>
      <c r="BB839" s="139">
        <v>0</v>
      </c>
    </row>
    <row r="840" spans="1:54">
      <c r="A840" s="140" t="s">
        <v>936</v>
      </c>
      <c r="B840" s="139">
        <v>0</v>
      </c>
      <c r="C840" s="139">
        <v>0</v>
      </c>
      <c r="D840" s="139">
        <v>0</v>
      </c>
      <c r="E840" s="139">
        <v>0</v>
      </c>
      <c r="F840" s="139">
        <v>0</v>
      </c>
      <c r="G840" s="139">
        <v>0</v>
      </c>
      <c r="H840" s="139">
        <v>0</v>
      </c>
      <c r="I840" s="139">
        <v>0</v>
      </c>
      <c r="J840" s="139">
        <v>0</v>
      </c>
      <c r="K840" s="139">
        <v>0</v>
      </c>
      <c r="L840" s="139">
        <v>0</v>
      </c>
      <c r="M840" s="139">
        <v>0</v>
      </c>
      <c r="N840" s="139">
        <v>0</v>
      </c>
      <c r="O840" s="139">
        <v>0</v>
      </c>
      <c r="P840" s="139">
        <v>0</v>
      </c>
      <c r="Q840" s="139">
        <v>0</v>
      </c>
      <c r="R840" s="139">
        <v>0</v>
      </c>
      <c r="S840" s="139">
        <v>0</v>
      </c>
      <c r="T840" s="139">
        <v>0</v>
      </c>
      <c r="U840" s="139">
        <v>0</v>
      </c>
      <c r="V840" s="139">
        <v>0</v>
      </c>
      <c r="W840" s="139">
        <v>0</v>
      </c>
      <c r="X840" s="139">
        <v>0</v>
      </c>
      <c r="Y840" s="139">
        <v>0</v>
      </c>
      <c r="Z840" s="139">
        <v>0</v>
      </c>
      <c r="AA840" s="139">
        <v>0</v>
      </c>
      <c r="AB840" s="139">
        <v>0</v>
      </c>
      <c r="AC840" s="139">
        <v>0</v>
      </c>
      <c r="AD840" s="139">
        <v>0</v>
      </c>
      <c r="AE840" s="139">
        <v>0</v>
      </c>
      <c r="AF840" s="139">
        <v>0</v>
      </c>
      <c r="AG840" s="139">
        <v>0</v>
      </c>
      <c r="AH840" s="139">
        <v>0</v>
      </c>
      <c r="AI840" s="139">
        <v>0</v>
      </c>
      <c r="AJ840" s="139">
        <v>0</v>
      </c>
      <c r="AK840" s="139">
        <v>0</v>
      </c>
      <c r="AL840" s="139">
        <v>0</v>
      </c>
      <c r="AM840" s="139">
        <v>0</v>
      </c>
      <c r="AN840" s="139">
        <v>0</v>
      </c>
      <c r="AO840" s="139">
        <v>0</v>
      </c>
      <c r="AP840" s="139">
        <v>0</v>
      </c>
      <c r="AQ840" s="139">
        <v>0</v>
      </c>
      <c r="AR840" s="139">
        <v>0</v>
      </c>
      <c r="AS840" s="139">
        <v>0</v>
      </c>
      <c r="AT840" s="139">
        <v>0</v>
      </c>
      <c r="AU840" s="139">
        <v>0</v>
      </c>
      <c r="AV840" s="139">
        <v>0</v>
      </c>
      <c r="AW840" s="139">
        <v>0</v>
      </c>
      <c r="AX840" s="139">
        <v>0</v>
      </c>
      <c r="AY840" s="139">
        <v>0</v>
      </c>
      <c r="AZ840" s="139">
        <v>0</v>
      </c>
      <c r="BA840" s="139">
        <v>0</v>
      </c>
      <c r="BB840" s="139">
        <v>0</v>
      </c>
    </row>
    <row r="841" spans="1:54">
      <c r="A841" s="140" t="s">
        <v>937</v>
      </c>
      <c r="B841" s="139">
        <v>0</v>
      </c>
      <c r="C841" s="139">
        <v>0</v>
      </c>
      <c r="D841" s="139">
        <v>0</v>
      </c>
      <c r="E841" s="139">
        <v>0</v>
      </c>
      <c r="F841" s="139">
        <v>0</v>
      </c>
      <c r="G841" s="139">
        <v>0</v>
      </c>
      <c r="H841" s="139">
        <v>0</v>
      </c>
      <c r="I841" s="139">
        <v>0</v>
      </c>
      <c r="J841" s="139">
        <v>0</v>
      </c>
      <c r="K841" s="139">
        <v>0</v>
      </c>
      <c r="L841" s="139">
        <v>0</v>
      </c>
      <c r="M841" s="139">
        <v>0</v>
      </c>
      <c r="N841" s="139">
        <v>0</v>
      </c>
      <c r="O841" s="139">
        <v>0</v>
      </c>
      <c r="P841" s="139">
        <v>0</v>
      </c>
      <c r="Q841" s="139">
        <v>0</v>
      </c>
      <c r="R841" s="139">
        <v>0</v>
      </c>
      <c r="S841" s="139">
        <v>0</v>
      </c>
      <c r="T841" s="139">
        <v>0</v>
      </c>
      <c r="U841" s="139">
        <v>0</v>
      </c>
      <c r="V841" s="139">
        <v>0</v>
      </c>
      <c r="W841" s="139">
        <v>0</v>
      </c>
      <c r="X841" s="139">
        <v>0</v>
      </c>
      <c r="Y841" s="139">
        <v>0</v>
      </c>
      <c r="Z841" s="139">
        <v>0</v>
      </c>
      <c r="AA841" s="139">
        <v>0</v>
      </c>
      <c r="AB841" s="139">
        <v>0</v>
      </c>
      <c r="AC841" s="139">
        <v>0</v>
      </c>
      <c r="AD841" s="139">
        <v>0</v>
      </c>
      <c r="AE841" s="139">
        <v>0</v>
      </c>
      <c r="AF841" s="139">
        <v>0</v>
      </c>
      <c r="AG841" s="139">
        <v>0</v>
      </c>
      <c r="AH841" s="139">
        <v>0</v>
      </c>
      <c r="AI841" s="139">
        <v>0</v>
      </c>
      <c r="AJ841" s="139">
        <v>0</v>
      </c>
      <c r="AK841" s="139">
        <v>0</v>
      </c>
      <c r="AL841" s="139">
        <v>0</v>
      </c>
      <c r="AM841" s="139">
        <v>0</v>
      </c>
      <c r="AN841" s="139">
        <v>0</v>
      </c>
      <c r="AO841" s="139">
        <v>0</v>
      </c>
      <c r="AP841" s="139">
        <v>0</v>
      </c>
      <c r="AQ841" s="139">
        <v>0</v>
      </c>
      <c r="AR841" s="139">
        <v>0</v>
      </c>
      <c r="AS841" s="139">
        <v>0</v>
      </c>
      <c r="AT841" s="139">
        <v>0</v>
      </c>
      <c r="AU841" s="139">
        <v>0</v>
      </c>
      <c r="AV841" s="139">
        <v>0</v>
      </c>
      <c r="AW841" s="139">
        <v>0</v>
      </c>
      <c r="AX841" s="139">
        <v>0</v>
      </c>
      <c r="AY841" s="139">
        <v>0</v>
      </c>
      <c r="AZ841" s="139">
        <v>0</v>
      </c>
      <c r="BA841" s="139">
        <v>0</v>
      </c>
      <c r="BB841" s="139">
        <v>0</v>
      </c>
    </row>
    <row r="842" spans="1:54">
      <c r="A842" s="140" t="s">
        <v>938</v>
      </c>
      <c r="B842" s="139">
        <v>0</v>
      </c>
      <c r="C842" s="139">
        <v>0</v>
      </c>
      <c r="D842" s="139">
        <v>0</v>
      </c>
      <c r="E842" s="139">
        <v>0</v>
      </c>
      <c r="F842" s="139">
        <v>0</v>
      </c>
      <c r="G842" s="139">
        <v>0</v>
      </c>
      <c r="H842" s="139">
        <v>0</v>
      </c>
      <c r="I842" s="139">
        <v>0</v>
      </c>
      <c r="J842" s="139">
        <v>0</v>
      </c>
      <c r="K842" s="139">
        <v>0</v>
      </c>
      <c r="L842" s="139">
        <v>0</v>
      </c>
      <c r="M842" s="139">
        <v>0</v>
      </c>
      <c r="N842" s="139">
        <v>0</v>
      </c>
      <c r="O842" s="139">
        <v>0</v>
      </c>
      <c r="P842" s="139">
        <v>0</v>
      </c>
      <c r="Q842" s="139">
        <v>0</v>
      </c>
      <c r="R842" s="139">
        <v>0</v>
      </c>
      <c r="S842" s="139">
        <v>0</v>
      </c>
      <c r="T842" s="139">
        <v>0</v>
      </c>
      <c r="U842" s="139">
        <v>0</v>
      </c>
      <c r="V842" s="139">
        <v>0</v>
      </c>
      <c r="W842" s="139">
        <v>0</v>
      </c>
      <c r="X842" s="139">
        <v>0</v>
      </c>
      <c r="Y842" s="139">
        <v>0</v>
      </c>
      <c r="Z842" s="139">
        <v>0</v>
      </c>
      <c r="AA842" s="139">
        <v>0</v>
      </c>
      <c r="AB842" s="139">
        <v>0</v>
      </c>
      <c r="AC842" s="139">
        <v>0</v>
      </c>
      <c r="AD842" s="139">
        <v>0</v>
      </c>
      <c r="AE842" s="139">
        <v>0</v>
      </c>
      <c r="AF842" s="139">
        <v>0</v>
      </c>
      <c r="AG842" s="139">
        <v>0</v>
      </c>
      <c r="AH842" s="139">
        <v>0</v>
      </c>
      <c r="AI842" s="139">
        <v>0</v>
      </c>
      <c r="AJ842" s="139">
        <v>0</v>
      </c>
      <c r="AK842" s="139">
        <v>0</v>
      </c>
      <c r="AL842" s="139">
        <v>0</v>
      </c>
      <c r="AM842" s="139">
        <v>0</v>
      </c>
      <c r="AN842" s="139">
        <v>0</v>
      </c>
      <c r="AO842" s="139">
        <v>0</v>
      </c>
      <c r="AP842" s="139">
        <v>0</v>
      </c>
      <c r="AQ842" s="139">
        <v>0</v>
      </c>
      <c r="AR842" s="139">
        <v>0</v>
      </c>
      <c r="AS842" s="139">
        <v>0</v>
      </c>
      <c r="AT842" s="139">
        <v>0</v>
      </c>
      <c r="AU842" s="139">
        <v>0</v>
      </c>
      <c r="AV842" s="139">
        <v>0</v>
      </c>
      <c r="AW842" s="139">
        <v>0</v>
      </c>
      <c r="AX842" s="139">
        <v>0</v>
      </c>
      <c r="AY842" s="139">
        <v>0</v>
      </c>
      <c r="AZ842" s="139">
        <v>0</v>
      </c>
      <c r="BA842" s="139">
        <v>0</v>
      </c>
      <c r="BB842" s="139">
        <v>0</v>
      </c>
    </row>
    <row r="843" spans="1:54">
      <c r="A843" s="140" t="s">
        <v>939</v>
      </c>
      <c r="B843" s="139">
        <v>0</v>
      </c>
      <c r="C843" s="139">
        <v>0</v>
      </c>
      <c r="D843" s="139">
        <v>0</v>
      </c>
      <c r="E843" s="139">
        <v>0</v>
      </c>
      <c r="F843" s="139">
        <v>0</v>
      </c>
      <c r="G843" s="139">
        <v>0</v>
      </c>
      <c r="H843" s="139">
        <v>0</v>
      </c>
      <c r="I843" s="139">
        <v>0</v>
      </c>
      <c r="J843" s="139">
        <v>0</v>
      </c>
      <c r="K843" s="139">
        <v>0</v>
      </c>
      <c r="L843" s="139">
        <v>0</v>
      </c>
      <c r="M843" s="139">
        <v>0</v>
      </c>
      <c r="N843" s="139">
        <v>0</v>
      </c>
      <c r="O843" s="139">
        <v>0</v>
      </c>
      <c r="P843" s="139">
        <v>0</v>
      </c>
      <c r="Q843" s="139">
        <v>0</v>
      </c>
      <c r="R843" s="139">
        <v>0</v>
      </c>
      <c r="S843" s="139">
        <v>0</v>
      </c>
      <c r="T843" s="139">
        <v>0</v>
      </c>
      <c r="U843" s="139">
        <v>0</v>
      </c>
      <c r="V843" s="139">
        <v>0</v>
      </c>
      <c r="W843" s="139">
        <v>0</v>
      </c>
      <c r="X843" s="139">
        <v>0</v>
      </c>
      <c r="Y843" s="139">
        <v>0</v>
      </c>
      <c r="Z843" s="139">
        <v>0</v>
      </c>
      <c r="AA843" s="139">
        <v>0</v>
      </c>
      <c r="AB843" s="139">
        <v>0</v>
      </c>
      <c r="AC843" s="139">
        <v>0</v>
      </c>
      <c r="AD843" s="139">
        <v>0</v>
      </c>
      <c r="AE843" s="139">
        <v>0</v>
      </c>
      <c r="AF843" s="139">
        <v>0</v>
      </c>
      <c r="AG843" s="139">
        <v>0</v>
      </c>
      <c r="AH843" s="139">
        <v>0</v>
      </c>
      <c r="AI843" s="139">
        <v>0</v>
      </c>
      <c r="AJ843" s="139">
        <v>0</v>
      </c>
      <c r="AK843" s="139">
        <v>0</v>
      </c>
      <c r="AL843" s="139">
        <v>0</v>
      </c>
      <c r="AM843" s="139">
        <v>0</v>
      </c>
      <c r="AN843" s="139">
        <v>0</v>
      </c>
      <c r="AO843" s="139">
        <v>0</v>
      </c>
      <c r="AP843" s="139">
        <v>0</v>
      </c>
      <c r="AQ843" s="139">
        <v>0</v>
      </c>
      <c r="AR843" s="139">
        <v>0</v>
      </c>
      <c r="AS843" s="139">
        <v>0</v>
      </c>
      <c r="AT843" s="139">
        <v>0</v>
      </c>
      <c r="AU843" s="139">
        <v>0</v>
      </c>
      <c r="AV843" s="139">
        <v>0</v>
      </c>
      <c r="AW843" s="139">
        <v>0</v>
      </c>
      <c r="AX843" s="139">
        <v>0</v>
      </c>
      <c r="AY843" s="139">
        <v>0</v>
      </c>
      <c r="AZ843" s="139">
        <v>0</v>
      </c>
      <c r="BA843" s="139">
        <v>0</v>
      </c>
      <c r="BB843" s="139">
        <v>0</v>
      </c>
    </row>
    <row r="844" spans="1:54">
      <c r="A844" s="140" t="s">
        <v>940</v>
      </c>
      <c r="B844" s="139">
        <v>0</v>
      </c>
      <c r="C844" s="139">
        <v>0</v>
      </c>
      <c r="D844" s="139">
        <v>0</v>
      </c>
      <c r="E844" s="139">
        <v>0</v>
      </c>
      <c r="F844" s="139">
        <v>0</v>
      </c>
      <c r="G844" s="139">
        <v>0</v>
      </c>
      <c r="H844" s="139">
        <v>0</v>
      </c>
      <c r="I844" s="139">
        <v>0</v>
      </c>
      <c r="J844" s="139">
        <v>0</v>
      </c>
      <c r="K844" s="139">
        <v>0</v>
      </c>
      <c r="L844" s="139">
        <v>0</v>
      </c>
      <c r="M844" s="139">
        <v>0</v>
      </c>
      <c r="N844" s="139">
        <v>0</v>
      </c>
      <c r="O844" s="139">
        <v>0</v>
      </c>
      <c r="P844" s="139">
        <v>0</v>
      </c>
      <c r="Q844" s="139">
        <v>0</v>
      </c>
      <c r="R844" s="139">
        <v>0</v>
      </c>
      <c r="S844" s="139">
        <v>0</v>
      </c>
      <c r="T844" s="139">
        <v>0</v>
      </c>
      <c r="U844" s="139">
        <v>0</v>
      </c>
      <c r="V844" s="139">
        <v>0</v>
      </c>
      <c r="W844" s="139">
        <v>0</v>
      </c>
      <c r="X844" s="139">
        <v>0</v>
      </c>
      <c r="Y844" s="139">
        <v>0</v>
      </c>
      <c r="Z844" s="139">
        <v>0</v>
      </c>
      <c r="AA844" s="139">
        <v>0</v>
      </c>
      <c r="AB844" s="139">
        <v>0</v>
      </c>
      <c r="AC844" s="139">
        <v>0</v>
      </c>
      <c r="AD844" s="139">
        <v>0</v>
      </c>
      <c r="AE844" s="139">
        <v>0</v>
      </c>
      <c r="AF844" s="139">
        <v>0</v>
      </c>
      <c r="AG844" s="139">
        <v>0</v>
      </c>
      <c r="AH844" s="139">
        <v>0</v>
      </c>
      <c r="AI844" s="139">
        <v>0</v>
      </c>
      <c r="AJ844" s="139">
        <v>0</v>
      </c>
      <c r="AK844" s="139">
        <v>0</v>
      </c>
      <c r="AL844" s="139">
        <v>0</v>
      </c>
      <c r="AM844" s="139">
        <v>0</v>
      </c>
      <c r="AN844" s="139">
        <v>0</v>
      </c>
      <c r="AO844" s="139">
        <v>0</v>
      </c>
      <c r="AP844" s="139">
        <v>0</v>
      </c>
      <c r="AQ844" s="139">
        <v>0</v>
      </c>
      <c r="AR844" s="139">
        <v>0</v>
      </c>
      <c r="AS844" s="139">
        <v>0</v>
      </c>
      <c r="AT844" s="139">
        <v>0</v>
      </c>
      <c r="AU844" s="139">
        <v>0</v>
      </c>
      <c r="AV844" s="139">
        <v>0</v>
      </c>
      <c r="AW844" s="139">
        <v>0</v>
      </c>
      <c r="AX844" s="139">
        <v>0</v>
      </c>
      <c r="AY844" s="139">
        <v>0</v>
      </c>
      <c r="AZ844" s="139">
        <v>0</v>
      </c>
      <c r="BA844" s="139">
        <v>0</v>
      </c>
      <c r="BB844" s="139">
        <v>0</v>
      </c>
    </row>
    <row r="845" spans="1:54">
      <c r="A845" s="140" t="s">
        <v>941</v>
      </c>
      <c r="B845" s="139">
        <v>10958.64</v>
      </c>
      <c r="C845" s="139">
        <v>10958.64</v>
      </c>
      <c r="D845" s="139">
        <v>10958.64</v>
      </c>
      <c r="E845" s="139">
        <v>10958.64</v>
      </c>
      <c r="F845" s="139">
        <v>10958.64</v>
      </c>
      <c r="G845" s="139">
        <v>10958.64</v>
      </c>
      <c r="H845" s="139">
        <v>10958.64</v>
      </c>
      <c r="I845" s="139">
        <v>10958.64</v>
      </c>
      <c r="J845" s="139">
        <v>10958.64</v>
      </c>
      <c r="K845" s="139">
        <v>10958.64</v>
      </c>
      <c r="L845" s="139">
        <v>10958.64</v>
      </c>
      <c r="M845" s="139">
        <v>10958.64</v>
      </c>
      <c r="N845" s="139">
        <v>10958.64</v>
      </c>
      <c r="O845" s="139">
        <v>10958.64</v>
      </c>
      <c r="P845" s="139">
        <v>10958.64</v>
      </c>
      <c r="Q845" s="139">
        <v>10958.64</v>
      </c>
      <c r="R845" s="139">
        <v>10958.64</v>
      </c>
      <c r="S845" s="139">
        <v>10958.64</v>
      </c>
      <c r="T845" s="139">
        <v>10958.64</v>
      </c>
      <c r="U845" s="139">
        <v>10958.64</v>
      </c>
      <c r="V845" s="139">
        <v>10958.64</v>
      </c>
      <c r="W845" s="139">
        <v>10958.64</v>
      </c>
      <c r="X845" s="139">
        <v>10958.64</v>
      </c>
      <c r="Y845" s="139">
        <v>10958.64</v>
      </c>
      <c r="Z845" s="139">
        <v>10958.64</v>
      </c>
      <c r="AA845" s="139">
        <v>10958.64</v>
      </c>
      <c r="AB845" s="139">
        <v>10958.64</v>
      </c>
      <c r="AC845" s="139">
        <v>10958.64</v>
      </c>
      <c r="AD845" s="139">
        <v>10958.64</v>
      </c>
      <c r="AE845" s="139">
        <v>10958.64</v>
      </c>
      <c r="AF845" s="139">
        <v>10958.64</v>
      </c>
      <c r="AG845" s="139">
        <v>10958.64</v>
      </c>
      <c r="AH845" s="139">
        <v>10958.64</v>
      </c>
      <c r="AI845" s="139">
        <v>10958.64</v>
      </c>
      <c r="AJ845" s="139">
        <v>10958.64</v>
      </c>
      <c r="AK845" s="139">
        <v>10958.64</v>
      </c>
      <c r="AL845" s="139">
        <v>10958.64</v>
      </c>
      <c r="AM845" s="139">
        <v>10958.64</v>
      </c>
      <c r="AN845" s="139">
        <v>10958.64</v>
      </c>
      <c r="AO845" s="139">
        <v>10958.64</v>
      </c>
      <c r="AP845" s="139">
        <v>10958.64</v>
      </c>
      <c r="AQ845" s="139">
        <v>10958.64</v>
      </c>
      <c r="AR845" s="139">
        <v>10958.64</v>
      </c>
      <c r="AS845" s="139">
        <v>10958.64</v>
      </c>
      <c r="AT845" s="139">
        <v>10958.64</v>
      </c>
      <c r="AU845" s="139">
        <v>10958.64</v>
      </c>
      <c r="AV845" s="139">
        <v>10958.64</v>
      </c>
      <c r="AW845" s="139">
        <v>10958.64</v>
      </c>
      <c r="AX845" s="139">
        <v>10958.64</v>
      </c>
      <c r="AY845" s="139">
        <v>10958.64</v>
      </c>
      <c r="AZ845" s="139">
        <v>10958.64</v>
      </c>
      <c r="BA845" s="139">
        <v>10958.64</v>
      </c>
      <c r="BB845" s="139">
        <v>10958.64</v>
      </c>
    </row>
    <row r="846" spans="1:54">
      <c r="A846" s="140" t="s">
        <v>942</v>
      </c>
      <c r="B846" s="139">
        <v>-403678.5</v>
      </c>
      <c r="C846" s="139">
        <v>-403678.5</v>
      </c>
      <c r="D846" s="139">
        <v>-403678.5</v>
      </c>
      <c r="E846" s="139">
        <v>-403678.5</v>
      </c>
      <c r="F846" s="139">
        <v>-403678.5</v>
      </c>
      <c r="G846" s="139">
        <v>-403678.5</v>
      </c>
      <c r="H846" s="139">
        <v>-403678.5</v>
      </c>
      <c r="I846" s="139">
        <v>-403678.5</v>
      </c>
      <c r="J846" s="139">
        <v>-403678.5</v>
      </c>
      <c r="K846" s="139">
        <v>-403678.5</v>
      </c>
      <c r="L846" s="139">
        <v>-403678.5</v>
      </c>
      <c r="M846" s="139">
        <v>-403678.5</v>
      </c>
      <c r="N846" s="139">
        <v>-403678.5</v>
      </c>
      <c r="O846" s="139">
        <v>-403678.5</v>
      </c>
      <c r="P846" s="139">
        <v>-403678.5</v>
      </c>
      <c r="Q846" s="139">
        <v>-403678.5</v>
      </c>
      <c r="R846" s="139">
        <v>-403678.5</v>
      </c>
      <c r="S846" s="139">
        <v>-403678.5</v>
      </c>
      <c r="T846" s="139">
        <v>-403678.5</v>
      </c>
      <c r="U846" s="139">
        <v>-403678.5</v>
      </c>
      <c r="V846" s="139">
        <v>-403678.5</v>
      </c>
      <c r="W846" s="139">
        <v>-403678.5</v>
      </c>
      <c r="X846" s="139">
        <v>-403678.5</v>
      </c>
      <c r="Y846" s="139">
        <v>-403678.5</v>
      </c>
      <c r="Z846" s="139">
        <v>-403678.5</v>
      </c>
      <c r="AA846" s="139">
        <v>-403678.5</v>
      </c>
      <c r="AB846" s="139">
        <v>-403678.5</v>
      </c>
      <c r="AC846" s="139">
        <v>-403678.5</v>
      </c>
      <c r="AD846" s="139">
        <v>-403678.5</v>
      </c>
      <c r="AE846" s="139">
        <v>-403678.5</v>
      </c>
      <c r="AF846" s="139">
        <v>-403678.5</v>
      </c>
      <c r="AG846" s="139">
        <v>-403678.5</v>
      </c>
      <c r="AH846" s="139">
        <v>-403678.5</v>
      </c>
      <c r="AI846" s="139">
        <v>-403678.5</v>
      </c>
      <c r="AJ846" s="139">
        <v>-403678.5</v>
      </c>
      <c r="AK846" s="139">
        <v>-403678.5</v>
      </c>
      <c r="AL846" s="139">
        <v>-403678.5</v>
      </c>
      <c r="AM846" s="139">
        <v>-403678.5</v>
      </c>
      <c r="AN846" s="139">
        <v>-403678.5</v>
      </c>
      <c r="AO846" s="139">
        <v>-403678.5</v>
      </c>
      <c r="AP846" s="139">
        <v>-403678.5</v>
      </c>
      <c r="AQ846" s="139">
        <v>-403678.5</v>
      </c>
      <c r="AR846" s="139">
        <v>-403678.5</v>
      </c>
      <c r="AS846" s="139">
        <v>-403678.5</v>
      </c>
      <c r="AT846" s="139">
        <v>-403678.5</v>
      </c>
      <c r="AU846" s="139">
        <v>-403678.5</v>
      </c>
      <c r="AV846" s="139">
        <v>-403678.5</v>
      </c>
      <c r="AW846" s="139">
        <v>-403678.5</v>
      </c>
      <c r="AX846" s="139">
        <v>-403678.5</v>
      </c>
      <c r="AY846" s="139">
        <v>-403678.5</v>
      </c>
      <c r="AZ846" s="139">
        <v>-403678.5</v>
      </c>
      <c r="BA846" s="139">
        <v>-403678.5</v>
      </c>
      <c r="BB846" s="139">
        <v>-403678.5</v>
      </c>
    </row>
    <row r="847" spans="1:54">
      <c r="A847" s="140" t="s">
        <v>943</v>
      </c>
      <c r="B847" s="139">
        <v>0</v>
      </c>
      <c r="C847" s="139">
        <v>0</v>
      </c>
      <c r="D847" s="139">
        <v>0</v>
      </c>
      <c r="E847" s="139">
        <v>0</v>
      </c>
      <c r="F847" s="139">
        <v>0</v>
      </c>
      <c r="G847" s="139">
        <v>0</v>
      </c>
      <c r="H847" s="139">
        <v>0</v>
      </c>
      <c r="I847" s="139">
        <v>0</v>
      </c>
      <c r="J847" s="139">
        <v>0</v>
      </c>
      <c r="K847" s="139">
        <v>0</v>
      </c>
      <c r="L847" s="139">
        <v>0</v>
      </c>
      <c r="M847" s="139">
        <v>0</v>
      </c>
      <c r="N847" s="139">
        <v>0</v>
      </c>
      <c r="O847" s="139">
        <v>0</v>
      </c>
      <c r="P847" s="139">
        <v>0</v>
      </c>
      <c r="Q847" s="139">
        <v>0</v>
      </c>
      <c r="R847" s="139">
        <v>0</v>
      </c>
      <c r="S847" s="139">
        <v>0</v>
      </c>
      <c r="T847" s="139">
        <v>0</v>
      </c>
      <c r="U847" s="139">
        <v>0</v>
      </c>
      <c r="V847" s="139">
        <v>0</v>
      </c>
      <c r="W847" s="139">
        <v>0</v>
      </c>
      <c r="X847" s="139">
        <v>0</v>
      </c>
      <c r="Y847" s="139">
        <v>0</v>
      </c>
      <c r="Z847" s="139">
        <v>0</v>
      </c>
      <c r="AA847" s="139">
        <v>0</v>
      </c>
      <c r="AB847" s="139">
        <v>0</v>
      </c>
      <c r="AC847" s="139">
        <v>0</v>
      </c>
      <c r="AD847" s="139">
        <v>0</v>
      </c>
      <c r="AE847" s="139">
        <v>0</v>
      </c>
      <c r="AF847" s="139">
        <v>0</v>
      </c>
      <c r="AG847" s="139">
        <v>0</v>
      </c>
      <c r="AH847" s="139">
        <v>0</v>
      </c>
      <c r="AI847" s="139">
        <v>0</v>
      </c>
      <c r="AJ847" s="139">
        <v>0</v>
      </c>
      <c r="AK847" s="139">
        <v>0</v>
      </c>
      <c r="AL847" s="139">
        <v>0</v>
      </c>
      <c r="AM847" s="139">
        <v>0</v>
      </c>
      <c r="AN847" s="139">
        <v>0</v>
      </c>
      <c r="AO847" s="139">
        <v>0</v>
      </c>
      <c r="AP847" s="139">
        <v>0</v>
      </c>
      <c r="AQ847" s="139">
        <v>0</v>
      </c>
      <c r="AR847" s="139">
        <v>0</v>
      </c>
      <c r="AS847" s="139">
        <v>0</v>
      </c>
      <c r="AT847" s="139">
        <v>0</v>
      </c>
      <c r="AU847" s="139">
        <v>0</v>
      </c>
      <c r="AV847" s="139">
        <v>0</v>
      </c>
      <c r="AW847" s="139">
        <v>0</v>
      </c>
      <c r="AX847" s="139">
        <v>0</v>
      </c>
      <c r="AY847" s="139">
        <v>0</v>
      </c>
      <c r="AZ847" s="139">
        <v>0</v>
      </c>
      <c r="BA847" s="139">
        <v>0</v>
      </c>
      <c r="BB847" s="139">
        <v>0</v>
      </c>
    </row>
    <row r="848" spans="1:54">
      <c r="A848" s="140" t="s">
        <v>944</v>
      </c>
      <c r="B848" s="139">
        <v>0</v>
      </c>
      <c r="C848" s="139">
        <v>0</v>
      </c>
      <c r="D848" s="139">
        <v>0</v>
      </c>
      <c r="E848" s="139">
        <v>0</v>
      </c>
      <c r="F848" s="139">
        <v>0</v>
      </c>
      <c r="G848" s="139">
        <v>0</v>
      </c>
      <c r="H848" s="139">
        <v>0</v>
      </c>
      <c r="I848" s="139">
        <v>0</v>
      </c>
      <c r="J848" s="139">
        <v>0</v>
      </c>
      <c r="K848" s="139">
        <v>0</v>
      </c>
      <c r="L848" s="139">
        <v>0</v>
      </c>
      <c r="M848" s="139">
        <v>0</v>
      </c>
      <c r="N848" s="139">
        <v>0</v>
      </c>
      <c r="O848" s="139">
        <v>0</v>
      </c>
      <c r="P848" s="139">
        <v>0</v>
      </c>
      <c r="Q848" s="139">
        <v>0</v>
      </c>
      <c r="R848" s="139">
        <v>0</v>
      </c>
      <c r="S848" s="139">
        <v>0</v>
      </c>
      <c r="T848" s="139">
        <v>0</v>
      </c>
      <c r="U848" s="139">
        <v>0</v>
      </c>
      <c r="V848" s="139">
        <v>0</v>
      </c>
      <c r="W848" s="139">
        <v>0</v>
      </c>
      <c r="X848" s="139">
        <v>0</v>
      </c>
      <c r="Y848" s="139">
        <v>0</v>
      </c>
      <c r="Z848" s="139">
        <v>0</v>
      </c>
      <c r="AA848" s="139">
        <v>0</v>
      </c>
      <c r="AB848" s="139">
        <v>0</v>
      </c>
      <c r="AC848" s="139">
        <v>0</v>
      </c>
      <c r="AD848" s="139">
        <v>0</v>
      </c>
      <c r="AE848" s="139">
        <v>0</v>
      </c>
      <c r="AF848" s="139">
        <v>0</v>
      </c>
      <c r="AG848" s="139">
        <v>0</v>
      </c>
      <c r="AH848" s="139">
        <v>0</v>
      </c>
      <c r="AI848" s="139">
        <v>0</v>
      </c>
      <c r="AJ848" s="139">
        <v>0</v>
      </c>
      <c r="AK848" s="139">
        <v>0</v>
      </c>
      <c r="AL848" s="139">
        <v>0</v>
      </c>
      <c r="AM848" s="139">
        <v>0</v>
      </c>
      <c r="AN848" s="139">
        <v>0</v>
      </c>
      <c r="AO848" s="139">
        <v>0</v>
      </c>
      <c r="AP848" s="139">
        <v>0</v>
      </c>
      <c r="AQ848" s="139">
        <v>0</v>
      </c>
      <c r="AR848" s="139">
        <v>0</v>
      </c>
      <c r="AS848" s="139">
        <v>0</v>
      </c>
      <c r="AT848" s="139">
        <v>0</v>
      </c>
      <c r="AU848" s="139">
        <v>0</v>
      </c>
      <c r="AV848" s="139">
        <v>0</v>
      </c>
      <c r="AW848" s="139">
        <v>0</v>
      </c>
      <c r="AX848" s="139">
        <v>0</v>
      </c>
      <c r="AY848" s="139">
        <v>0</v>
      </c>
      <c r="AZ848" s="139">
        <v>0</v>
      </c>
      <c r="BA848" s="139">
        <v>0</v>
      </c>
      <c r="BB848" s="139">
        <v>0</v>
      </c>
    </row>
    <row r="849" spans="1:54">
      <c r="A849" s="140" t="s">
        <v>945</v>
      </c>
      <c r="B849" s="139">
        <v>-23083965.030000001</v>
      </c>
      <c r="C849" s="139">
        <v>-23083965.030000001</v>
      </c>
      <c r="D849" s="139">
        <v>-23083965.030000001</v>
      </c>
      <c r="E849" s="139">
        <v>-23083965.030000001</v>
      </c>
      <c r="F849" s="139">
        <v>-23083965.030000001</v>
      </c>
      <c r="G849" s="139">
        <v>-23083965.030000001</v>
      </c>
      <c r="H849" s="139">
        <v>-23083965.030000001</v>
      </c>
      <c r="I849" s="139">
        <v>-23083965.030000001</v>
      </c>
      <c r="J849" s="139">
        <v>-23083965.030000001</v>
      </c>
      <c r="K849" s="139">
        <v>-23083965.030000001</v>
      </c>
      <c r="L849" s="139">
        <v>-23083965.030000001</v>
      </c>
      <c r="M849" s="139">
        <v>-23083965.030000001</v>
      </c>
      <c r="N849" s="139">
        <v>-23083965.030000001</v>
      </c>
      <c r="O849" s="139">
        <v>-23083965.030000001</v>
      </c>
      <c r="P849" s="139">
        <v>-23083965.030000001</v>
      </c>
      <c r="Q849" s="139">
        <v>-23083965.030000001</v>
      </c>
      <c r="R849" s="139">
        <v>-23083965.030000001</v>
      </c>
      <c r="S849" s="139">
        <v>-23083965.030000001</v>
      </c>
      <c r="T849" s="139">
        <v>-23083965.030000001</v>
      </c>
      <c r="U849" s="139">
        <v>-23083965.030000001</v>
      </c>
      <c r="V849" s="139">
        <v>-23083965.030000001</v>
      </c>
      <c r="W849" s="139">
        <v>-23083965.030000001</v>
      </c>
      <c r="X849" s="139">
        <v>-23083965.030000001</v>
      </c>
      <c r="Y849" s="139">
        <v>-23083965.030000001</v>
      </c>
      <c r="Z849" s="139">
        <v>-23083965.030000001</v>
      </c>
      <c r="AA849" s="139">
        <v>-23083965.030000001</v>
      </c>
      <c r="AB849" s="139">
        <v>-23083965.030000001</v>
      </c>
      <c r="AC849" s="139">
        <v>-23083965.030000001</v>
      </c>
      <c r="AD849" s="139">
        <v>-23083965.030000001</v>
      </c>
      <c r="AE849" s="139">
        <v>-23083965.030000001</v>
      </c>
      <c r="AF849" s="139">
        <v>-23083965.030000001</v>
      </c>
      <c r="AG849" s="139">
        <v>-23083965.030000001</v>
      </c>
      <c r="AH849" s="139">
        <v>-23083965.030000001</v>
      </c>
      <c r="AI849" s="139">
        <v>-23083965.030000001</v>
      </c>
      <c r="AJ849" s="139">
        <v>-23083965.030000001</v>
      </c>
      <c r="AK849" s="139">
        <v>-23083965.030000001</v>
      </c>
      <c r="AL849" s="139">
        <v>-23083965.030000001</v>
      </c>
      <c r="AM849" s="139">
        <v>-23083965.030000001</v>
      </c>
      <c r="AN849" s="139">
        <v>-23083965.030000001</v>
      </c>
      <c r="AO849" s="139">
        <v>-23083965.030000001</v>
      </c>
      <c r="AP849" s="139">
        <v>-23083965.030000001</v>
      </c>
      <c r="AQ849" s="139">
        <v>-23083965.030000001</v>
      </c>
      <c r="AR849" s="139">
        <v>-23083965.030000001</v>
      </c>
      <c r="AS849" s="139">
        <v>-23083965.030000001</v>
      </c>
      <c r="AT849" s="139">
        <v>-23083965.030000001</v>
      </c>
      <c r="AU849" s="139">
        <v>-23083965.030000001</v>
      </c>
      <c r="AV849" s="139">
        <v>-23083965.030000001</v>
      </c>
      <c r="AW849" s="139">
        <v>-23083965.030000001</v>
      </c>
      <c r="AX849" s="139">
        <v>-23083965.030000001</v>
      </c>
      <c r="AY849" s="139">
        <v>-23083965.030000001</v>
      </c>
      <c r="AZ849" s="139">
        <v>-23083965.030000001</v>
      </c>
      <c r="BA849" s="139">
        <v>-23083965.030000001</v>
      </c>
      <c r="BB849" s="139">
        <v>-23083965.030000001</v>
      </c>
    </row>
    <row r="850" spans="1:54">
      <c r="A850" s="140" t="s">
        <v>946</v>
      </c>
      <c r="B850" s="139">
        <v>0</v>
      </c>
      <c r="C850" s="139">
        <v>0</v>
      </c>
      <c r="D850" s="139">
        <v>0</v>
      </c>
      <c r="E850" s="139">
        <v>0</v>
      </c>
      <c r="F850" s="139">
        <v>0</v>
      </c>
      <c r="G850" s="139">
        <v>0</v>
      </c>
      <c r="H850" s="139">
        <v>0</v>
      </c>
      <c r="I850" s="139">
        <v>0</v>
      </c>
      <c r="J850" s="139">
        <v>0</v>
      </c>
      <c r="K850" s="139">
        <v>0</v>
      </c>
      <c r="L850" s="139">
        <v>0</v>
      </c>
      <c r="M850" s="139">
        <v>0</v>
      </c>
      <c r="N850" s="139">
        <v>0</v>
      </c>
      <c r="O850" s="139">
        <v>0</v>
      </c>
      <c r="P850" s="139">
        <v>0</v>
      </c>
      <c r="Q850" s="139">
        <v>0</v>
      </c>
      <c r="R850" s="139">
        <v>0</v>
      </c>
      <c r="S850" s="139">
        <v>0</v>
      </c>
      <c r="T850" s="139">
        <v>0</v>
      </c>
      <c r="U850" s="139">
        <v>0</v>
      </c>
      <c r="V850" s="139">
        <v>0</v>
      </c>
      <c r="W850" s="139">
        <v>0</v>
      </c>
      <c r="X850" s="139">
        <v>0</v>
      </c>
      <c r="Y850" s="139">
        <v>0</v>
      </c>
      <c r="Z850" s="139">
        <v>0</v>
      </c>
      <c r="AA850" s="139">
        <v>0</v>
      </c>
      <c r="AB850" s="139">
        <v>0</v>
      </c>
      <c r="AC850" s="139">
        <v>0</v>
      </c>
      <c r="AD850" s="139">
        <v>0</v>
      </c>
      <c r="AE850" s="139">
        <v>0</v>
      </c>
      <c r="AF850" s="139">
        <v>0</v>
      </c>
      <c r="AG850" s="139">
        <v>0</v>
      </c>
      <c r="AH850" s="139">
        <v>0</v>
      </c>
      <c r="AI850" s="139">
        <v>0</v>
      </c>
      <c r="AJ850" s="139">
        <v>0</v>
      </c>
      <c r="AK850" s="139">
        <v>0</v>
      </c>
      <c r="AL850" s="139">
        <v>0</v>
      </c>
      <c r="AM850" s="139">
        <v>0</v>
      </c>
      <c r="AN850" s="139">
        <v>0</v>
      </c>
      <c r="AO850" s="139">
        <v>0</v>
      </c>
      <c r="AP850" s="139">
        <v>0</v>
      </c>
      <c r="AQ850" s="139">
        <v>0</v>
      </c>
      <c r="AR850" s="139">
        <v>0</v>
      </c>
      <c r="AS850" s="139">
        <v>0</v>
      </c>
      <c r="AT850" s="139">
        <v>0</v>
      </c>
      <c r="AU850" s="139">
        <v>0</v>
      </c>
      <c r="AV850" s="139">
        <v>0</v>
      </c>
      <c r="AW850" s="139">
        <v>0</v>
      </c>
      <c r="AX850" s="139">
        <v>0</v>
      </c>
      <c r="AY850" s="139">
        <v>0</v>
      </c>
      <c r="AZ850" s="139">
        <v>0</v>
      </c>
      <c r="BA850" s="139">
        <v>0</v>
      </c>
      <c r="BB850" s="139">
        <v>0</v>
      </c>
    </row>
    <row r="851" spans="1:54">
      <c r="A851" s="140" t="s">
        <v>947</v>
      </c>
      <c r="B851" s="139">
        <v>-175595375.77000001</v>
      </c>
      <c r="C851" s="139">
        <v>-175595375.77000001</v>
      </c>
      <c r="D851" s="139">
        <v>-175595375.77000001</v>
      </c>
      <c r="E851" s="139">
        <v>-175595375.77000001</v>
      </c>
      <c r="F851" s="139">
        <v>-175595375.77000001</v>
      </c>
      <c r="G851" s="139">
        <v>-175595375.77000001</v>
      </c>
      <c r="H851" s="139">
        <v>-175595375.77000001</v>
      </c>
      <c r="I851" s="139">
        <v>-175595375.77000001</v>
      </c>
      <c r="J851" s="139">
        <v>-175595375.77000001</v>
      </c>
      <c r="K851" s="139">
        <v>-175595375.77000001</v>
      </c>
      <c r="L851" s="139">
        <v>-175595375.77000001</v>
      </c>
      <c r="M851" s="139">
        <v>-175595375.77000001</v>
      </c>
      <c r="N851" s="139">
        <v>-175595375.77000001</v>
      </c>
      <c r="O851" s="139">
        <v>-175595375.77000001</v>
      </c>
      <c r="P851" s="139">
        <v>-175595375.77000001</v>
      </c>
      <c r="Q851" s="139">
        <v>-175595375.77000001</v>
      </c>
      <c r="R851" s="139">
        <v>-175595375.77000001</v>
      </c>
      <c r="S851" s="139">
        <v>-175595375.77000001</v>
      </c>
      <c r="T851" s="139">
        <v>-175595375.77000001</v>
      </c>
      <c r="U851" s="139">
        <v>-175595375.77000001</v>
      </c>
      <c r="V851" s="139">
        <v>-175595375.77000001</v>
      </c>
      <c r="W851" s="139">
        <v>-175595375.77000001</v>
      </c>
      <c r="X851" s="139">
        <v>-175595375.77000001</v>
      </c>
      <c r="Y851" s="139">
        <v>-175595375.77000001</v>
      </c>
      <c r="Z851" s="139">
        <v>-175595375.77000001</v>
      </c>
      <c r="AA851" s="139">
        <v>-175595375.77000001</v>
      </c>
      <c r="AB851" s="139">
        <v>-175595375.77000001</v>
      </c>
      <c r="AC851" s="139">
        <v>-175595375.77000001</v>
      </c>
      <c r="AD851" s="139">
        <v>-175595375.77000001</v>
      </c>
      <c r="AE851" s="139">
        <v>-175595375.77000001</v>
      </c>
      <c r="AF851" s="139">
        <v>-175595375.77000001</v>
      </c>
      <c r="AG851" s="139">
        <v>-175595375.77000001</v>
      </c>
      <c r="AH851" s="139">
        <v>-175595375.77000001</v>
      </c>
      <c r="AI851" s="139">
        <v>-175595375.77000001</v>
      </c>
      <c r="AJ851" s="139">
        <v>-175595375.77000001</v>
      </c>
      <c r="AK851" s="139">
        <v>-175595375.77000001</v>
      </c>
      <c r="AL851" s="139">
        <v>-175595375.77000001</v>
      </c>
      <c r="AM851" s="139">
        <v>-175595375.77000001</v>
      </c>
      <c r="AN851" s="139">
        <v>-175595375.77000001</v>
      </c>
      <c r="AO851" s="139">
        <v>-175595375.77000001</v>
      </c>
      <c r="AP851" s="139">
        <v>-175595375.77000001</v>
      </c>
      <c r="AQ851" s="139">
        <v>-175595375.77000001</v>
      </c>
      <c r="AR851" s="139">
        <v>-175595375.77000001</v>
      </c>
      <c r="AS851" s="139">
        <v>-175595375.77000001</v>
      </c>
      <c r="AT851" s="139">
        <v>-175595375.77000001</v>
      </c>
      <c r="AU851" s="139">
        <v>-175595375.77000001</v>
      </c>
      <c r="AV851" s="139">
        <v>-175595375.77000001</v>
      </c>
      <c r="AW851" s="139">
        <v>-175595375.77000001</v>
      </c>
      <c r="AX851" s="139">
        <v>-175595375.77000001</v>
      </c>
      <c r="AY851" s="139">
        <v>-175595375.77000001</v>
      </c>
      <c r="AZ851" s="139">
        <v>-175595375.77000001</v>
      </c>
      <c r="BA851" s="139">
        <v>-175595375.77000001</v>
      </c>
      <c r="BB851" s="139">
        <v>-175595375.77000001</v>
      </c>
    </row>
    <row r="852" spans="1:54">
      <c r="A852" s="141" t="s">
        <v>948</v>
      </c>
      <c r="B852" s="142">
        <v>-881430569.74999905</v>
      </c>
      <c r="C852" s="142">
        <v>-881430569.74999905</v>
      </c>
      <c r="D852" s="142">
        <v>-881430569.74999905</v>
      </c>
      <c r="E852" s="142">
        <v>-881430569.74999905</v>
      </c>
      <c r="F852" s="142">
        <v>-881430569.74999905</v>
      </c>
      <c r="G852" s="142">
        <v>-881430569.74999905</v>
      </c>
      <c r="H852" s="142">
        <v>-881430569.74999905</v>
      </c>
      <c r="I852" s="142">
        <v>-881430569.74999905</v>
      </c>
      <c r="J852" s="142">
        <v>-881430569.74999905</v>
      </c>
      <c r="K852" s="142">
        <v>-881430569.74999905</v>
      </c>
      <c r="L852" s="142">
        <v>-881430569.74999905</v>
      </c>
      <c r="M852" s="142">
        <v>-881430569.74999905</v>
      </c>
      <c r="N852" s="142">
        <v>-881430569.74999905</v>
      </c>
      <c r="O852" s="142">
        <v>-881430569.74999905</v>
      </c>
      <c r="P852" s="142">
        <v>-881430569.74999905</v>
      </c>
      <c r="Q852" s="142">
        <v>-881430569.74999905</v>
      </c>
      <c r="R852" s="142">
        <v>-881430569.74999905</v>
      </c>
      <c r="S852" s="142">
        <v>-881430569.74999905</v>
      </c>
      <c r="T852" s="142">
        <v>-881430569.74999905</v>
      </c>
      <c r="U852" s="142">
        <v>-881430569.74999905</v>
      </c>
      <c r="V852" s="142">
        <v>-881430569.74999905</v>
      </c>
      <c r="W852" s="142">
        <v>-881430569.74999905</v>
      </c>
      <c r="X852" s="142">
        <v>-881430569.74999905</v>
      </c>
      <c r="Y852" s="142">
        <v>-881430569.74999905</v>
      </c>
      <c r="Z852" s="142">
        <v>-881430569.74999905</v>
      </c>
      <c r="AA852" s="142">
        <v>-881430569.74999905</v>
      </c>
      <c r="AB852" s="142">
        <v>-881430569.74999905</v>
      </c>
      <c r="AC852" s="142">
        <v>-881430569.74999905</v>
      </c>
      <c r="AD852" s="142">
        <v>-881430569.74999905</v>
      </c>
      <c r="AE852" s="142">
        <v>-881430569.74999905</v>
      </c>
      <c r="AF852" s="142">
        <v>-881430569.74999905</v>
      </c>
      <c r="AG852" s="142">
        <v>-881430569.74999905</v>
      </c>
      <c r="AH852" s="142">
        <v>-881430569.74999905</v>
      </c>
      <c r="AI852" s="142">
        <v>-881430569.74999905</v>
      </c>
      <c r="AJ852" s="142">
        <v>-881430569.74999905</v>
      </c>
      <c r="AK852" s="142">
        <v>-881430569.74999905</v>
      </c>
      <c r="AL852" s="142">
        <v>-881430569.74999905</v>
      </c>
      <c r="AM852" s="142">
        <v>-881430569.74999905</v>
      </c>
      <c r="AN852" s="142">
        <v>-881430569.74999905</v>
      </c>
      <c r="AO852" s="142">
        <v>-881430569.74999905</v>
      </c>
      <c r="AP852" s="142">
        <v>-881430569.74999905</v>
      </c>
      <c r="AQ852" s="142">
        <v>-881430569.74999905</v>
      </c>
      <c r="AR852" s="142">
        <v>-881430569.74999905</v>
      </c>
      <c r="AS852" s="142">
        <v>-881430569.74999905</v>
      </c>
      <c r="AT852" s="142">
        <v>-881430569.74999905</v>
      </c>
      <c r="AU852" s="142">
        <v>-881430569.74999905</v>
      </c>
      <c r="AV852" s="142">
        <v>-881430569.74999905</v>
      </c>
      <c r="AW852" s="142">
        <v>-881430569.74999905</v>
      </c>
      <c r="AX852" s="142">
        <v>-881430569.74999905</v>
      </c>
      <c r="AY852" s="142">
        <v>-881430569.74999905</v>
      </c>
      <c r="AZ852" s="142">
        <v>-881430569.74999905</v>
      </c>
      <c r="BA852" s="142">
        <v>-881430569.74999905</v>
      </c>
      <c r="BB852" s="142">
        <v>-881430569.74999905</v>
      </c>
    </row>
    <row r="853" spans="1:54">
      <c r="A853" s="140" t="s">
        <v>949</v>
      </c>
    </row>
    <row r="854" spans="1:54">
      <c r="A854" s="138" t="s">
        <v>950</v>
      </c>
    </row>
    <row r="855" spans="1:54">
      <c r="A855" s="140" t="s">
        <v>951</v>
      </c>
      <c r="B855" s="139">
        <v>0</v>
      </c>
      <c r="C855" s="139">
        <v>0</v>
      </c>
      <c r="D855" s="139">
        <v>0</v>
      </c>
      <c r="E855" s="139">
        <v>0</v>
      </c>
      <c r="F855" s="139">
        <v>0</v>
      </c>
      <c r="G855" s="139">
        <v>0</v>
      </c>
      <c r="H855" s="139">
        <v>0</v>
      </c>
      <c r="I855" s="139">
        <v>0</v>
      </c>
      <c r="J855" s="139">
        <v>0</v>
      </c>
      <c r="K855" s="139">
        <v>0</v>
      </c>
      <c r="L855" s="139">
        <v>0</v>
      </c>
      <c r="M855" s="139">
        <v>0</v>
      </c>
      <c r="N855" s="139">
        <v>0</v>
      </c>
      <c r="O855" s="139">
        <v>0</v>
      </c>
      <c r="P855" s="139">
        <v>0</v>
      </c>
      <c r="Q855" s="139">
        <v>0</v>
      </c>
      <c r="R855" s="139">
        <v>0</v>
      </c>
      <c r="S855" s="139">
        <v>0</v>
      </c>
      <c r="T855" s="139">
        <v>0</v>
      </c>
      <c r="U855" s="139">
        <v>0</v>
      </c>
      <c r="V855" s="139">
        <v>0</v>
      </c>
      <c r="W855" s="139">
        <v>0</v>
      </c>
      <c r="X855" s="139">
        <v>0</v>
      </c>
      <c r="Y855" s="139">
        <v>0</v>
      </c>
      <c r="Z855" s="139">
        <v>0</v>
      </c>
      <c r="AA855" s="139">
        <v>0</v>
      </c>
      <c r="AB855" s="139">
        <v>0</v>
      </c>
      <c r="AC855" s="139">
        <v>0</v>
      </c>
      <c r="AD855" s="139">
        <v>0</v>
      </c>
      <c r="AE855" s="139">
        <v>0</v>
      </c>
      <c r="AF855" s="139">
        <v>0</v>
      </c>
      <c r="AG855" s="139">
        <v>0</v>
      </c>
      <c r="AH855" s="139">
        <v>0</v>
      </c>
      <c r="AI855" s="139">
        <v>0</v>
      </c>
      <c r="AJ855" s="139">
        <v>0</v>
      </c>
      <c r="AK855" s="139">
        <v>0</v>
      </c>
      <c r="AL855" s="139">
        <v>0</v>
      </c>
      <c r="AM855" s="139">
        <v>0</v>
      </c>
      <c r="AN855" s="139">
        <v>0</v>
      </c>
      <c r="AO855" s="139">
        <v>0</v>
      </c>
      <c r="AP855" s="139">
        <v>0</v>
      </c>
      <c r="AQ855" s="139">
        <v>0</v>
      </c>
      <c r="AR855" s="139">
        <v>0</v>
      </c>
      <c r="AS855" s="139">
        <v>0</v>
      </c>
      <c r="AT855" s="139">
        <v>0</v>
      </c>
      <c r="AU855" s="139">
        <v>0</v>
      </c>
      <c r="AV855" s="139">
        <v>0</v>
      </c>
      <c r="AW855" s="139">
        <v>0</v>
      </c>
      <c r="AX855" s="139">
        <v>0</v>
      </c>
      <c r="AY855" s="139">
        <v>0</v>
      </c>
      <c r="AZ855" s="139">
        <v>0</v>
      </c>
      <c r="BA855" s="139">
        <v>0</v>
      </c>
      <c r="BB855" s="139">
        <v>0</v>
      </c>
    </row>
    <row r="856" spans="1:54">
      <c r="A856" s="140" t="s">
        <v>952</v>
      </c>
      <c r="B856" s="139">
        <v>-160584988.64838701</v>
      </c>
      <c r="C856" s="139">
        <v>-145146799.75453001</v>
      </c>
      <c r="D856" s="139">
        <v>-43986462.048842996</v>
      </c>
      <c r="E856" s="139">
        <v>-126073770.957846</v>
      </c>
      <c r="F856" s="139">
        <v>-958100711.50871003</v>
      </c>
      <c r="G856" s="139">
        <v>-997092550.63431501</v>
      </c>
      <c r="H856" s="139">
        <v>-1089790129.6900799</v>
      </c>
      <c r="I856" s="139">
        <v>-1010243814.99792</v>
      </c>
      <c r="J856" s="139">
        <v>0</v>
      </c>
      <c r="K856" s="139">
        <v>0</v>
      </c>
      <c r="L856" s="139">
        <v>0</v>
      </c>
      <c r="M856" s="139">
        <v>0</v>
      </c>
      <c r="N856" s="139">
        <v>-5938772.7716698796</v>
      </c>
      <c r="O856" s="139">
        <v>-5938772.7716698796</v>
      </c>
      <c r="P856" s="139">
        <v>-37208835.7320804</v>
      </c>
      <c r="Q856" s="139">
        <v>-27491554.847943299</v>
      </c>
      <c r="R856" s="139">
        <v>-189077993.35148901</v>
      </c>
      <c r="S856" s="139">
        <v>-271867626.10165399</v>
      </c>
      <c r="T856" s="139">
        <v>-374588955.818542</v>
      </c>
      <c r="U856" s="139">
        <v>0</v>
      </c>
      <c r="V856" s="139">
        <v>0</v>
      </c>
      <c r="W856" s="139">
        <v>0</v>
      </c>
      <c r="X856" s="139">
        <v>0</v>
      </c>
      <c r="Y856" s="139">
        <v>0</v>
      </c>
      <c r="Z856" s="139">
        <v>0</v>
      </c>
      <c r="AA856" s="139">
        <v>-131852214.951662</v>
      </c>
      <c r="AB856" s="139">
        <v>-131852214.951662</v>
      </c>
      <c r="AC856" s="139">
        <v>-196512174.79109901</v>
      </c>
      <c r="AD856" s="139">
        <v>-168300839.92753699</v>
      </c>
      <c r="AE856" s="139">
        <v>-279697063.07687598</v>
      </c>
      <c r="AF856" s="139">
        <v>-284151828.04402</v>
      </c>
      <c r="AG856" s="139">
        <v>-363591134.76955199</v>
      </c>
      <c r="AH856" s="139">
        <v>0</v>
      </c>
      <c r="AI856" s="139">
        <v>0</v>
      </c>
      <c r="AJ856" s="139">
        <v>0</v>
      </c>
      <c r="AK856" s="139">
        <v>0</v>
      </c>
      <c r="AL856" s="139">
        <v>0</v>
      </c>
      <c r="AM856" s="139">
        <v>0</v>
      </c>
      <c r="AN856" s="139">
        <v>-180915258.75754201</v>
      </c>
      <c r="AO856" s="139">
        <v>-180915258.75754201</v>
      </c>
      <c r="AP856" s="139">
        <v>-888992446.32978797</v>
      </c>
      <c r="AQ856" s="139">
        <v>-858047614.98357701</v>
      </c>
      <c r="AR856" s="139">
        <v>-973328736.45499504</v>
      </c>
      <c r="AS856" s="139">
        <v>-974042396.54382598</v>
      </c>
      <c r="AT856" s="139">
        <v>-1048936334.2269599</v>
      </c>
      <c r="AU856" s="139">
        <v>0</v>
      </c>
      <c r="AV856" s="139">
        <v>0</v>
      </c>
      <c r="AW856" s="139">
        <v>0</v>
      </c>
      <c r="AX856" s="139">
        <v>0</v>
      </c>
      <c r="AY856" s="139">
        <v>0</v>
      </c>
      <c r="AZ856" s="139">
        <v>0</v>
      </c>
      <c r="BA856" s="139">
        <v>-186734302.987297</v>
      </c>
      <c r="BB856" s="139">
        <v>-186734302.987297</v>
      </c>
    </row>
    <row r="857" spans="1:54">
      <c r="A857" s="141" t="s">
        <v>953</v>
      </c>
      <c r="B857" s="142">
        <v>-160584988.64838701</v>
      </c>
      <c r="C857" s="142">
        <v>-145146799.75453001</v>
      </c>
      <c r="D857" s="142">
        <v>-43986462.048842996</v>
      </c>
      <c r="E857" s="142">
        <v>-126073770.957846</v>
      </c>
      <c r="F857" s="142">
        <v>-958100711.50871003</v>
      </c>
      <c r="G857" s="142">
        <v>-997092550.63431501</v>
      </c>
      <c r="H857" s="142">
        <v>-1089790129.6900799</v>
      </c>
      <c r="I857" s="142">
        <v>-1010243814.99792</v>
      </c>
      <c r="J857" s="142">
        <v>0</v>
      </c>
      <c r="K857" s="142">
        <v>0</v>
      </c>
      <c r="L857" s="142">
        <v>0</v>
      </c>
      <c r="M857" s="142">
        <v>0</v>
      </c>
      <c r="N857" s="142">
        <v>-5938772.7716698796</v>
      </c>
      <c r="O857" s="142">
        <v>-5938772.7716698796</v>
      </c>
      <c r="P857" s="142">
        <v>-37208835.7320804</v>
      </c>
      <c r="Q857" s="142">
        <v>-27491554.847943299</v>
      </c>
      <c r="R857" s="142">
        <v>-189077993.35148901</v>
      </c>
      <c r="S857" s="142">
        <v>-271867626.10165399</v>
      </c>
      <c r="T857" s="142">
        <v>-374588955.818542</v>
      </c>
      <c r="U857" s="142">
        <v>0</v>
      </c>
      <c r="V857" s="142">
        <v>0</v>
      </c>
      <c r="W857" s="142">
        <v>0</v>
      </c>
      <c r="X857" s="142">
        <v>0</v>
      </c>
      <c r="Y857" s="142">
        <v>0</v>
      </c>
      <c r="Z857" s="142">
        <v>0</v>
      </c>
      <c r="AA857" s="142">
        <v>-131852214.951662</v>
      </c>
      <c r="AB857" s="142">
        <v>-131852214.951662</v>
      </c>
      <c r="AC857" s="142">
        <v>-196512174.79109901</v>
      </c>
      <c r="AD857" s="142">
        <v>-168300839.92753699</v>
      </c>
      <c r="AE857" s="142">
        <v>-279697063.07687598</v>
      </c>
      <c r="AF857" s="142">
        <v>-284151828.04402</v>
      </c>
      <c r="AG857" s="142">
        <v>-363591134.76955199</v>
      </c>
      <c r="AH857" s="142">
        <v>0</v>
      </c>
      <c r="AI857" s="142">
        <v>0</v>
      </c>
      <c r="AJ857" s="142">
        <v>0</v>
      </c>
      <c r="AK857" s="142">
        <v>0</v>
      </c>
      <c r="AL857" s="142">
        <v>0</v>
      </c>
      <c r="AM857" s="142">
        <v>0</v>
      </c>
      <c r="AN857" s="142">
        <v>-180915258.75754201</v>
      </c>
      <c r="AO857" s="142">
        <v>-180915258.75754201</v>
      </c>
      <c r="AP857" s="142">
        <v>-888992446.32978797</v>
      </c>
      <c r="AQ857" s="142">
        <v>-858047614.98357701</v>
      </c>
      <c r="AR857" s="142">
        <v>-973328736.45499504</v>
      </c>
      <c r="AS857" s="142">
        <v>-974042396.54382598</v>
      </c>
      <c r="AT857" s="142">
        <v>-1048936334.2269599</v>
      </c>
      <c r="AU857" s="142">
        <v>0</v>
      </c>
      <c r="AV857" s="142">
        <v>0</v>
      </c>
      <c r="AW857" s="142">
        <v>0</v>
      </c>
      <c r="AX857" s="142">
        <v>0</v>
      </c>
      <c r="AY857" s="142">
        <v>0</v>
      </c>
      <c r="AZ857" s="142">
        <v>0</v>
      </c>
      <c r="BA857" s="142">
        <v>-186734302.987297</v>
      </c>
      <c r="BB857" s="142">
        <v>-186734302.987297</v>
      </c>
    </row>
    <row r="858" spans="1:54">
      <c r="A858" s="140" t="s">
        <v>954</v>
      </c>
    </row>
    <row r="859" spans="1:54">
      <c r="A859" s="138" t="s">
        <v>955</v>
      </c>
    </row>
    <row r="860" spans="1:54">
      <c r="A860" s="140" t="s">
        <v>956</v>
      </c>
      <c r="B860" s="139">
        <v>53265.78</v>
      </c>
      <c r="C860" s="139">
        <v>53265.78</v>
      </c>
      <c r="D860" s="139">
        <v>53265.78</v>
      </c>
      <c r="E860" s="139">
        <v>53265.78</v>
      </c>
      <c r="F860" s="139">
        <v>53265.78</v>
      </c>
      <c r="G860" s="139">
        <v>53265.78</v>
      </c>
      <c r="H860" s="139">
        <v>53265.78</v>
      </c>
      <c r="I860" s="139">
        <v>53265.78</v>
      </c>
      <c r="J860" s="139">
        <v>53265.78</v>
      </c>
      <c r="K860" s="139">
        <v>53265.78</v>
      </c>
      <c r="L860" s="139">
        <v>53265.78</v>
      </c>
      <c r="M860" s="139">
        <v>53265.78</v>
      </c>
      <c r="N860" s="139">
        <v>53265.78</v>
      </c>
      <c r="O860" s="139">
        <v>53265.78</v>
      </c>
      <c r="P860" s="139">
        <v>53265.78</v>
      </c>
      <c r="Q860" s="139">
        <v>53265.78</v>
      </c>
      <c r="R860" s="139">
        <v>53265.78</v>
      </c>
      <c r="S860" s="139">
        <v>53265.78</v>
      </c>
      <c r="T860" s="139">
        <v>53265.78</v>
      </c>
      <c r="U860" s="139">
        <v>53265.78</v>
      </c>
      <c r="V860" s="139">
        <v>53265.78</v>
      </c>
      <c r="W860" s="139">
        <v>53265.78</v>
      </c>
      <c r="X860" s="139">
        <v>53265.78</v>
      </c>
      <c r="Y860" s="139">
        <v>53265.78</v>
      </c>
      <c r="Z860" s="139">
        <v>53265.78</v>
      </c>
      <c r="AA860" s="139">
        <v>53265.78</v>
      </c>
      <c r="AB860" s="139">
        <v>53265.78</v>
      </c>
      <c r="AC860" s="139">
        <v>53265.78</v>
      </c>
      <c r="AD860" s="139">
        <v>53265.78</v>
      </c>
      <c r="AE860" s="139">
        <v>53265.78</v>
      </c>
      <c r="AF860" s="139">
        <v>53265.78</v>
      </c>
      <c r="AG860" s="139">
        <v>53265.78</v>
      </c>
      <c r="AH860" s="139">
        <v>53265.78</v>
      </c>
      <c r="AI860" s="139">
        <v>53265.78</v>
      </c>
      <c r="AJ860" s="139">
        <v>53265.78</v>
      </c>
      <c r="AK860" s="139">
        <v>53265.78</v>
      </c>
      <c r="AL860" s="139">
        <v>53265.78</v>
      </c>
      <c r="AM860" s="139">
        <v>53265.78</v>
      </c>
      <c r="AN860" s="139">
        <v>53265.78</v>
      </c>
      <c r="AO860" s="139">
        <v>53265.78</v>
      </c>
      <c r="AP860" s="139">
        <v>53265.78</v>
      </c>
      <c r="AQ860" s="139">
        <v>53265.78</v>
      </c>
      <c r="AR860" s="139">
        <v>53265.78</v>
      </c>
      <c r="AS860" s="139">
        <v>53265.78</v>
      </c>
      <c r="AT860" s="139">
        <v>53265.78</v>
      </c>
      <c r="AU860" s="139">
        <v>53265.78</v>
      </c>
      <c r="AV860" s="139">
        <v>53265.78</v>
      </c>
      <c r="AW860" s="139">
        <v>53265.78</v>
      </c>
      <c r="AX860" s="139">
        <v>53265.78</v>
      </c>
      <c r="AY860" s="139">
        <v>53265.78</v>
      </c>
      <c r="AZ860" s="139">
        <v>53265.78</v>
      </c>
      <c r="BA860" s="139">
        <v>53265.78</v>
      </c>
      <c r="BB860" s="139">
        <v>53265.78</v>
      </c>
    </row>
    <row r="861" spans="1:54">
      <c r="A861" s="140" t="s">
        <v>957</v>
      </c>
      <c r="B861" s="139">
        <v>-154786.6</v>
      </c>
      <c r="C861" s="139">
        <v>-154786.6</v>
      </c>
      <c r="D861" s="139">
        <v>-154786.6</v>
      </c>
      <c r="E861" s="139">
        <v>-154786.6</v>
      </c>
      <c r="F861" s="139">
        <v>-154786.6</v>
      </c>
      <c r="G861" s="139">
        <v>-154786.6</v>
      </c>
      <c r="H861" s="139">
        <v>-154786.6</v>
      </c>
      <c r="I861" s="139">
        <v>-154786.6</v>
      </c>
      <c r="J861" s="139">
        <v>-154786.6</v>
      </c>
      <c r="K861" s="139">
        <v>-154786.6</v>
      </c>
      <c r="L861" s="139">
        <v>-154786.6</v>
      </c>
      <c r="M861" s="139">
        <v>-154786.6</v>
      </c>
      <c r="N861" s="139">
        <v>-154786.6</v>
      </c>
      <c r="O861" s="139">
        <v>-154786.6</v>
      </c>
      <c r="P861" s="139">
        <v>-154786.6</v>
      </c>
      <c r="Q861" s="139">
        <v>-154786.6</v>
      </c>
      <c r="R861" s="139">
        <v>-154786.6</v>
      </c>
      <c r="S861" s="139">
        <v>-154786.6</v>
      </c>
      <c r="T861" s="139">
        <v>-154786.6</v>
      </c>
      <c r="U861" s="139">
        <v>-154786.6</v>
      </c>
      <c r="V861" s="139">
        <v>-154786.6</v>
      </c>
      <c r="W861" s="139">
        <v>-154786.6</v>
      </c>
      <c r="X861" s="139">
        <v>-154786.6</v>
      </c>
      <c r="Y861" s="139">
        <v>-154786.6</v>
      </c>
      <c r="Z861" s="139">
        <v>-154786.6</v>
      </c>
      <c r="AA861" s="139">
        <v>-154786.6</v>
      </c>
      <c r="AB861" s="139">
        <v>-154786.6</v>
      </c>
      <c r="AC861" s="139">
        <v>-154786.6</v>
      </c>
      <c r="AD861" s="139">
        <v>-154786.6</v>
      </c>
      <c r="AE861" s="139">
        <v>-154786.6</v>
      </c>
      <c r="AF861" s="139">
        <v>-154786.6</v>
      </c>
      <c r="AG861" s="139">
        <v>-154786.6</v>
      </c>
      <c r="AH861" s="139">
        <v>-154786.6</v>
      </c>
      <c r="AI861" s="139">
        <v>-154786.6</v>
      </c>
      <c r="AJ861" s="139">
        <v>-154786.6</v>
      </c>
      <c r="AK861" s="139">
        <v>-154786.6</v>
      </c>
      <c r="AL861" s="139">
        <v>-154786.6</v>
      </c>
      <c r="AM861" s="139">
        <v>-154786.6</v>
      </c>
      <c r="AN861" s="139">
        <v>-154786.6</v>
      </c>
      <c r="AO861" s="139">
        <v>-154786.6</v>
      </c>
      <c r="AP861" s="139">
        <v>-154786.6</v>
      </c>
      <c r="AQ861" s="139">
        <v>-154786.6</v>
      </c>
      <c r="AR861" s="139">
        <v>-154786.6</v>
      </c>
      <c r="AS861" s="139">
        <v>-154786.6</v>
      </c>
      <c r="AT861" s="139">
        <v>-154786.6</v>
      </c>
      <c r="AU861" s="139">
        <v>-154786.6</v>
      </c>
      <c r="AV861" s="139">
        <v>-154786.6</v>
      </c>
      <c r="AW861" s="139">
        <v>-154786.6</v>
      </c>
      <c r="AX861" s="139">
        <v>-154786.6</v>
      </c>
      <c r="AY861" s="139">
        <v>-154786.6</v>
      </c>
      <c r="AZ861" s="139">
        <v>-154786.6</v>
      </c>
      <c r="BA861" s="139">
        <v>-154786.6</v>
      </c>
      <c r="BB861" s="139">
        <v>-154786.6</v>
      </c>
    </row>
    <row r="862" spans="1:54">
      <c r="A862" s="140" t="s">
        <v>958</v>
      </c>
      <c r="B862" s="139">
        <v>-10998.68</v>
      </c>
      <c r="C862" s="139">
        <v>-10998.68</v>
      </c>
      <c r="D862" s="139">
        <v>-10998.68</v>
      </c>
      <c r="E862" s="139">
        <v>-10998.68</v>
      </c>
      <c r="F862" s="139">
        <v>-10998.68</v>
      </c>
      <c r="G862" s="139">
        <v>-10998.68</v>
      </c>
      <c r="H862" s="139">
        <v>-10998.68</v>
      </c>
      <c r="I862" s="139">
        <v>-10998.68</v>
      </c>
      <c r="J862" s="139">
        <v>-10998.68</v>
      </c>
      <c r="K862" s="139">
        <v>-10998.68</v>
      </c>
      <c r="L862" s="139">
        <v>-10998.68</v>
      </c>
      <c r="M862" s="139">
        <v>-10998.68</v>
      </c>
      <c r="N862" s="139">
        <v>-10998.68</v>
      </c>
      <c r="O862" s="139">
        <v>-10998.68</v>
      </c>
      <c r="P862" s="139">
        <v>-10998.68</v>
      </c>
      <c r="Q862" s="139">
        <v>-10998.68</v>
      </c>
      <c r="R862" s="139">
        <v>-10998.68</v>
      </c>
      <c r="S862" s="139">
        <v>-10998.68</v>
      </c>
      <c r="T862" s="139">
        <v>-10998.68</v>
      </c>
      <c r="U862" s="139">
        <v>-10998.68</v>
      </c>
      <c r="V862" s="139">
        <v>-10998.68</v>
      </c>
      <c r="W862" s="139">
        <v>-10998.68</v>
      </c>
      <c r="X862" s="139">
        <v>-10998.68</v>
      </c>
      <c r="Y862" s="139">
        <v>-10998.68</v>
      </c>
      <c r="Z862" s="139">
        <v>-10998.68</v>
      </c>
      <c r="AA862" s="139">
        <v>-10998.68</v>
      </c>
      <c r="AB862" s="139">
        <v>-10998.68</v>
      </c>
      <c r="AC862" s="139">
        <v>-10998.68</v>
      </c>
      <c r="AD862" s="139">
        <v>-10998.68</v>
      </c>
      <c r="AE862" s="139">
        <v>-10998.68</v>
      </c>
      <c r="AF862" s="139">
        <v>-10998.68</v>
      </c>
      <c r="AG862" s="139">
        <v>-10998.68</v>
      </c>
      <c r="AH862" s="139">
        <v>-10998.68</v>
      </c>
      <c r="AI862" s="139">
        <v>-10998.68</v>
      </c>
      <c r="AJ862" s="139">
        <v>-10998.68</v>
      </c>
      <c r="AK862" s="139">
        <v>-10998.68</v>
      </c>
      <c r="AL862" s="139">
        <v>-10998.68</v>
      </c>
      <c r="AM862" s="139">
        <v>-10998.68</v>
      </c>
      <c r="AN862" s="139">
        <v>-10998.68</v>
      </c>
      <c r="AO862" s="139">
        <v>-10998.68</v>
      </c>
      <c r="AP862" s="139">
        <v>-10998.68</v>
      </c>
      <c r="AQ862" s="139">
        <v>-10998.68</v>
      </c>
      <c r="AR862" s="139">
        <v>-10998.68</v>
      </c>
      <c r="AS862" s="139">
        <v>-10998.68</v>
      </c>
      <c r="AT862" s="139">
        <v>-10998.68</v>
      </c>
      <c r="AU862" s="139">
        <v>-10998.68</v>
      </c>
      <c r="AV862" s="139">
        <v>-10998.68</v>
      </c>
      <c r="AW862" s="139">
        <v>-10998.68</v>
      </c>
      <c r="AX862" s="139">
        <v>-10998.68</v>
      </c>
      <c r="AY862" s="139">
        <v>-10998.68</v>
      </c>
      <c r="AZ862" s="139">
        <v>-10998.68</v>
      </c>
      <c r="BA862" s="139">
        <v>-10998.68</v>
      </c>
      <c r="BB862" s="139">
        <v>-10998.68</v>
      </c>
    </row>
    <row r="863" spans="1:54">
      <c r="A863" s="140" t="s">
        <v>959</v>
      </c>
      <c r="B863" s="139">
        <v>0</v>
      </c>
      <c r="C863" s="139">
        <v>0</v>
      </c>
      <c r="D863" s="139">
        <v>0</v>
      </c>
      <c r="E863" s="139">
        <v>0</v>
      </c>
      <c r="F863" s="139">
        <v>0</v>
      </c>
      <c r="G863" s="139">
        <v>0</v>
      </c>
      <c r="H863" s="139">
        <v>0</v>
      </c>
      <c r="I863" s="139">
        <v>0</v>
      </c>
      <c r="J863" s="139">
        <v>0</v>
      </c>
      <c r="K863" s="139">
        <v>0</v>
      </c>
      <c r="L863" s="139">
        <v>0</v>
      </c>
      <c r="M863" s="139">
        <v>0</v>
      </c>
      <c r="N863" s="139">
        <v>0</v>
      </c>
      <c r="O863" s="139">
        <v>0</v>
      </c>
      <c r="P863" s="139">
        <v>0</v>
      </c>
      <c r="Q863" s="139">
        <v>0</v>
      </c>
      <c r="R863" s="139">
        <v>0</v>
      </c>
      <c r="S863" s="139">
        <v>0</v>
      </c>
      <c r="T863" s="139">
        <v>0</v>
      </c>
      <c r="U863" s="139">
        <v>0</v>
      </c>
      <c r="V863" s="139">
        <v>0</v>
      </c>
      <c r="W863" s="139">
        <v>0</v>
      </c>
      <c r="X863" s="139">
        <v>0</v>
      </c>
      <c r="Y863" s="139">
        <v>0</v>
      </c>
      <c r="Z863" s="139">
        <v>0</v>
      </c>
      <c r="AA863" s="139">
        <v>0</v>
      </c>
      <c r="AB863" s="139">
        <v>0</v>
      </c>
      <c r="AC863" s="139">
        <v>0</v>
      </c>
      <c r="AD863" s="139">
        <v>0</v>
      </c>
      <c r="AE863" s="139">
        <v>0</v>
      </c>
      <c r="AF863" s="139">
        <v>0</v>
      </c>
      <c r="AG863" s="139">
        <v>0</v>
      </c>
      <c r="AH863" s="139">
        <v>0</v>
      </c>
      <c r="AI863" s="139">
        <v>0</v>
      </c>
      <c r="AJ863" s="139">
        <v>0</v>
      </c>
      <c r="AK863" s="139">
        <v>0</v>
      </c>
      <c r="AL863" s="139">
        <v>0</v>
      </c>
      <c r="AM863" s="139">
        <v>0</v>
      </c>
      <c r="AN863" s="139">
        <v>0</v>
      </c>
      <c r="AO863" s="139">
        <v>0</v>
      </c>
      <c r="AP863" s="139">
        <v>0</v>
      </c>
      <c r="AQ863" s="139">
        <v>0</v>
      </c>
      <c r="AR863" s="139">
        <v>0</v>
      </c>
      <c r="AS863" s="139">
        <v>0</v>
      </c>
      <c r="AT863" s="139">
        <v>0</v>
      </c>
      <c r="AU863" s="139">
        <v>0</v>
      </c>
      <c r="AV863" s="139">
        <v>0</v>
      </c>
      <c r="AW863" s="139">
        <v>0</v>
      </c>
      <c r="AX863" s="139">
        <v>0</v>
      </c>
      <c r="AY863" s="139">
        <v>0</v>
      </c>
      <c r="AZ863" s="139">
        <v>0</v>
      </c>
      <c r="BA863" s="139">
        <v>0</v>
      </c>
      <c r="BB863" s="139">
        <v>0</v>
      </c>
    </row>
    <row r="864" spans="1:54">
      <c r="A864" s="140" t="s">
        <v>960</v>
      </c>
      <c r="B864" s="139">
        <v>-168140589.03999999</v>
      </c>
      <c r="C864" s="139">
        <v>-168140589.03999999</v>
      </c>
      <c r="D864" s="139">
        <v>-168140589.03999999</v>
      </c>
      <c r="E864" s="139">
        <v>-168140589.03999999</v>
      </c>
      <c r="F864" s="139">
        <v>-168140589.03999999</v>
      </c>
      <c r="G864" s="139">
        <v>-168140589.03999999</v>
      </c>
      <c r="H864" s="139">
        <v>-168140589.03999999</v>
      </c>
      <c r="I864" s="139">
        <v>-168140589.03999999</v>
      </c>
      <c r="J864" s="139">
        <v>-168140589.03999999</v>
      </c>
      <c r="K864" s="139">
        <v>-168140589.03999999</v>
      </c>
      <c r="L864" s="139">
        <v>-168140589.03999999</v>
      </c>
      <c r="M864" s="139">
        <v>-168140589.03999999</v>
      </c>
      <c r="N864" s="139">
        <v>-168140589.03999999</v>
      </c>
      <c r="O864" s="139">
        <v>-168140589.03999999</v>
      </c>
      <c r="P864" s="139">
        <v>-168140589.03999999</v>
      </c>
      <c r="Q864" s="139">
        <v>-168140589.03999999</v>
      </c>
      <c r="R864" s="139">
        <v>-168140589.03999999</v>
      </c>
      <c r="S864" s="139">
        <v>-168140589.03999999</v>
      </c>
      <c r="T864" s="139">
        <v>-168140589.03999999</v>
      </c>
      <c r="U864" s="139">
        <v>-168140589.03999999</v>
      </c>
      <c r="V864" s="139">
        <v>-168140589.03999999</v>
      </c>
      <c r="W864" s="139">
        <v>-168140589.03999999</v>
      </c>
      <c r="X864" s="139">
        <v>-168140589.03999999</v>
      </c>
      <c r="Y864" s="139">
        <v>-168140589.03999999</v>
      </c>
      <c r="Z864" s="139">
        <v>-168140589.03999999</v>
      </c>
      <c r="AA864" s="139">
        <v>-168140589.03999999</v>
      </c>
      <c r="AB864" s="139">
        <v>-168140589.03999999</v>
      </c>
      <c r="AC864" s="139">
        <v>-168140589.03999999</v>
      </c>
      <c r="AD864" s="139">
        <v>-168140589.03999999</v>
      </c>
      <c r="AE864" s="139">
        <v>-168140589.03999999</v>
      </c>
      <c r="AF864" s="139">
        <v>-168140589.03999999</v>
      </c>
      <c r="AG864" s="139">
        <v>-168140589.03999999</v>
      </c>
      <c r="AH864" s="139">
        <v>-168140589.03999999</v>
      </c>
      <c r="AI864" s="139">
        <v>-168140589.03999999</v>
      </c>
      <c r="AJ864" s="139">
        <v>-168140589.03999999</v>
      </c>
      <c r="AK864" s="139">
        <v>-168140589.03999999</v>
      </c>
      <c r="AL864" s="139">
        <v>-168140589.03999999</v>
      </c>
      <c r="AM864" s="139">
        <v>-168140589.03999999</v>
      </c>
      <c r="AN864" s="139">
        <v>-168140589.03999999</v>
      </c>
      <c r="AO864" s="139">
        <v>-168140589.03999999</v>
      </c>
      <c r="AP864" s="139">
        <v>-168140589.03999999</v>
      </c>
      <c r="AQ864" s="139">
        <v>-168140589.03999999</v>
      </c>
      <c r="AR864" s="139">
        <v>-168140589.03999999</v>
      </c>
      <c r="AS864" s="139">
        <v>-168140589.03999999</v>
      </c>
      <c r="AT864" s="139">
        <v>-168140589.03999999</v>
      </c>
      <c r="AU864" s="139">
        <v>-168140589.03999999</v>
      </c>
      <c r="AV864" s="139">
        <v>-168140589.03999999</v>
      </c>
      <c r="AW864" s="139">
        <v>-168140589.03999999</v>
      </c>
      <c r="AX864" s="139">
        <v>-168140589.03999999</v>
      </c>
      <c r="AY864" s="139">
        <v>-168140589.03999999</v>
      </c>
      <c r="AZ864" s="139">
        <v>-168140589.03999999</v>
      </c>
      <c r="BA864" s="139">
        <v>-168140589.03999999</v>
      </c>
      <c r="BB864" s="139">
        <v>-168140589.03999999</v>
      </c>
    </row>
    <row r="865" spans="1:54">
      <c r="A865" s="140" t="s">
        <v>961</v>
      </c>
      <c r="B865" s="139">
        <v>0</v>
      </c>
      <c r="C865" s="139">
        <v>0</v>
      </c>
      <c r="D865" s="139">
        <v>0</v>
      </c>
      <c r="E865" s="139">
        <v>0</v>
      </c>
      <c r="F865" s="139">
        <v>0</v>
      </c>
      <c r="G865" s="139">
        <v>0</v>
      </c>
      <c r="H865" s="139">
        <v>0</v>
      </c>
      <c r="I865" s="139">
        <v>0</v>
      </c>
      <c r="J865" s="139">
        <v>0</v>
      </c>
      <c r="K865" s="139">
        <v>0</v>
      </c>
      <c r="L865" s="139">
        <v>0</v>
      </c>
      <c r="M865" s="139">
        <v>0</v>
      </c>
      <c r="N865" s="139">
        <v>0</v>
      </c>
      <c r="O865" s="139">
        <v>0</v>
      </c>
      <c r="P865" s="139">
        <v>0</v>
      </c>
      <c r="Q865" s="139">
        <v>0</v>
      </c>
      <c r="R865" s="139">
        <v>0</v>
      </c>
      <c r="S865" s="139">
        <v>0</v>
      </c>
      <c r="T865" s="139">
        <v>0</v>
      </c>
      <c r="U865" s="139">
        <v>0</v>
      </c>
      <c r="V865" s="139">
        <v>0</v>
      </c>
      <c r="W865" s="139">
        <v>0</v>
      </c>
      <c r="X865" s="139">
        <v>0</v>
      </c>
      <c r="Y865" s="139">
        <v>0</v>
      </c>
      <c r="Z865" s="139">
        <v>0</v>
      </c>
      <c r="AA865" s="139">
        <v>0</v>
      </c>
      <c r="AB865" s="139">
        <v>0</v>
      </c>
      <c r="AC865" s="139">
        <v>0</v>
      </c>
      <c r="AD865" s="139">
        <v>0</v>
      </c>
      <c r="AE865" s="139">
        <v>0</v>
      </c>
      <c r="AF865" s="139">
        <v>0</v>
      </c>
      <c r="AG865" s="139">
        <v>0</v>
      </c>
      <c r="AH865" s="139">
        <v>0</v>
      </c>
      <c r="AI865" s="139">
        <v>0</v>
      </c>
      <c r="AJ865" s="139">
        <v>0</v>
      </c>
      <c r="AK865" s="139">
        <v>0</v>
      </c>
      <c r="AL865" s="139">
        <v>0</v>
      </c>
      <c r="AM865" s="139">
        <v>0</v>
      </c>
      <c r="AN865" s="139">
        <v>0</v>
      </c>
      <c r="AO865" s="139">
        <v>0</v>
      </c>
      <c r="AP865" s="139">
        <v>0</v>
      </c>
      <c r="AQ865" s="139">
        <v>0</v>
      </c>
      <c r="AR865" s="139">
        <v>0</v>
      </c>
      <c r="AS865" s="139">
        <v>0</v>
      </c>
      <c r="AT865" s="139">
        <v>0</v>
      </c>
      <c r="AU865" s="139">
        <v>0</v>
      </c>
      <c r="AV865" s="139">
        <v>0</v>
      </c>
      <c r="AW865" s="139">
        <v>0</v>
      </c>
      <c r="AX865" s="139">
        <v>0</v>
      </c>
      <c r="AY865" s="139">
        <v>0</v>
      </c>
      <c r="AZ865" s="139">
        <v>0</v>
      </c>
      <c r="BA865" s="139">
        <v>0</v>
      </c>
      <c r="BB865" s="139">
        <v>0</v>
      </c>
    </row>
    <row r="866" spans="1:54">
      <c r="A866" s="141" t="s">
        <v>962</v>
      </c>
      <c r="B866" s="142">
        <v>-168253108.53999999</v>
      </c>
      <c r="C866" s="142">
        <v>-168253108.53999999</v>
      </c>
      <c r="D866" s="142">
        <v>-168253108.53999999</v>
      </c>
      <c r="E866" s="142">
        <v>-168253108.53999999</v>
      </c>
      <c r="F866" s="142">
        <v>-168253108.53999999</v>
      </c>
      <c r="G866" s="142">
        <v>-168253108.53999999</v>
      </c>
      <c r="H866" s="142">
        <v>-168253108.53999999</v>
      </c>
      <c r="I866" s="142">
        <v>-168253108.53999999</v>
      </c>
      <c r="J866" s="142">
        <v>-168253108.53999999</v>
      </c>
      <c r="K866" s="142">
        <v>-168253108.53999999</v>
      </c>
      <c r="L866" s="142">
        <v>-168253108.53999999</v>
      </c>
      <c r="M866" s="142">
        <v>-168253108.53999999</v>
      </c>
      <c r="N866" s="142">
        <v>-168253108.53999999</v>
      </c>
      <c r="O866" s="142">
        <v>-168253108.53999999</v>
      </c>
      <c r="P866" s="142">
        <v>-168253108.53999999</v>
      </c>
      <c r="Q866" s="142">
        <v>-168253108.53999999</v>
      </c>
      <c r="R866" s="142">
        <v>-168253108.53999999</v>
      </c>
      <c r="S866" s="142">
        <v>-168253108.53999999</v>
      </c>
      <c r="T866" s="142">
        <v>-168253108.53999999</v>
      </c>
      <c r="U866" s="142">
        <v>-168253108.53999999</v>
      </c>
      <c r="V866" s="142">
        <v>-168253108.53999999</v>
      </c>
      <c r="W866" s="142">
        <v>-168253108.53999999</v>
      </c>
      <c r="X866" s="142">
        <v>-168253108.53999999</v>
      </c>
      <c r="Y866" s="142">
        <v>-168253108.53999999</v>
      </c>
      <c r="Z866" s="142">
        <v>-168253108.53999999</v>
      </c>
      <c r="AA866" s="142">
        <v>-168253108.53999999</v>
      </c>
      <c r="AB866" s="142">
        <v>-168253108.53999999</v>
      </c>
      <c r="AC866" s="142">
        <v>-168253108.53999999</v>
      </c>
      <c r="AD866" s="142">
        <v>-168253108.53999999</v>
      </c>
      <c r="AE866" s="142">
        <v>-168253108.53999999</v>
      </c>
      <c r="AF866" s="142">
        <v>-168253108.53999999</v>
      </c>
      <c r="AG866" s="142">
        <v>-168253108.53999999</v>
      </c>
      <c r="AH866" s="142">
        <v>-168253108.53999999</v>
      </c>
      <c r="AI866" s="142">
        <v>-168253108.53999999</v>
      </c>
      <c r="AJ866" s="142">
        <v>-168253108.53999999</v>
      </c>
      <c r="AK866" s="142">
        <v>-168253108.53999999</v>
      </c>
      <c r="AL866" s="142">
        <v>-168253108.53999999</v>
      </c>
      <c r="AM866" s="142">
        <v>-168253108.53999999</v>
      </c>
      <c r="AN866" s="142">
        <v>-168253108.53999999</v>
      </c>
      <c r="AO866" s="142">
        <v>-168253108.53999999</v>
      </c>
      <c r="AP866" s="142">
        <v>-168253108.53999999</v>
      </c>
      <c r="AQ866" s="142">
        <v>-168253108.53999999</v>
      </c>
      <c r="AR866" s="142">
        <v>-168253108.53999999</v>
      </c>
      <c r="AS866" s="142">
        <v>-168253108.53999999</v>
      </c>
      <c r="AT866" s="142">
        <v>-168253108.53999999</v>
      </c>
      <c r="AU866" s="142">
        <v>-168253108.53999999</v>
      </c>
      <c r="AV866" s="142">
        <v>-168253108.53999999</v>
      </c>
      <c r="AW866" s="142">
        <v>-168253108.53999999</v>
      </c>
      <c r="AX866" s="142">
        <v>-168253108.53999999</v>
      </c>
      <c r="AY866" s="142">
        <v>-168253108.53999999</v>
      </c>
      <c r="AZ866" s="142">
        <v>-168253108.53999999</v>
      </c>
      <c r="BA866" s="142">
        <v>-168253108.53999999</v>
      </c>
      <c r="BB866" s="142">
        <v>-168253108.53999999</v>
      </c>
    </row>
    <row r="867" spans="1:54">
      <c r="A867" s="140" t="s">
        <v>963</v>
      </c>
    </row>
    <row r="868" spans="1:54">
      <c r="A868" s="138" t="s">
        <v>964</v>
      </c>
    </row>
    <row r="869" spans="1:54">
      <c r="A869" s="140" t="s">
        <v>965</v>
      </c>
      <c r="B869" s="139">
        <v>-198690903.13999999</v>
      </c>
      <c r="C869" s="139">
        <v>-198690903.13999999</v>
      </c>
      <c r="D869" s="139">
        <v>-198690903.13999999</v>
      </c>
      <c r="E869" s="139">
        <v>-198690903.13999999</v>
      </c>
      <c r="F869" s="139">
        <v>-198690903.13999999</v>
      </c>
      <c r="G869" s="139">
        <v>-198690903.13999999</v>
      </c>
      <c r="H869" s="139">
        <v>-198690903.13999999</v>
      </c>
      <c r="I869" s="139">
        <v>-198690903.13999999</v>
      </c>
      <c r="J869" s="139">
        <v>-198690903.13999999</v>
      </c>
      <c r="K869" s="139">
        <v>-198690903.13999999</v>
      </c>
      <c r="L869" s="139">
        <v>-198690903.13999999</v>
      </c>
      <c r="M869" s="139">
        <v>-198690903.13999999</v>
      </c>
      <c r="N869" s="139">
        <v>-198690903.13999999</v>
      </c>
      <c r="O869" s="139">
        <v>-198690903.13999999</v>
      </c>
      <c r="P869" s="139">
        <v>-198690903.13999999</v>
      </c>
      <c r="Q869" s="139">
        <v>-198690903.13999999</v>
      </c>
      <c r="R869" s="139">
        <v>-198690903.13999999</v>
      </c>
      <c r="S869" s="139">
        <v>-198690903.13999999</v>
      </c>
      <c r="T869" s="139">
        <v>-198690903.13999999</v>
      </c>
      <c r="U869" s="139">
        <v>-198690903.13999999</v>
      </c>
      <c r="V869" s="139">
        <v>-198690903.13999999</v>
      </c>
      <c r="W869" s="139">
        <v>-198690903.13999999</v>
      </c>
      <c r="X869" s="139">
        <v>-198690903.13999999</v>
      </c>
      <c r="Y869" s="139">
        <v>-198690903.13999999</v>
      </c>
      <c r="Z869" s="139">
        <v>-198690903.13999999</v>
      </c>
      <c r="AA869" s="139">
        <v>-198690903.13999999</v>
      </c>
      <c r="AB869" s="139">
        <v>-198690903.13999999</v>
      </c>
      <c r="AC869" s="139">
        <v>-198690903.13999999</v>
      </c>
      <c r="AD869" s="139">
        <v>-198690903.13999999</v>
      </c>
      <c r="AE869" s="139">
        <v>-198690903.13999999</v>
      </c>
      <c r="AF869" s="139">
        <v>-198690903.13999999</v>
      </c>
      <c r="AG869" s="139">
        <v>-198690903.13999999</v>
      </c>
      <c r="AH869" s="139">
        <v>-198690903.13999999</v>
      </c>
      <c r="AI869" s="139">
        <v>-198690903.13999999</v>
      </c>
      <c r="AJ869" s="139">
        <v>-198690903.13999999</v>
      </c>
      <c r="AK869" s="139">
        <v>-198690903.13999999</v>
      </c>
      <c r="AL869" s="139">
        <v>-198690903.13999999</v>
      </c>
      <c r="AM869" s="139">
        <v>-198690903.13999999</v>
      </c>
      <c r="AN869" s="139">
        <v>-198690903.13999999</v>
      </c>
      <c r="AO869" s="139">
        <v>-198690903.13999999</v>
      </c>
      <c r="AP869" s="139">
        <v>-198690903.13999999</v>
      </c>
      <c r="AQ869" s="139">
        <v>-198690903.13999999</v>
      </c>
      <c r="AR869" s="139">
        <v>-198690903.13999999</v>
      </c>
      <c r="AS869" s="139">
        <v>-198690903.13999999</v>
      </c>
      <c r="AT869" s="139">
        <v>-198690903.13999999</v>
      </c>
      <c r="AU869" s="139">
        <v>-198690903.13999999</v>
      </c>
      <c r="AV869" s="139">
        <v>-198690903.13999999</v>
      </c>
      <c r="AW869" s="139">
        <v>-198690903.13999999</v>
      </c>
      <c r="AX869" s="139">
        <v>-198690903.13999999</v>
      </c>
      <c r="AY869" s="139">
        <v>-198690903.13999999</v>
      </c>
      <c r="AZ869" s="139">
        <v>-198690903.13999999</v>
      </c>
      <c r="BA869" s="139">
        <v>-198690903.13999999</v>
      </c>
      <c r="BB869" s="139">
        <v>-198690903.13999999</v>
      </c>
    </row>
    <row r="870" spans="1:54">
      <c r="A870" s="140" t="s">
        <v>966</v>
      </c>
      <c r="B870" s="139">
        <v>-1666455.49</v>
      </c>
      <c r="C870" s="139">
        <v>-1666455.49</v>
      </c>
      <c r="D870" s="139">
        <v>-1666455.49</v>
      </c>
      <c r="E870" s="139">
        <v>-1666455.49</v>
      </c>
      <c r="F870" s="139">
        <v>-1666455.49</v>
      </c>
      <c r="G870" s="139">
        <v>-1666455.49</v>
      </c>
      <c r="H870" s="139">
        <v>-1666455.49</v>
      </c>
      <c r="I870" s="139">
        <v>-1666455.49</v>
      </c>
      <c r="J870" s="139">
        <v>-1666455.49</v>
      </c>
      <c r="K870" s="139">
        <v>-1666455.49</v>
      </c>
      <c r="L870" s="139">
        <v>-1666455.49</v>
      </c>
      <c r="M870" s="139">
        <v>-1666455.49</v>
      </c>
      <c r="N870" s="139">
        <v>-1666455.49</v>
      </c>
      <c r="O870" s="139">
        <v>-1666455.49</v>
      </c>
      <c r="P870" s="139">
        <v>-1666455.49</v>
      </c>
      <c r="Q870" s="139">
        <v>-1666455.49</v>
      </c>
      <c r="R870" s="139">
        <v>-1666455.49</v>
      </c>
      <c r="S870" s="139">
        <v>-1666455.49</v>
      </c>
      <c r="T870" s="139">
        <v>-1666455.49</v>
      </c>
      <c r="U870" s="139">
        <v>-1666455.49</v>
      </c>
      <c r="V870" s="139">
        <v>-1666455.49</v>
      </c>
      <c r="W870" s="139">
        <v>-1666455.49</v>
      </c>
      <c r="X870" s="139">
        <v>-1666455.49</v>
      </c>
      <c r="Y870" s="139">
        <v>-1666455.49</v>
      </c>
      <c r="Z870" s="139">
        <v>-1666455.49</v>
      </c>
      <c r="AA870" s="139">
        <v>-1666455.49</v>
      </c>
      <c r="AB870" s="139">
        <v>-1666455.49</v>
      </c>
      <c r="AC870" s="139">
        <v>-1666455.49</v>
      </c>
      <c r="AD870" s="139">
        <v>-1666455.49</v>
      </c>
      <c r="AE870" s="139">
        <v>-1666455.49</v>
      </c>
      <c r="AF870" s="139">
        <v>-1666455.49</v>
      </c>
      <c r="AG870" s="139">
        <v>-1666455.49</v>
      </c>
      <c r="AH870" s="139">
        <v>-1666455.49</v>
      </c>
      <c r="AI870" s="139">
        <v>-1666455.49</v>
      </c>
      <c r="AJ870" s="139">
        <v>-1666455.49</v>
      </c>
      <c r="AK870" s="139">
        <v>-1666455.49</v>
      </c>
      <c r="AL870" s="139">
        <v>-1666455.49</v>
      </c>
      <c r="AM870" s="139">
        <v>-1666455.49</v>
      </c>
      <c r="AN870" s="139">
        <v>-1666455.49</v>
      </c>
      <c r="AO870" s="139">
        <v>-1666455.49</v>
      </c>
      <c r="AP870" s="139">
        <v>-1666455.49</v>
      </c>
      <c r="AQ870" s="139">
        <v>-1666455.49</v>
      </c>
      <c r="AR870" s="139">
        <v>-1666455.49</v>
      </c>
      <c r="AS870" s="139">
        <v>-1666455.49</v>
      </c>
      <c r="AT870" s="139">
        <v>-1666455.49</v>
      </c>
      <c r="AU870" s="139">
        <v>-1666455.49</v>
      </c>
      <c r="AV870" s="139">
        <v>-1666455.49</v>
      </c>
      <c r="AW870" s="139">
        <v>-1666455.49</v>
      </c>
      <c r="AX870" s="139">
        <v>-1666455.49</v>
      </c>
      <c r="AY870" s="139">
        <v>-1666455.49</v>
      </c>
      <c r="AZ870" s="139">
        <v>-1666455.49</v>
      </c>
      <c r="BA870" s="139">
        <v>-1666455.49</v>
      </c>
      <c r="BB870" s="139">
        <v>-1666455.49</v>
      </c>
    </row>
    <row r="871" spans="1:54">
      <c r="A871" s="140" t="s">
        <v>967</v>
      </c>
      <c r="B871" s="139">
        <v>17569871.800000001</v>
      </c>
      <c r="C871" s="139">
        <v>17569871.800000001</v>
      </c>
      <c r="D871" s="139">
        <v>17569871.800000001</v>
      </c>
      <c r="E871" s="139">
        <v>17569871.800000001</v>
      </c>
      <c r="F871" s="139">
        <v>17569871.800000001</v>
      </c>
      <c r="G871" s="139">
        <v>17569871.800000001</v>
      </c>
      <c r="H871" s="139">
        <v>17569871.800000001</v>
      </c>
      <c r="I871" s="139">
        <v>17569871.800000001</v>
      </c>
      <c r="J871" s="139">
        <v>17569871.800000001</v>
      </c>
      <c r="K871" s="139">
        <v>17569871.800000001</v>
      </c>
      <c r="L871" s="139">
        <v>17569871.800000001</v>
      </c>
      <c r="M871" s="139">
        <v>17569871.800000001</v>
      </c>
      <c r="N871" s="139">
        <v>17569871.800000001</v>
      </c>
      <c r="O871" s="139">
        <v>17569871.800000001</v>
      </c>
      <c r="P871" s="139">
        <v>17569871.800000001</v>
      </c>
      <c r="Q871" s="139">
        <v>17569871.800000001</v>
      </c>
      <c r="R871" s="139">
        <v>17569871.800000001</v>
      </c>
      <c r="S871" s="139">
        <v>17569871.800000001</v>
      </c>
      <c r="T871" s="139">
        <v>17569871.800000001</v>
      </c>
      <c r="U871" s="139">
        <v>17569871.800000001</v>
      </c>
      <c r="V871" s="139">
        <v>17569871.800000001</v>
      </c>
      <c r="W871" s="139">
        <v>17569871.800000001</v>
      </c>
      <c r="X871" s="139">
        <v>17569871.800000001</v>
      </c>
      <c r="Y871" s="139">
        <v>17569871.800000001</v>
      </c>
      <c r="Z871" s="139">
        <v>17569871.800000001</v>
      </c>
      <c r="AA871" s="139">
        <v>17569871.800000001</v>
      </c>
      <c r="AB871" s="139">
        <v>17569871.800000001</v>
      </c>
      <c r="AC871" s="139">
        <v>17569871.800000001</v>
      </c>
      <c r="AD871" s="139">
        <v>17569871.800000001</v>
      </c>
      <c r="AE871" s="139">
        <v>17569871.800000001</v>
      </c>
      <c r="AF871" s="139">
        <v>17569871.800000001</v>
      </c>
      <c r="AG871" s="139">
        <v>17569871.800000001</v>
      </c>
      <c r="AH871" s="139">
        <v>17569871.800000001</v>
      </c>
      <c r="AI871" s="139">
        <v>17569871.800000001</v>
      </c>
      <c r="AJ871" s="139">
        <v>17569871.800000001</v>
      </c>
      <c r="AK871" s="139">
        <v>17569871.800000001</v>
      </c>
      <c r="AL871" s="139">
        <v>17569871.800000001</v>
      </c>
      <c r="AM871" s="139">
        <v>17569871.800000001</v>
      </c>
      <c r="AN871" s="139">
        <v>17569871.800000001</v>
      </c>
      <c r="AO871" s="139">
        <v>17569871.800000001</v>
      </c>
      <c r="AP871" s="139">
        <v>17569871.800000001</v>
      </c>
      <c r="AQ871" s="139">
        <v>17569871.800000001</v>
      </c>
      <c r="AR871" s="139">
        <v>17569871.800000001</v>
      </c>
      <c r="AS871" s="139">
        <v>17569871.800000001</v>
      </c>
      <c r="AT871" s="139">
        <v>17569871.800000001</v>
      </c>
      <c r="AU871" s="139">
        <v>17569871.800000001</v>
      </c>
      <c r="AV871" s="139">
        <v>17569871.800000001</v>
      </c>
      <c r="AW871" s="139">
        <v>17569871.800000001</v>
      </c>
      <c r="AX871" s="139">
        <v>17569871.800000001</v>
      </c>
      <c r="AY871" s="139">
        <v>17569871.800000001</v>
      </c>
      <c r="AZ871" s="139">
        <v>17569871.800000001</v>
      </c>
      <c r="BA871" s="139">
        <v>17569871.800000001</v>
      </c>
      <c r="BB871" s="139">
        <v>17569871.800000001</v>
      </c>
    </row>
    <row r="872" spans="1:54">
      <c r="A872" s="141" t="s">
        <v>968</v>
      </c>
      <c r="B872" s="142">
        <v>-182787486.829999</v>
      </c>
      <c r="C872" s="142">
        <v>-182787486.829999</v>
      </c>
      <c r="D872" s="142">
        <v>-182787486.829999</v>
      </c>
      <c r="E872" s="142">
        <v>-182787486.829999</v>
      </c>
      <c r="F872" s="142">
        <v>-182787486.829999</v>
      </c>
      <c r="G872" s="142">
        <v>-182787486.829999</v>
      </c>
      <c r="H872" s="142">
        <v>-182787486.829999</v>
      </c>
      <c r="I872" s="142">
        <v>-182787486.829999</v>
      </c>
      <c r="J872" s="142">
        <v>-182787486.829999</v>
      </c>
      <c r="K872" s="142">
        <v>-182787486.829999</v>
      </c>
      <c r="L872" s="142">
        <v>-182787486.829999</v>
      </c>
      <c r="M872" s="142">
        <v>-182787486.829999</v>
      </c>
      <c r="N872" s="142">
        <v>-182787486.829999</v>
      </c>
      <c r="O872" s="142">
        <v>-182787486.829999</v>
      </c>
      <c r="P872" s="142">
        <v>-182787486.829999</v>
      </c>
      <c r="Q872" s="142">
        <v>-182787486.829999</v>
      </c>
      <c r="R872" s="142">
        <v>-182787486.829999</v>
      </c>
      <c r="S872" s="142">
        <v>-182787486.829999</v>
      </c>
      <c r="T872" s="142">
        <v>-182787486.829999</v>
      </c>
      <c r="U872" s="142">
        <v>-182787486.829999</v>
      </c>
      <c r="V872" s="142">
        <v>-182787486.829999</v>
      </c>
      <c r="W872" s="142">
        <v>-182787486.829999</v>
      </c>
      <c r="X872" s="142">
        <v>-182787486.829999</v>
      </c>
      <c r="Y872" s="142">
        <v>-182787486.829999</v>
      </c>
      <c r="Z872" s="142">
        <v>-182787486.829999</v>
      </c>
      <c r="AA872" s="142">
        <v>-182787486.829999</v>
      </c>
      <c r="AB872" s="142">
        <v>-182787486.829999</v>
      </c>
      <c r="AC872" s="142">
        <v>-182787486.829999</v>
      </c>
      <c r="AD872" s="142">
        <v>-182787486.829999</v>
      </c>
      <c r="AE872" s="142">
        <v>-182787486.829999</v>
      </c>
      <c r="AF872" s="142">
        <v>-182787486.829999</v>
      </c>
      <c r="AG872" s="142">
        <v>-182787486.829999</v>
      </c>
      <c r="AH872" s="142">
        <v>-182787486.829999</v>
      </c>
      <c r="AI872" s="142">
        <v>-182787486.829999</v>
      </c>
      <c r="AJ872" s="142">
        <v>-182787486.829999</v>
      </c>
      <c r="AK872" s="142">
        <v>-182787486.829999</v>
      </c>
      <c r="AL872" s="142">
        <v>-182787486.829999</v>
      </c>
      <c r="AM872" s="142">
        <v>-182787486.829999</v>
      </c>
      <c r="AN872" s="142">
        <v>-182787486.829999</v>
      </c>
      <c r="AO872" s="142">
        <v>-182787486.829999</v>
      </c>
      <c r="AP872" s="142">
        <v>-182787486.829999</v>
      </c>
      <c r="AQ872" s="142">
        <v>-182787486.829999</v>
      </c>
      <c r="AR872" s="142">
        <v>-182787486.829999</v>
      </c>
      <c r="AS872" s="142">
        <v>-182787486.829999</v>
      </c>
      <c r="AT872" s="142">
        <v>-182787486.829999</v>
      </c>
      <c r="AU872" s="142">
        <v>-182787486.829999</v>
      </c>
      <c r="AV872" s="142">
        <v>-182787486.829999</v>
      </c>
      <c r="AW872" s="142">
        <v>-182787486.829999</v>
      </c>
      <c r="AX872" s="142">
        <v>-182787486.829999</v>
      </c>
      <c r="AY872" s="142">
        <v>-182787486.829999</v>
      </c>
      <c r="AZ872" s="142">
        <v>-182787486.829999</v>
      </c>
      <c r="BA872" s="142">
        <v>-182787486.829999</v>
      </c>
      <c r="BB872" s="142">
        <v>-182787486.829999</v>
      </c>
    </row>
    <row r="873" spans="1:54">
      <c r="A873" s="140" t="s">
        <v>969</v>
      </c>
    </row>
    <row r="874" spans="1:54">
      <c r="A874" s="138" t="s">
        <v>970</v>
      </c>
    </row>
    <row r="875" spans="1:54">
      <c r="A875" s="140" t="s">
        <v>971</v>
      </c>
      <c r="B875" s="139">
        <v>0</v>
      </c>
      <c r="C875" s="139">
        <v>0</v>
      </c>
      <c r="D875" s="139">
        <v>0</v>
      </c>
      <c r="E875" s="139">
        <v>0</v>
      </c>
      <c r="F875" s="139">
        <v>0</v>
      </c>
      <c r="G875" s="139">
        <v>0</v>
      </c>
      <c r="H875" s="139">
        <v>0</v>
      </c>
      <c r="I875" s="139">
        <v>0</v>
      </c>
      <c r="J875" s="139">
        <v>0</v>
      </c>
      <c r="K875" s="139">
        <v>0</v>
      </c>
      <c r="L875" s="139">
        <v>0</v>
      </c>
      <c r="M875" s="139">
        <v>0</v>
      </c>
      <c r="N875" s="139">
        <v>0</v>
      </c>
      <c r="O875" s="139">
        <v>0</v>
      </c>
      <c r="P875" s="139">
        <v>0</v>
      </c>
      <c r="Q875" s="139">
        <v>0</v>
      </c>
      <c r="R875" s="139">
        <v>0</v>
      </c>
      <c r="S875" s="139">
        <v>0</v>
      </c>
      <c r="T875" s="139">
        <v>0</v>
      </c>
      <c r="U875" s="139">
        <v>0</v>
      </c>
      <c r="V875" s="139">
        <v>0</v>
      </c>
      <c r="W875" s="139">
        <v>0</v>
      </c>
      <c r="X875" s="139">
        <v>0</v>
      </c>
      <c r="Y875" s="139">
        <v>0</v>
      </c>
      <c r="Z875" s="139">
        <v>0</v>
      </c>
      <c r="AA875" s="139">
        <v>0</v>
      </c>
      <c r="AB875" s="139">
        <v>0</v>
      </c>
      <c r="AC875" s="139">
        <v>0</v>
      </c>
      <c r="AD875" s="139">
        <v>0</v>
      </c>
      <c r="AE875" s="139">
        <v>0</v>
      </c>
      <c r="AF875" s="139">
        <v>0</v>
      </c>
      <c r="AG875" s="139">
        <v>0</v>
      </c>
      <c r="AH875" s="139">
        <v>0</v>
      </c>
      <c r="AI875" s="139">
        <v>0</v>
      </c>
      <c r="AJ875" s="139">
        <v>0</v>
      </c>
      <c r="AK875" s="139">
        <v>0</v>
      </c>
      <c r="AL875" s="139">
        <v>0</v>
      </c>
      <c r="AM875" s="139">
        <v>0</v>
      </c>
      <c r="AN875" s="139">
        <v>0</v>
      </c>
      <c r="AO875" s="139">
        <v>0</v>
      </c>
      <c r="AP875" s="139">
        <v>0</v>
      </c>
      <c r="AQ875" s="139">
        <v>0</v>
      </c>
      <c r="AR875" s="139">
        <v>0</v>
      </c>
      <c r="AS875" s="139">
        <v>0</v>
      </c>
      <c r="AT875" s="139">
        <v>0</v>
      </c>
      <c r="AU875" s="139">
        <v>0</v>
      </c>
      <c r="AV875" s="139">
        <v>0</v>
      </c>
      <c r="AW875" s="139">
        <v>0</v>
      </c>
      <c r="AX875" s="139">
        <v>0</v>
      </c>
      <c r="AY875" s="139">
        <v>0</v>
      </c>
      <c r="AZ875" s="139">
        <v>0</v>
      </c>
      <c r="BA875" s="139">
        <v>0</v>
      </c>
      <c r="BB875" s="139">
        <v>0</v>
      </c>
    </row>
    <row r="876" spans="1:54">
      <c r="A876" s="140" t="s">
        <v>972</v>
      </c>
      <c r="B876" s="139">
        <v>12113549.699999999</v>
      </c>
      <c r="C876" s="139">
        <v>310349.02642618999</v>
      </c>
      <c r="D876" s="139">
        <v>-1636389.15009226</v>
      </c>
      <c r="E876" s="139">
        <v>-4643872.5483378703</v>
      </c>
      <c r="F876" s="139">
        <v>11688238.412530599</v>
      </c>
      <c r="G876" s="139">
        <v>6462949.3422040604</v>
      </c>
      <c r="H876" s="139">
        <v>16508887.0128725</v>
      </c>
      <c r="I876" s="139">
        <v>8708170.7263022792</v>
      </c>
      <c r="J876" s="139">
        <v>-6538296.5335365999</v>
      </c>
      <c r="K876" s="139">
        <v>4592688.3673435496</v>
      </c>
      <c r="L876" s="139">
        <v>966918.14887921396</v>
      </c>
      <c r="M876" s="139">
        <v>1361085.75390887</v>
      </c>
      <c r="N876" s="139">
        <v>12113549.699999999</v>
      </c>
      <c r="O876" s="139">
        <v>12113549.699999999</v>
      </c>
      <c r="P876" s="139">
        <v>5820270.2682088604</v>
      </c>
      <c r="Q876" s="139">
        <v>8592656.3144134302</v>
      </c>
      <c r="R876" s="139">
        <v>11585906.096501799</v>
      </c>
      <c r="S876" s="139">
        <v>17743914.735552602</v>
      </c>
      <c r="T876" s="139">
        <v>16019714.867760001</v>
      </c>
      <c r="U876" s="139">
        <v>18052142.347991802</v>
      </c>
      <c r="V876" s="139">
        <v>14221727.894560199</v>
      </c>
      <c r="W876" s="139">
        <v>3909086.3386141201</v>
      </c>
      <c r="X876" s="139">
        <v>6742500.4127846397</v>
      </c>
      <c r="Y876" s="139">
        <v>6427270.8586582895</v>
      </c>
      <c r="Z876" s="139">
        <v>9837272.9223142508</v>
      </c>
      <c r="AA876" s="139">
        <v>12113549.699999999</v>
      </c>
      <c r="AB876" s="139">
        <v>12113549.699999999</v>
      </c>
      <c r="AC876" s="139">
        <v>6084958.8670806196</v>
      </c>
      <c r="AD876" s="139">
        <v>9246564.4715789407</v>
      </c>
      <c r="AE876" s="139">
        <v>12557856.506899999</v>
      </c>
      <c r="AF876" s="139">
        <v>18100546.7366184</v>
      </c>
      <c r="AG876" s="139">
        <v>16617565.693649599</v>
      </c>
      <c r="AH876" s="139">
        <v>17860943.1825631</v>
      </c>
      <c r="AI876" s="139">
        <v>14183508.000884799</v>
      </c>
      <c r="AJ876" s="139">
        <v>4063600.8126442502</v>
      </c>
      <c r="AK876" s="139">
        <v>6303921.7349251704</v>
      </c>
      <c r="AL876" s="139">
        <v>6413695.3140376899</v>
      </c>
      <c r="AM876" s="139">
        <v>10399770.398925399</v>
      </c>
      <c r="AN876" s="139">
        <v>12113549.699999999</v>
      </c>
      <c r="AO876" s="139">
        <v>12113549.699999999</v>
      </c>
      <c r="AP876" s="139">
        <v>6463877.6968964804</v>
      </c>
      <c r="AQ876" s="139">
        <v>9831513.2790262401</v>
      </c>
      <c r="AR876" s="139">
        <v>13500997.244531199</v>
      </c>
      <c r="AS876" s="139">
        <v>17520901.460625298</v>
      </c>
      <c r="AT876" s="139">
        <v>16059839.829728801</v>
      </c>
      <c r="AU876" s="139">
        <v>15535980.522070101</v>
      </c>
      <c r="AV876" s="139">
        <v>11877962.0041357</v>
      </c>
      <c r="AW876" s="139">
        <v>1746337.2914142101</v>
      </c>
      <c r="AX876" s="139">
        <v>2121943.7425285699</v>
      </c>
      <c r="AY876" s="139">
        <v>2246034.7332720398</v>
      </c>
      <c r="AZ876" s="139">
        <v>5993470.0464584501</v>
      </c>
      <c r="BA876" s="139">
        <v>12113549.699999999</v>
      </c>
      <c r="BB876" s="139">
        <v>12113549.699999999</v>
      </c>
    </row>
    <row r="877" spans="1:54">
      <c r="A877" s="140" t="s">
        <v>973</v>
      </c>
      <c r="B877" s="139">
        <v>0</v>
      </c>
      <c r="C877" s="139">
        <v>0</v>
      </c>
      <c r="D877" s="139">
        <v>0</v>
      </c>
      <c r="E877" s="139">
        <v>0</v>
      </c>
      <c r="F877" s="139">
        <v>0</v>
      </c>
      <c r="G877" s="139">
        <v>0</v>
      </c>
      <c r="H877" s="139">
        <v>0</v>
      </c>
      <c r="I877" s="139">
        <v>0</v>
      </c>
      <c r="J877" s="139">
        <v>0</v>
      </c>
      <c r="K877" s="139">
        <v>0</v>
      </c>
      <c r="L877" s="139">
        <v>0</v>
      </c>
      <c r="M877" s="139">
        <v>0</v>
      </c>
      <c r="N877" s="139">
        <v>0</v>
      </c>
      <c r="O877" s="139">
        <v>0</v>
      </c>
      <c r="P877" s="139">
        <v>0</v>
      </c>
      <c r="Q877" s="139">
        <v>0</v>
      </c>
      <c r="R877" s="139">
        <v>0</v>
      </c>
      <c r="S877" s="139">
        <v>0</v>
      </c>
      <c r="T877" s="139">
        <v>0</v>
      </c>
      <c r="U877" s="139">
        <v>0</v>
      </c>
      <c r="V877" s="139">
        <v>0</v>
      </c>
      <c r="W877" s="139">
        <v>0</v>
      </c>
      <c r="X877" s="139">
        <v>0</v>
      </c>
      <c r="Y877" s="139">
        <v>0</v>
      </c>
      <c r="Z877" s="139">
        <v>0</v>
      </c>
      <c r="AA877" s="139">
        <v>0</v>
      </c>
      <c r="AB877" s="139">
        <v>0</v>
      </c>
      <c r="AC877" s="139">
        <v>0</v>
      </c>
      <c r="AD877" s="139">
        <v>0</v>
      </c>
      <c r="AE877" s="139">
        <v>0</v>
      </c>
      <c r="AF877" s="139">
        <v>0</v>
      </c>
      <c r="AG877" s="139">
        <v>0</v>
      </c>
      <c r="AH877" s="139">
        <v>0</v>
      </c>
      <c r="AI877" s="139">
        <v>0</v>
      </c>
      <c r="AJ877" s="139">
        <v>0</v>
      </c>
      <c r="AK877" s="139">
        <v>0</v>
      </c>
      <c r="AL877" s="139">
        <v>0</v>
      </c>
      <c r="AM877" s="139">
        <v>0</v>
      </c>
      <c r="AN877" s="139">
        <v>0</v>
      </c>
      <c r="AO877" s="139">
        <v>0</v>
      </c>
      <c r="AP877" s="139">
        <v>0</v>
      </c>
      <c r="AQ877" s="139">
        <v>0</v>
      </c>
      <c r="AR877" s="139">
        <v>0</v>
      </c>
      <c r="AS877" s="139">
        <v>0</v>
      </c>
      <c r="AT877" s="139">
        <v>0</v>
      </c>
      <c r="AU877" s="139">
        <v>0</v>
      </c>
      <c r="AV877" s="139">
        <v>0</v>
      </c>
      <c r="AW877" s="139">
        <v>0</v>
      </c>
      <c r="AX877" s="139">
        <v>0</v>
      </c>
      <c r="AY877" s="139">
        <v>0</v>
      </c>
      <c r="AZ877" s="139">
        <v>0</v>
      </c>
      <c r="BA877" s="139">
        <v>0</v>
      </c>
      <c r="BB877" s="139">
        <v>0</v>
      </c>
    </row>
    <row r="878" spans="1:54">
      <c r="A878" s="140" t="s">
        <v>974</v>
      </c>
      <c r="B878" s="139">
        <v>0</v>
      </c>
      <c r="C878" s="139">
        <v>0</v>
      </c>
      <c r="D878" s="139">
        <v>0</v>
      </c>
      <c r="E878" s="139">
        <v>0</v>
      </c>
      <c r="F878" s="139">
        <v>0</v>
      </c>
      <c r="G878" s="139">
        <v>0</v>
      </c>
      <c r="H878" s="139">
        <v>0</v>
      </c>
      <c r="I878" s="139">
        <v>0</v>
      </c>
      <c r="J878" s="139">
        <v>0</v>
      </c>
      <c r="K878" s="139">
        <v>0</v>
      </c>
      <c r="L878" s="139">
        <v>0</v>
      </c>
      <c r="M878" s="139">
        <v>0</v>
      </c>
      <c r="N878" s="139">
        <v>0</v>
      </c>
      <c r="O878" s="139">
        <v>0</v>
      </c>
      <c r="P878" s="139">
        <v>0</v>
      </c>
      <c r="Q878" s="139">
        <v>0</v>
      </c>
      <c r="R878" s="139">
        <v>0</v>
      </c>
      <c r="S878" s="139">
        <v>0</v>
      </c>
      <c r="T878" s="139">
        <v>0</v>
      </c>
      <c r="U878" s="139">
        <v>0</v>
      </c>
      <c r="V878" s="139">
        <v>0</v>
      </c>
      <c r="W878" s="139">
        <v>0</v>
      </c>
      <c r="X878" s="139">
        <v>0</v>
      </c>
      <c r="Y878" s="139">
        <v>0</v>
      </c>
      <c r="Z878" s="139">
        <v>0</v>
      </c>
      <c r="AA878" s="139">
        <v>0</v>
      </c>
      <c r="AB878" s="139">
        <v>0</v>
      </c>
      <c r="AC878" s="139">
        <v>0</v>
      </c>
      <c r="AD878" s="139">
        <v>0</v>
      </c>
      <c r="AE878" s="139">
        <v>0</v>
      </c>
      <c r="AF878" s="139">
        <v>0</v>
      </c>
      <c r="AG878" s="139">
        <v>0</v>
      </c>
      <c r="AH878" s="139">
        <v>0</v>
      </c>
      <c r="AI878" s="139">
        <v>0</v>
      </c>
      <c r="AJ878" s="139">
        <v>0</v>
      </c>
      <c r="AK878" s="139">
        <v>0</v>
      </c>
      <c r="AL878" s="139">
        <v>0</v>
      </c>
      <c r="AM878" s="139">
        <v>0</v>
      </c>
      <c r="AN878" s="139">
        <v>0</v>
      </c>
      <c r="AO878" s="139">
        <v>0</v>
      </c>
      <c r="AP878" s="139">
        <v>0</v>
      </c>
      <c r="AQ878" s="139">
        <v>0</v>
      </c>
      <c r="AR878" s="139">
        <v>0</v>
      </c>
      <c r="AS878" s="139">
        <v>0</v>
      </c>
      <c r="AT878" s="139">
        <v>0</v>
      </c>
      <c r="AU878" s="139">
        <v>0</v>
      </c>
      <c r="AV878" s="139">
        <v>0</v>
      </c>
      <c r="AW878" s="139">
        <v>0</v>
      </c>
      <c r="AX878" s="139">
        <v>0</v>
      </c>
      <c r="AY878" s="139">
        <v>0</v>
      </c>
      <c r="AZ878" s="139">
        <v>0</v>
      </c>
      <c r="BA878" s="139">
        <v>0</v>
      </c>
      <c r="BB878" s="139">
        <v>0</v>
      </c>
    </row>
    <row r="879" spans="1:54">
      <c r="A879" s="140" t="s">
        <v>975</v>
      </c>
      <c r="B879" s="139">
        <v>0</v>
      </c>
      <c r="C879" s="139">
        <v>0</v>
      </c>
      <c r="D879" s="139">
        <v>0</v>
      </c>
      <c r="E879" s="139">
        <v>0</v>
      </c>
      <c r="F879" s="139">
        <v>0</v>
      </c>
      <c r="G879" s="139">
        <v>0</v>
      </c>
      <c r="H879" s="139">
        <v>0</v>
      </c>
      <c r="I879" s="139">
        <v>0</v>
      </c>
      <c r="J879" s="139">
        <v>0</v>
      </c>
      <c r="K879" s="139">
        <v>0</v>
      </c>
      <c r="L879" s="139">
        <v>0</v>
      </c>
      <c r="M879" s="139">
        <v>0</v>
      </c>
      <c r="N879" s="139">
        <v>0</v>
      </c>
      <c r="O879" s="139">
        <v>0</v>
      </c>
      <c r="P879" s="139">
        <v>0</v>
      </c>
      <c r="Q879" s="139">
        <v>0</v>
      </c>
      <c r="R879" s="139">
        <v>0</v>
      </c>
      <c r="S879" s="139">
        <v>0</v>
      </c>
      <c r="T879" s="139">
        <v>0</v>
      </c>
      <c r="U879" s="139">
        <v>0</v>
      </c>
      <c r="V879" s="139">
        <v>0</v>
      </c>
      <c r="W879" s="139">
        <v>0</v>
      </c>
      <c r="X879" s="139">
        <v>0</v>
      </c>
      <c r="Y879" s="139">
        <v>0</v>
      </c>
      <c r="Z879" s="139">
        <v>0</v>
      </c>
      <c r="AA879" s="139">
        <v>0</v>
      </c>
      <c r="AB879" s="139">
        <v>0</v>
      </c>
      <c r="AC879" s="139">
        <v>0</v>
      </c>
      <c r="AD879" s="139">
        <v>0</v>
      </c>
      <c r="AE879" s="139">
        <v>0</v>
      </c>
      <c r="AF879" s="139">
        <v>0</v>
      </c>
      <c r="AG879" s="139">
        <v>0</v>
      </c>
      <c r="AH879" s="139">
        <v>0</v>
      </c>
      <c r="AI879" s="139">
        <v>0</v>
      </c>
      <c r="AJ879" s="139">
        <v>0</v>
      </c>
      <c r="AK879" s="139">
        <v>0</v>
      </c>
      <c r="AL879" s="139">
        <v>0</v>
      </c>
      <c r="AM879" s="139">
        <v>0</v>
      </c>
      <c r="AN879" s="139">
        <v>0</v>
      </c>
      <c r="AO879" s="139">
        <v>0</v>
      </c>
      <c r="AP879" s="139">
        <v>0</v>
      </c>
      <c r="AQ879" s="139">
        <v>0</v>
      </c>
      <c r="AR879" s="139">
        <v>0</v>
      </c>
      <c r="AS879" s="139">
        <v>0</v>
      </c>
      <c r="AT879" s="139">
        <v>0</v>
      </c>
      <c r="AU879" s="139">
        <v>0</v>
      </c>
      <c r="AV879" s="139">
        <v>0</v>
      </c>
      <c r="AW879" s="139">
        <v>0</v>
      </c>
      <c r="AX879" s="139">
        <v>0</v>
      </c>
      <c r="AY879" s="139">
        <v>0</v>
      </c>
      <c r="AZ879" s="139">
        <v>0</v>
      </c>
      <c r="BA879" s="139">
        <v>0</v>
      </c>
      <c r="BB879" s="139">
        <v>0</v>
      </c>
    </row>
    <row r="880" spans="1:54">
      <c r="A880" s="140" t="s">
        <v>976</v>
      </c>
      <c r="B880" s="139">
        <v>-12292233.539999999</v>
      </c>
      <c r="C880" s="139">
        <v>-12292233.539999999</v>
      </c>
      <c r="D880" s="139">
        <v>-12292233.539999999</v>
      </c>
      <c r="E880" s="139">
        <v>-12292233.539999999</v>
      </c>
      <c r="F880" s="139">
        <v>-12292233.539999999</v>
      </c>
      <c r="G880" s="139">
        <v>-12292233.539999999</v>
      </c>
      <c r="H880" s="139">
        <v>-12292233.539999999</v>
      </c>
      <c r="I880" s="139">
        <v>-12292233.539999999</v>
      </c>
      <c r="J880" s="139">
        <v>-12292233.539999999</v>
      </c>
      <c r="K880" s="139">
        <v>-12292233.539999999</v>
      </c>
      <c r="L880" s="139">
        <v>-12292233.539999999</v>
      </c>
      <c r="M880" s="139">
        <v>-12292233.539999999</v>
      </c>
      <c r="N880" s="139">
        <v>-12292233.539999999</v>
      </c>
      <c r="O880" s="139">
        <v>-12292233.539999999</v>
      </c>
      <c r="P880" s="139">
        <v>-12292233.539999999</v>
      </c>
      <c r="Q880" s="139">
        <v>-12292233.539999999</v>
      </c>
      <c r="R880" s="139">
        <v>-12292233.539999999</v>
      </c>
      <c r="S880" s="139">
        <v>-12292233.539999999</v>
      </c>
      <c r="T880" s="139">
        <v>-12292233.539999999</v>
      </c>
      <c r="U880" s="139">
        <v>-12292233.539999999</v>
      </c>
      <c r="V880" s="139">
        <v>-12292233.539999999</v>
      </c>
      <c r="W880" s="139">
        <v>-12292233.539999999</v>
      </c>
      <c r="X880" s="139">
        <v>-12292233.539999999</v>
      </c>
      <c r="Y880" s="139">
        <v>-12292233.539999999</v>
      </c>
      <c r="Z880" s="139">
        <v>-12292233.539999999</v>
      </c>
      <c r="AA880" s="139">
        <v>-12292233.539999999</v>
      </c>
      <c r="AB880" s="139">
        <v>-12292233.539999999</v>
      </c>
      <c r="AC880" s="139">
        <v>-12292233.539999999</v>
      </c>
      <c r="AD880" s="139">
        <v>-12292233.539999999</v>
      </c>
      <c r="AE880" s="139">
        <v>-12292233.539999999</v>
      </c>
      <c r="AF880" s="139">
        <v>-12292233.539999999</v>
      </c>
      <c r="AG880" s="139">
        <v>-12292233.539999999</v>
      </c>
      <c r="AH880" s="139">
        <v>-12292233.539999999</v>
      </c>
      <c r="AI880" s="139">
        <v>-12292233.539999999</v>
      </c>
      <c r="AJ880" s="139">
        <v>-12292233.539999999</v>
      </c>
      <c r="AK880" s="139">
        <v>-12292233.539999999</v>
      </c>
      <c r="AL880" s="139">
        <v>-12292233.539999999</v>
      </c>
      <c r="AM880" s="139">
        <v>-12292233.539999999</v>
      </c>
      <c r="AN880" s="139">
        <v>-12292233.539999999</v>
      </c>
      <c r="AO880" s="139">
        <v>-12292233.539999999</v>
      </c>
      <c r="AP880" s="139">
        <v>-12292233.539999999</v>
      </c>
      <c r="AQ880" s="139">
        <v>-12292233.539999999</v>
      </c>
      <c r="AR880" s="139">
        <v>-12292233.539999999</v>
      </c>
      <c r="AS880" s="139">
        <v>-12292233.539999999</v>
      </c>
      <c r="AT880" s="139">
        <v>-12292233.539999999</v>
      </c>
      <c r="AU880" s="139">
        <v>-12292233.539999999</v>
      </c>
      <c r="AV880" s="139">
        <v>-12292233.539999999</v>
      </c>
      <c r="AW880" s="139">
        <v>-12292233.539999999</v>
      </c>
      <c r="AX880" s="139">
        <v>-12292233.539999999</v>
      </c>
      <c r="AY880" s="139">
        <v>-12292233.539999999</v>
      </c>
      <c r="AZ880" s="139">
        <v>-12292233.539999999</v>
      </c>
      <c r="BA880" s="139">
        <v>-12292233.539999999</v>
      </c>
      <c r="BB880" s="139">
        <v>-12292233.539999999</v>
      </c>
    </row>
    <row r="881" spans="1:54">
      <c r="A881" s="140" t="s">
        <v>977</v>
      </c>
      <c r="B881" s="139">
        <v>7934.7800000032203</v>
      </c>
      <c r="C881" s="139">
        <v>-15585174.1674596</v>
      </c>
      <c r="D881" s="139">
        <v>-31178283.114919301</v>
      </c>
      <c r="E881" s="139">
        <v>-46771392.062378898</v>
      </c>
      <c r="F881" s="139">
        <v>-62364501.009838603</v>
      </c>
      <c r="G881" s="139">
        <v>-77957609.957298294</v>
      </c>
      <c r="H881" s="139">
        <v>-93550718.904757902</v>
      </c>
      <c r="I881" s="139">
        <v>-109143827.852217</v>
      </c>
      <c r="J881" s="139">
        <v>-124736936.799677</v>
      </c>
      <c r="K881" s="139">
        <v>-140330045.747136</v>
      </c>
      <c r="L881" s="139">
        <v>-155923154.69459599</v>
      </c>
      <c r="M881" s="139">
        <v>15601043.7274596</v>
      </c>
      <c r="N881" s="139">
        <v>7934.7800000104999</v>
      </c>
      <c r="O881" s="139">
        <v>7934.7800000104999</v>
      </c>
      <c r="P881" s="139">
        <v>-17039214.472494502</v>
      </c>
      <c r="Q881" s="139">
        <v>-34086363.724989101</v>
      </c>
      <c r="R881" s="139">
        <v>-51133512.977483697</v>
      </c>
      <c r="S881" s="139">
        <v>-68180662.229978293</v>
      </c>
      <c r="T881" s="139">
        <v>-85227811.482472807</v>
      </c>
      <c r="U881" s="139">
        <v>-102274960.73496699</v>
      </c>
      <c r="V881" s="139">
        <v>-119322109.987462</v>
      </c>
      <c r="W881" s="139">
        <v>-136369259.23995599</v>
      </c>
      <c r="X881" s="139">
        <v>-153416408.49245101</v>
      </c>
      <c r="Y881" s="139">
        <v>-170463557.74494499</v>
      </c>
      <c r="Z881" s="139">
        <v>17055084.0324945</v>
      </c>
      <c r="AA881" s="139">
        <v>7934.77999999231</v>
      </c>
      <c r="AB881" s="139">
        <v>7934.77999999231</v>
      </c>
      <c r="AC881" s="139">
        <v>-19014683.104772702</v>
      </c>
      <c r="AD881" s="139">
        <v>-38037300.989545502</v>
      </c>
      <c r="AE881" s="139">
        <v>-57059918.874318197</v>
      </c>
      <c r="AF881" s="139">
        <v>-76082536.759091005</v>
      </c>
      <c r="AG881" s="139">
        <v>-95105154.643863693</v>
      </c>
      <c r="AH881" s="139">
        <v>-114127772.52863599</v>
      </c>
      <c r="AI881" s="139">
        <v>-133150390.41340899</v>
      </c>
      <c r="AJ881" s="139">
        <v>-152173008.298181</v>
      </c>
      <c r="AK881" s="139">
        <v>-171195626.18295401</v>
      </c>
      <c r="AL881" s="139">
        <v>-190218244.067727</v>
      </c>
      <c r="AM881" s="139">
        <v>19030552.664772701</v>
      </c>
      <c r="AN881" s="139">
        <v>7934.7800000323296</v>
      </c>
      <c r="AO881" s="139">
        <v>7934.7800000323296</v>
      </c>
      <c r="AP881" s="139">
        <v>-20335743.335879099</v>
      </c>
      <c r="AQ881" s="139">
        <v>-40679421.451758303</v>
      </c>
      <c r="AR881" s="139">
        <v>-61023099.567637399</v>
      </c>
      <c r="AS881" s="139">
        <v>-81366777.683516607</v>
      </c>
      <c r="AT881" s="139">
        <v>-101710455.79939499</v>
      </c>
      <c r="AU881" s="139">
        <v>-122054133.91527499</v>
      </c>
      <c r="AV881" s="139">
        <v>-142397812.03115401</v>
      </c>
      <c r="AW881" s="139">
        <v>-162741490.14703301</v>
      </c>
      <c r="AX881" s="139">
        <v>-183085168.26291201</v>
      </c>
      <c r="AY881" s="139">
        <v>-203428846.378791</v>
      </c>
      <c r="AZ881" s="139">
        <v>20351612.895879202</v>
      </c>
      <c r="BA881" s="139">
        <v>7934.7800000577899</v>
      </c>
      <c r="BB881" s="139">
        <v>7934.7800000577899</v>
      </c>
    </row>
    <row r="882" spans="1:54">
      <c r="A882" s="140" t="s">
        <v>978</v>
      </c>
      <c r="B882" s="139">
        <v>-16868741.719999999</v>
      </c>
      <c r="C882" s="139">
        <v>-16868741.719999999</v>
      </c>
      <c r="D882" s="139">
        <v>-16868741.719999999</v>
      </c>
      <c r="E882" s="139">
        <v>-16868741.719999999</v>
      </c>
      <c r="F882" s="139">
        <v>-16868741.719999999</v>
      </c>
      <c r="G882" s="139">
        <v>-16868741.719999999</v>
      </c>
      <c r="H882" s="139">
        <v>-16868741.719999999</v>
      </c>
      <c r="I882" s="139">
        <v>-16868741.719999999</v>
      </c>
      <c r="J882" s="139">
        <v>-16868741.719999999</v>
      </c>
      <c r="K882" s="139">
        <v>-16868741.719999999</v>
      </c>
      <c r="L882" s="139">
        <v>-16868741.719999999</v>
      </c>
      <c r="M882" s="139">
        <v>-16868741.719999999</v>
      </c>
      <c r="N882" s="139">
        <v>-16868741.719999999</v>
      </c>
      <c r="O882" s="139">
        <v>-16868741.719999999</v>
      </c>
      <c r="P882" s="139">
        <v>-16868741.719999999</v>
      </c>
      <c r="Q882" s="139">
        <v>-16868741.719999999</v>
      </c>
      <c r="R882" s="139">
        <v>-16868741.719999999</v>
      </c>
      <c r="S882" s="139">
        <v>-16868741.719999999</v>
      </c>
      <c r="T882" s="139">
        <v>-16868741.719999999</v>
      </c>
      <c r="U882" s="139">
        <v>-16868741.719999999</v>
      </c>
      <c r="V882" s="139">
        <v>-16868741.719999999</v>
      </c>
      <c r="W882" s="139">
        <v>-16868741.719999999</v>
      </c>
      <c r="X882" s="139">
        <v>-16868741.719999999</v>
      </c>
      <c r="Y882" s="139">
        <v>-16868741.719999999</v>
      </c>
      <c r="Z882" s="139">
        <v>-16868741.719999999</v>
      </c>
      <c r="AA882" s="139">
        <v>-16868741.719999999</v>
      </c>
      <c r="AB882" s="139">
        <v>-16868741.719999999</v>
      </c>
      <c r="AC882" s="139">
        <v>-16868741.719999999</v>
      </c>
      <c r="AD882" s="139">
        <v>-16868741.719999999</v>
      </c>
      <c r="AE882" s="139">
        <v>-16868741.719999999</v>
      </c>
      <c r="AF882" s="139">
        <v>-16868741.719999999</v>
      </c>
      <c r="AG882" s="139">
        <v>-16868741.719999999</v>
      </c>
      <c r="AH882" s="139">
        <v>-16868741.719999999</v>
      </c>
      <c r="AI882" s="139">
        <v>-16868741.719999999</v>
      </c>
      <c r="AJ882" s="139">
        <v>-16868741.719999999</v>
      </c>
      <c r="AK882" s="139">
        <v>-16868741.719999999</v>
      </c>
      <c r="AL882" s="139">
        <v>-16868741.719999999</v>
      </c>
      <c r="AM882" s="139">
        <v>-16868741.719999999</v>
      </c>
      <c r="AN882" s="139">
        <v>-16868741.719999999</v>
      </c>
      <c r="AO882" s="139">
        <v>-16868741.719999999</v>
      </c>
      <c r="AP882" s="139">
        <v>-16868741.719999999</v>
      </c>
      <c r="AQ882" s="139">
        <v>-16868741.719999999</v>
      </c>
      <c r="AR882" s="139">
        <v>-16868741.719999999</v>
      </c>
      <c r="AS882" s="139">
        <v>-16868741.719999999</v>
      </c>
      <c r="AT882" s="139">
        <v>-16868741.719999999</v>
      </c>
      <c r="AU882" s="139">
        <v>-16868741.719999999</v>
      </c>
      <c r="AV882" s="139">
        <v>-16868741.719999999</v>
      </c>
      <c r="AW882" s="139">
        <v>-16868741.719999999</v>
      </c>
      <c r="AX882" s="139">
        <v>-16868741.719999999</v>
      </c>
      <c r="AY882" s="139">
        <v>-16868741.719999999</v>
      </c>
      <c r="AZ882" s="139">
        <v>-16868741.719999999</v>
      </c>
      <c r="BA882" s="139">
        <v>-16868741.719999999</v>
      </c>
      <c r="BB882" s="139">
        <v>-16868741.719999999</v>
      </c>
    </row>
    <row r="883" spans="1:54">
      <c r="A883" s="140" t="s">
        <v>979</v>
      </c>
      <c r="B883" s="139">
        <v>-2006974.5</v>
      </c>
      <c r="C883" s="139">
        <v>-2006974.5</v>
      </c>
      <c r="D883" s="139">
        <v>-2006974.5</v>
      </c>
      <c r="E883" s="139">
        <v>-2006974.5</v>
      </c>
      <c r="F883" s="139">
        <v>-2006974.5</v>
      </c>
      <c r="G883" s="139">
        <v>-2006974.5</v>
      </c>
      <c r="H883" s="139">
        <v>-2006974.5</v>
      </c>
      <c r="I883" s="139">
        <v>-2006974.5</v>
      </c>
      <c r="J883" s="139">
        <v>-2006974.5</v>
      </c>
      <c r="K883" s="139">
        <v>-2006974.5</v>
      </c>
      <c r="L883" s="139">
        <v>-2006974.5</v>
      </c>
      <c r="M883" s="139">
        <v>-2006974.5</v>
      </c>
      <c r="N883" s="139">
        <v>-2006974.5</v>
      </c>
      <c r="O883" s="139">
        <v>-2006974.5</v>
      </c>
      <c r="P883" s="139">
        <v>-2006974.5</v>
      </c>
      <c r="Q883" s="139">
        <v>-2006974.5</v>
      </c>
      <c r="R883" s="139">
        <v>-2006974.5</v>
      </c>
      <c r="S883" s="139">
        <v>-2006974.5</v>
      </c>
      <c r="T883" s="139">
        <v>-2006974.5</v>
      </c>
      <c r="U883" s="139">
        <v>-2006974.5</v>
      </c>
      <c r="V883" s="139">
        <v>-2006974.5</v>
      </c>
      <c r="W883" s="139">
        <v>-2006974.5</v>
      </c>
      <c r="X883" s="139">
        <v>-2006974.5</v>
      </c>
      <c r="Y883" s="139">
        <v>-2006974.5</v>
      </c>
      <c r="Z883" s="139">
        <v>-2006974.5</v>
      </c>
      <c r="AA883" s="139">
        <v>-2006974.5</v>
      </c>
      <c r="AB883" s="139">
        <v>-2006974.5</v>
      </c>
      <c r="AC883" s="139">
        <v>-2006974.5</v>
      </c>
      <c r="AD883" s="139">
        <v>-2006974.5</v>
      </c>
      <c r="AE883" s="139">
        <v>-2006974.5</v>
      </c>
      <c r="AF883" s="139">
        <v>-2006974.5</v>
      </c>
      <c r="AG883" s="139">
        <v>-2006974.5</v>
      </c>
      <c r="AH883" s="139">
        <v>-2006974.5</v>
      </c>
      <c r="AI883" s="139">
        <v>-2006974.5</v>
      </c>
      <c r="AJ883" s="139">
        <v>-2006974.5</v>
      </c>
      <c r="AK883" s="139">
        <v>-2006974.5</v>
      </c>
      <c r="AL883" s="139">
        <v>-2006974.5</v>
      </c>
      <c r="AM883" s="139">
        <v>-2006974.5</v>
      </c>
      <c r="AN883" s="139">
        <v>-2006974.5</v>
      </c>
      <c r="AO883" s="139">
        <v>-2006974.5</v>
      </c>
      <c r="AP883" s="139">
        <v>-2006974.5</v>
      </c>
      <c r="AQ883" s="139">
        <v>-2006974.5</v>
      </c>
      <c r="AR883" s="139">
        <v>-2006974.5</v>
      </c>
      <c r="AS883" s="139">
        <v>-2006974.5</v>
      </c>
      <c r="AT883" s="139">
        <v>-2006974.5</v>
      </c>
      <c r="AU883" s="139">
        <v>-2006974.5</v>
      </c>
      <c r="AV883" s="139">
        <v>-2006974.5</v>
      </c>
      <c r="AW883" s="139">
        <v>-2006974.5</v>
      </c>
      <c r="AX883" s="139">
        <v>-2006974.5</v>
      </c>
      <c r="AY883" s="139">
        <v>-2006974.5</v>
      </c>
      <c r="AZ883" s="139">
        <v>-2006974.5</v>
      </c>
      <c r="BA883" s="139">
        <v>-2006974.5</v>
      </c>
      <c r="BB883" s="139">
        <v>-2006974.5</v>
      </c>
    </row>
    <row r="884" spans="1:54">
      <c r="A884" s="140" t="s">
        <v>980</v>
      </c>
      <c r="B884" s="139">
        <v>-3726.8</v>
      </c>
      <c r="C884" s="139">
        <v>-3726.8</v>
      </c>
      <c r="D884" s="139">
        <v>-3726.8</v>
      </c>
      <c r="E884" s="139">
        <v>-3726.8</v>
      </c>
      <c r="F884" s="139">
        <v>-3726.8</v>
      </c>
      <c r="G884" s="139">
        <v>-3726.8</v>
      </c>
      <c r="H884" s="139">
        <v>-3726.8</v>
      </c>
      <c r="I884" s="139">
        <v>-3726.8</v>
      </c>
      <c r="J884" s="139">
        <v>-3726.8</v>
      </c>
      <c r="K884" s="139">
        <v>-3726.8</v>
      </c>
      <c r="L884" s="139">
        <v>-3726.8</v>
      </c>
      <c r="M884" s="139">
        <v>-3726.8</v>
      </c>
      <c r="N884" s="139">
        <v>-3726.8</v>
      </c>
      <c r="O884" s="139">
        <v>-3726.8</v>
      </c>
      <c r="P884" s="139">
        <v>-3726.8</v>
      </c>
      <c r="Q884" s="139">
        <v>-3726.8</v>
      </c>
      <c r="R884" s="139">
        <v>-3726.8</v>
      </c>
      <c r="S884" s="139">
        <v>-3726.8</v>
      </c>
      <c r="T884" s="139">
        <v>-3726.8</v>
      </c>
      <c r="U884" s="139">
        <v>-3726.8</v>
      </c>
      <c r="V884" s="139">
        <v>-3726.8</v>
      </c>
      <c r="W884" s="139">
        <v>-3726.8</v>
      </c>
      <c r="X884" s="139">
        <v>-3726.8</v>
      </c>
      <c r="Y884" s="139">
        <v>-3726.8</v>
      </c>
      <c r="Z884" s="139">
        <v>-3726.8</v>
      </c>
      <c r="AA884" s="139">
        <v>-3726.8</v>
      </c>
      <c r="AB884" s="139">
        <v>-3726.8</v>
      </c>
      <c r="AC884" s="139">
        <v>-3726.8</v>
      </c>
      <c r="AD884" s="139">
        <v>-3726.8</v>
      </c>
      <c r="AE884" s="139">
        <v>-3726.8</v>
      </c>
      <c r="AF884" s="139">
        <v>-3726.8</v>
      </c>
      <c r="AG884" s="139">
        <v>-3726.8</v>
      </c>
      <c r="AH884" s="139">
        <v>-3726.8</v>
      </c>
      <c r="AI884" s="139">
        <v>-3726.8</v>
      </c>
      <c r="AJ884" s="139">
        <v>-3726.8</v>
      </c>
      <c r="AK884" s="139">
        <v>-3726.8</v>
      </c>
      <c r="AL884" s="139">
        <v>-3726.8</v>
      </c>
      <c r="AM884" s="139">
        <v>-3726.8</v>
      </c>
      <c r="AN884" s="139">
        <v>-3726.8</v>
      </c>
      <c r="AO884" s="139">
        <v>-3726.8</v>
      </c>
      <c r="AP884" s="139">
        <v>-3726.8</v>
      </c>
      <c r="AQ884" s="139">
        <v>-3726.8</v>
      </c>
      <c r="AR884" s="139">
        <v>-3726.8</v>
      </c>
      <c r="AS884" s="139">
        <v>-3726.8</v>
      </c>
      <c r="AT884" s="139">
        <v>-3726.8</v>
      </c>
      <c r="AU884" s="139">
        <v>-3726.8</v>
      </c>
      <c r="AV884" s="139">
        <v>-3726.8</v>
      </c>
      <c r="AW884" s="139">
        <v>-3726.8</v>
      </c>
      <c r="AX884" s="139">
        <v>-3726.8</v>
      </c>
      <c r="AY884" s="139">
        <v>-3726.8</v>
      </c>
      <c r="AZ884" s="139">
        <v>-3726.8</v>
      </c>
      <c r="BA884" s="139">
        <v>-3726.8</v>
      </c>
      <c r="BB884" s="139">
        <v>-3726.8</v>
      </c>
    </row>
    <row r="885" spans="1:54">
      <c r="A885" s="140" t="s">
        <v>981</v>
      </c>
      <c r="B885" s="139">
        <v>0</v>
      </c>
      <c r="C885" s="139">
        <v>0</v>
      </c>
      <c r="D885" s="139">
        <v>0</v>
      </c>
      <c r="E885" s="139">
        <v>0</v>
      </c>
      <c r="F885" s="139">
        <v>0</v>
      </c>
      <c r="G885" s="139">
        <v>0</v>
      </c>
      <c r="H885" s="139">
        <v>0</v>
      </c>
      <c r="I885" s="139">
        <v>0</v>
      </c>
      <c r="J885" s="139">
        <v>0</v>
      </c>
      <c r="K885" s="139">
        <v>0</v>
      </c>
      <c r="L885" s="139">
        <v>0</v>
      </c>
      <c r="M885" s="139">
        <v>0</v>
      </c>
      <c r="N885" s="139">
        <v>0</v>
      </c>
      <c r="O885" s="139">
        <v>0</v>
      </c>
      <c r="P885" s="139">
        <v>0</v>
      </c>
      <c r="Q885" s="139">
        <v>0</v>
      </c>
      <c r="R885" s="139">
        <v>0</v>
      </c>
      <c r="S885" s="139">
        <v>0</v>
      </c>
      <c r="T885" s="139">
        <v>0</v>
      </c>
      <c r="U885" s="139">
        <v>0</v>
      </c>
      <c r="V885" s="139">
        <v>0</v>
      </c>
      <c r="W885" s="139">
        <v>0</v>
      </c>
      <c r="X885" s="139">
        <v>0</v>
      </c>
      <c r="Y885" s="139">
        <v>0</v>
      </c>
      <c r="Z885" s="139">
        <v>0</v>
      </c>
      <c r="AA885" s="139">
        <v>0</v>
      </c>
      <c r="AB885" s="139">
        <v>0</v>
      </c>
      <c r="AC885" s="139">
        <v>0</v>
      </c>
      <c r="AD885" s="139">
        <v>0</v>
      </c>
      <c r="AE885" s="139">
        <v>0</v>
      </c>
      <c r="AF885" s="139">
        <v>0</v>
      </c>
      <c r="AG885" s="139">
        <v>0</v>
      </c>
      <c r="AH885" s="139">
        <v>0</v>
      </c>
      <c r="AI885" s="139">
        <v>0</v>
      </c>
      <c r="AJ885" s="139">
        <v>0</v>
      </c>
      <c r="AK885" s="139">
        <v>0</v>
      </c>
      <c r="AL885" s="139">
        <v>0</v>
      </c>
      <c r="AM885" s="139">
        <v>0</v>
      </c>
      <c r="AN885" s="139">
        <v>0</v>
      </c>
      <c r="AO885" s="139">
        <v>0</v>
      </c>
      <c r="AP885" s="139">
        <v>0</v>
      </c>
      <c r="AQ885" s="139">
        <v>0</v>
      </c>
      <c r="AR885" s="139">
        <v>0</v>
      </c>
      <c r="AS885" s="139">
        <v>0</v>
      </c>
      <c r="AT885" s="139">
        <v>0</v>
      </c>
      <c r="AU885" s="139">
        <v>0</v>
      </c>
      <c r="AV885" s="139">
        <v>0</v>
      </c>
      <c r="AW885" s="139">
        <v>0</v>
      </c>
      <c r="AX885" s="139">
        <v>0</v>
      </c>
      <c r="AY885" s="139">
        <v>0</v>
      </c>
      <c r="AZ885" s="139">
        <v>0</v>
      </c>
      <c r="BA885" s="139">
        <v>0</v>
      </c>
      <c r="BB885" s="139">
        <v>0</v>
      </c>
    </row>
    <row r="886" spans="1:54">
      <c r="A886" s="140" t="s">
        <v>982</v>
      </c>
      <c r="B886" s="139">
        <v>-964823.45999999903</v>
      </c>
      <c r="C886" s="139">
        <v>-723694.45999999903</v>
      </c>
      <c r="D886" s="139">
        <v>-748714.45999999903</v>
      </c>
      <c r="E886" s="139">
        <v>-762002.45999999903</v>
      </c>
      <c r="F886" s="139">
        <v>-777474.45999999903</v>
      </c>
      <c r="G886" s="139">
        <v>-942254.45999999903</v>
      </c>
      <c r="H886" s="139">
        <v>-843909.45999999903</v>
      </c>
      <c r="I886" s="139">
        <v>-802848.45999999903</v>
      </c>
      <c r="J886" s="139">
        <v>-775687.45999999903</v>
      </c>
      <c r="K886" s="139">
        <v>-763759.45999999903</v>
      </c>
      <c r="L886" s="139">
        <v>-761428.45999999903</v>
      </c>
      <c r="M886" s="139">
        <v>-950867.45999999903</v>
      </c>
      <c r="N886" s="139">
        <v>-834064.45999999903</v>
      </c>
      <c r="O886" s="139">
        <v>-834064.45999999903</v>
      </c>
      <c r="P886" s="139">
        <v>-807225.45999999903</v>
      </c>
      <c r="Q886" s="139">
        <v>-807225.45999999903</v>
      </c>
      <c r="R886" s="139">
        <v>-807225.45999999903</v>
      </c>
      <c r="S886" s="139">
        <v>-807225.45999999903</v>
      </c>
      <c r="T886" s="139">
        <v>-807225.45999999903</v>
      </c>
      <c r="U886" s="139">
        <v>-807225.45999999903</v>
      </c>
      <c r="V886" s="139">
        <v>-807225.45999999903</v>
      </c>
      <c r="W886" s="139">
        <v>-807225.45999999903</v>
      </c>
      <c r="X886" s="139">
        <v>-807225.45999999903</v>
      </c>
      <c r="Y886" s="139">
        <v>-807225.45999999903</v>
      </c>
      <c r="Z886" s="139">
        <v>-807225.45999999903</v>
      </c>
      <c r="AA886" s="139">
        <v>-807225.45999999903</v>
      </c>
      <c r="AB886" s="139">
        <v>-807225.45999999903</v>
      </c>
      <c r="AC886" s="139">
        <v>-807225.45999999903</v>
      </c>
      <c r="AD886" s="139">
        <v>-807225.45999999903</v>
      </c>
      <c r="AE886" s="139">
        <v>-807225.45999999903</v>
      </c>
      <c r="AF886" s="139">
        <v>-807225.45999999903</v>
      </c>
      <c r="AG886" s="139">
        <v>-807225.45999999903</v>
      </c>
      <c r="AH886" s="139">
        <v>-807225.45999999903</v>
      </c>
      <c r="AI886" s="139">
        <v>-807225.45999999903</v>
      </c>
      <c r="AJ886" s="139">
        <v>-807225.45999999903</v>
      </c>
      <c r="AK886" s="139">
        <v>-807225.45999999903</v>
      </c>
      <c r="AL886" s="139">
        <v>-807225.45999999903</v>
      </c>
      <c r="AM886" s="139">
        <v>-807225.45999999903</v>
      </c>
      <c r="AN886" s="139">
        <v>-807225.45999999903</v>
      </c>
      <c r="AO886" s="139">
        <v>-807225.45999999903</v>
      </c>
      <c r="AP886" s="139">
        <v>-807225.45999999903</v>
      </c>
      <c r="AQ886" s="139">
        <v>-807225.45999999903</v>
      </c>
      <c r="AR886" s="139">
        <v>-807225.45999999903</v>
      </c>
      <c r="AS886" s="139">
        <v>-807225.45999999903</v>
      </c>
      <c r="AT886" s="139">
        <v>-807225.45999999903</v>
      </c>
      <c r="AU886" s="139">
        <v>-807225.45999999903</v>
      </c>
      <c r="AV886" s="139">
        <v>-807225.45999999903</v>
      </c>
      <c r="AW886" s="139">
        <v>-807225.45999999903</v>
      </c>
      <c r="AX886" s="139">
        <v>-807225.45999999903</v>
      </c>
      <c r="AY886" s="139">
        <v>-807225.45999999903</v>
      </c>
      <c r="AZ886" s="139">
        <v>-807225.45999999903</v>
      </c>
      <c r="BA886" s="139">
        <v>-807225.45999999903</v>
      </c>
      <c r="BB886" s="139">
        <v>-807225.45999999903</v>
      </c>
    </row>
    <row r="887" spans="1:54">
      <c r="A887" s="140" t="s">
        <v>983</v>
      </c>
      <c r="B887" s="139">
        <v>5420016</v>
      </c>
      <c r="C887" s="139">
        <v>5420016</v>
      </c>
      <c r="D887" s="139">
        <v>5420016</v>
      </c>
      <c r="E887" s="139">
        <v>5420016</v>
      </c>
      <c r="F887" s="139">
        <v>5420016</v>
      </c>
      <c r="G887" s="139">
        <v>5420016</v>
      </c>
      <c r="H887" s="139">
        <v>5420016</v>
      </c>
      <c r="I887" s="139">
        <v>5420016</v>
      </c>
      <c r="J887" s="139">
        <v>5420016</v>
      </c>
      <c r="K887" s="139">
        <v>5420016</v>
      </c>
      <c r="L887" s="139">
        <v>5420016</v>
      </c>
      <c r="M887" s="139">
        <v>5420016</v>
      </c>
      <c r="N887" s="139">
        <v>5420016</v>
      </c>
      <c r="O887" s="139">
        <v>5420016</v>
      </c>
      <c r="P887" s="139">
        <v>5420016</v>
      </c>
      <c r="Q887" s="139">
        <v>5420016</v>
      </c>
      <c r="R887" s="139">
        <v>5420016</v>
      </c>
      <c r="S887" s="139">
        <v>5420016</v>
      </c>
      <c r="T887" s="139">
        <v>5420016</v>
      </c>
      <c r="U887" s="139">
        <v>5420016</v>
      </c>
      <c r="V887" s="139">
        <v>5420016</v>
      </c>
      <c r="W887" s="139">
        <v>5420016</v>
      </c>
      <c r="X887" s="139">
        <v>5420016</v>
      </c>
      <c r="Y887" s="139">
        <v>5420016</v>
      </c>
      <c r="Z887" s="139">
        <v>5420016</v>
      </c>
      <c r="AA887" s="139">
        <v>5420016</v>
      </c>
      <c r="AB887" s="139">
        <v>5420016</v>
      </c>
      <c r="AC887" s="139">
        <v>5420016</v>
      </c>
      <c r="AD887" s="139">
        <v>5420016</v>
      </c>
      <c r="AE887" s="139">
        <v>5420016</v>
      </c>
      <c r="AF887" s="139">
        <v>5420016</v>
      </c>
      <c r="AG887" s="139">
        <v>5420016</v>
      </c>
      <c r="AH887" s="139">
        <v>5420016</v>
      </c>
      <c r="AI887" s="139">
        <v>5420016</v>
      </c>
      <c r="AJ887" s="139">
        <v>5420016</v>
      </c>
      <c r="AK887" s="139">
        <v>5420016</v>
      </c>
      <c r="AL887" s="139">
        <v>5420016</v>
      </c>
      <c r="AM887" s="139">
        <v>5420016</v>
      </c>
      <c r="AN887" s="139">
        <v>5420016</v>
      </c>
      <c r="AO887" s="139">
        <v>5420016</v>
      </c>
      <c r="AP887" s="139">
        <v>5420016</v>
      </c>
      <c r="AQ887" s="139">
        <v>5420016</v>
      </c>
      <c r="AR887" s="139">
        <v>5420016</v>
      </c>
      <c r="AS887" s="139">
        <v>5420016</v>
      </c>
      <c r="AT887" s="139">
        <v>5420016</v>
      </c>
      <c r="AU887" s="139">
        <v>5420016</v>
      </c>
      <c r="AV887" s="139">
        <v>5420016</v>
      </c>
      <c r="AW887" s="139">
        <v>5420016</v>
      </c>
      <c r="AX887" s="139">
        <v>5420016</v>
      </c>
      <c r="AY887" s="139">
        <v>5420016</v>
      </c>
      <c r="AZ887" s="139">
        <v>5420016</v>
      </c>
      <c r="BA887" s="139">
        <v>5420016</v>
      </c>
      <c r="BB887" s="139">
        <v>5420016</v>
      </c>
    </row>
    <row r="888" spans="1:54">
      <c r="A888" s="140" t="s">
        <v>984</v>
      </c>
      <c r="B888" s="139">
        <v>-4738.55</v>
      </c>
      <c r="C888" s="139">
        <v>-4738.55</v>
      </c>
      <c r="D888" s="139">
        <v>-4738.55</v>
      </c>
      <c r="E888" s="139">
        <v>-4738.55</v>
      </c>
      <c r="F888" s="139">
        <v>-4738.55</v>
      </c>
      <c r="G888" s="139">
        <v>-4738.55</v>
      </c>
      <c r="H888" s="139">
        <v>-4738.55</v>
      </c>
      <c r="I888" s="139">
        <v>-4738.55</v>
      </c>
      <c r="J888" s="139">
        <v>-4738.55</v>
      </c>
      <c r="K888" s="139">
        <v>-4738.55</v>
      </c>
      <c r="L888" s="139">
        <v>-4738.55</v>
      </c>
      <c r="M888" s="139">
        <v>-4738.55</v>
      </c>
      <c r="N888" s="139">
        <v>-4738.55</v>
      </c>
      <c r="O888" s="139">
        <v>-4738.55</v>
      </c>
      <c r="P888" s="139">
        <v>-4738.55</v>
      </c>
      <c r="Q888" s="139">
        <v>-4738.55</v>
      </c>
      <c r="R888" s="139">
        <v>-4738.55</v>
      </c>
      <c r="S888" s="139">
        <v>-4738.55</v>
      </c>
      <c r="T888" s="139">
        <v>-4738.55</v>
      </c>
      <c r="U888" s="139">
        <v>-4738.55</v>
      </c>
      <c r="V888" s="139">
        <v>-4738.55</v>
      </c>
      <c r="W888" s="139">
        <v>-4738.55</v>
      </c>
      <c r="X888" s="139">
        <v>-4738.55</v>
      </c>
      <c r="Y888" s="139">
        <v>-4738.55</v>
      </c>
      <c r="Z888" s="139">
        <v>-4738.55</v>
      </c>
      <c r="AA888" s="139">
        <v>-4738.55</v>
      </c>
      <c r="AB888" s="139">
        <v>-4738.55</v>
      </c>
      <c r="AC888" s="139">
        <v>-4738.55</v>
      </c>
      <c r="AD888" s="139">
        <v>-4738.55</v>
      </c>
      <c r="AE888" s="139">
        <v>-4738.55</v>
      </c>
      <c r="AF888" s="139">
        <v>-4738.55</v>
      </c>
      <c r="AG888" s="139">
        <v>-4738.55</v>
      </c>
      <c r="AH888" s="139">
        <v>-4738.55</v>
      </c>
      <c r="AI888" s="139">
        <v>-4738.55</v>
      </c>
      <c r="AJ888" s="139">
        <v>-4738.55</v>
      </c>
      <c r="AK888" s="139">
        <v>-4738.55</v>
      </c>
      <c r="AL888" s="139">
        <v>-4738.55</v>
      </c>
      <c r="AM888" s="139">
        <v>-4738.55</v>
      </c>
      <c r="AN888" s="139">
        <v>-4738.55</v>
      </c>
      <c r="AO888" s="139">
        <v>-4738.55</v>
      </c>
      <c r="AP888" s="139">
        <v>-4738.55</v>
      </c>
      <c r="AQ888" s="139">
        <v>-4738.55</v>
      </c>
      <c r="AR888" s="139">
        <v>-4738.55</v>
      </c>
      <c r="AS888" s="139">
        <v>-4738.55</v>
      </c>
      <c r="AT888" s="139">
        <v>-4738.55</v>
      </c>
      <c r="AU888" s="139">
        <v>-4738.55</v>
      </c>
      <c r="AV888" s="139">
        <v>-4738.55</v>
      </c>
      <c r="AW888" s="139">
        <v>-4738.55</v>
      </c>
      <c r="AX888" s="139">
        <v>-4738.55</v>
      </c>
      <c r="AY888" s="139">
        <v>-4738.55</v>
      </c>
      <c r="AZ888" s="139">
        <v>-4738.55</v>
      </c>
      <c r="BA888" s="139">
        <v>-4738.55</v>
      </c>
      <c r="BB888" s="139">
        <v>-4738.55</v>
      </c>
    </row>
    <row r="889" spans="1:54">
      <c r="A889" s="140" t="s">
        <v>985</v>
      </c>
      <c r="B889" s="139">
        <v>0</v>
      </c>
      <c r="C889" s="139">
        <v>0</v>
      </c>
      <c r="D889" s="139">
        <v>0</v>
      </c>
      <c r="E889" s="139">
        <v>0</v>
      </c>
      <c r="F889" s="139">
        <v>0</v>
      </c>
      <c r="G889" s="139">
        <v>0</v>
      </c>
      <c r="H889" s="139">
        <v>0</v>
      </c>
      <c r="I889" s="139">
        <v>0</v>
      </c>
      <c r="J889" s="139">
        <v>0</v>
      </c>
      <c r="K889" s="139">
        <v>0</v>
      </c>
      <c r="L889" s="139">
        <v>0</v>
      </c>
      <c r="M889" s="139">
        <v>0</v>
      </c>
      <c r="N889" s="139">
        <v>0</v>
      </c>
      <c r="O889" s="139">
        <v>0</v>
      </c>
      <c r="P889" s="139">
        <v>0</v>
      </c>
      <c r="Q889" s="139">
        <v>0</v>
      </c>
      <c r="R889" s="139">
        <v>0</v>
      </c>
      <c r="S889" s="139">
        <v>0</v>
      </c>
      <c r="T889" s="139">
        <v>0</v>
      </c>
      <c r="U889" s="139">
        <v>0</v>
      </c>
      <c r="V889" s="139">
        <v>0</v>
      </c>
      <c r="W889" s="139">
        <v>0</v>
      </c>
      <c r="X889" s="139">
        <v>0</v>
      </c>
      <c r="Y889" s="139">
        <v>0</v>
      </c>
      <c r="Z889" s="139">
        <v>0</v>
      </c>
      <c r="AA889" s="139">
        <v>0</v>
      </c>
      <c r="AB889" s="139">
        <v>0</v>
      </c>
      <c r="AC889" s="139">
        <v>0</v>
      </c>
      <c r="AD889" s="139">
        <v>0</v>
      </c>
      <c r="AE889" s="139">
        <v>0</v>
      </c>
      <c r="AF889" s="139">
        <v>0</v>
      </c>
      <c r="AG889" s="139">
        <v>0</v>
      </c>
      <c r="AH889" s="139">
        <v>0</v>
      </c>
      <c r="AI889" s="139">
        <v>0</v>
      </c>
      <c r="AJ889" s="139">
        <v>0</v>
      </c>
      <c r="AK889" s="139">
        <v>0</v>
      </c>
      <c r="AL889" s="139">
        <v>0</v>
      </c>
      <c r="AM889" s="139">
        <v>0</v>
      </c>
      <c r="AN889" s="139">
        <v>0</v>
      </c>
      <c r="AO889" s="139">
        <v>0</v>
      </c>
      <c r="AP889" s="139">
        <v>0</v>
      </c>
      <c r="AQ889" s="139">
        <v>0</v>
      </c>
      <c r="AR889" s="139">
        <v>0</v>
      </c>
      <c r="AS889" s="139">
        <v>0</v>
      </c>
      <c r="AT889" s="139">
        <v>0</v>
      </c>
      <c r="AU889" s="139">
        <v>0</v>
      </c>
      <c r="AV889" s="139">
        <v>0</v>
      </c>
      <c r="AW889" s="139">
        <v>0</v>
      </c>
      <c r="AX889" s="139">
        <v>0</v>
      </c>
      <c r="AY889" s="139">
        <v>0</v>
      </c>
      <c r="AZ889" s="139">
        <v>0</v>
      </c>
      <c r="BA889" s="139">
        <v>0</v>
      </c>
      <c r="BB889" s="139">
        <v>0</v>
      </c>
    </row>
    <row r="890" spans="1:54">
      <c r="A890" s="140" t="s">
        <v>986</v>
      </c>
      <c r="B890" s="139">
        <v>0</v>
      </c>
      <c r="C890" s="139">
        <v>0</v>
      </c>
      <c r="D890" s="139">
        <v>0</v>
      </c>
      <c r="E890" s="139">
        <v>0</v>
      </c>
      <c r="F890" s="139">
        <v>0</v>
      </c>
      <c r="G890" s="139">
        <v>0</v>
      </c>
      <c r="H890" s="139">
        <v>0</v>
      </c>
      <c r="I890" s="139">
        <v>0</v>
      </c>
      <c r="J890" s="139">
        <v>0</v>
      </c>
      <c r="K890" s="139">
        <v>0</v>
      </c>
      <c r="L890" s="139">
        <v>0</v>
      </c>
      <c r="M890" s="139">
        <v>0</v>
      </c>
      <c r="N890" s="139">
        <v>0</v>
      </c>
      <c r="O890" s="139">
        <v>0</v>
      </c>
      <c r="P890" s="139">
        <v>0</v>
      </c>
      <c r="Q890" s="139">
        <v>0</v>
      </c>
      <c r="R890" s="139">
        <v>0</v>
      </c>
      <c r="S890" s="139">
        <v>0</v>
      </c>
      <c r="T890" s="139">
        <v>0</v>
      </c>
      <c r="U890" s="139">
        <v>0</v>
      </c>
      <c r="V890" s="139">
        <v>0</v>
      </c>
      <c r="W890" s="139">
        <v>0</v>
      </c>
      <c r="X890" s="139">
        <v>0</v>
      </c>
      <c r="Y890" s="139">
        <v>0</v>
      </c>
      <c r="Z890" s="139">
        <v>0</v>
      </c>
      <c r="AA890" s="139">
        <v>0</v>
      </c>
      <c r="AB890" s="139">
        <v>0</v>
      </c>
      <c r="AC890" s="139">
        <v>0</v>
      </c>
      <c r="AD890" s="139">
        <v>0</v>
      </c>
      <c r="AE890" s="139">
        <v>0</v>
      </c>
      <c r="AF890" s="139">
        <v>0</v>
      </c>
      <c r="AG890" s="139">
        <v>0</v>
      </c>
      <c r="AH890" s="139">
        <v>0</v>
      </c>
      <c r="AI890" s="139">
        <v>0</v>
      </c>
      <c r="AJ890" s="139">
        <v>0</v>
      </c>
      <c r="AK890" s="139">
        <v>0</v>
      </c>
      <c r="AL890" s="139">
        <v>0</v>
      </c>
      <c r="AM890" s="139">
        <v>0</v>
      </c>
      <c r="AN890" s="139">
        <v>0</v>
      </c>
      <c r="AO890" s="139">
        <v>0</v>
      </c>
      <c r="AP890" s="139">
        <v>0</v>
      </c>
      <c r="AQ890" s="139">
        <v>0</v>
      </c>
      <c r="AR890" s="139">
        <v>0</v>
      </c>
      <c r="AS890" s="139">
        <v>0</v>
      </c>
      <c r="AT890" s="139">
        <v>0</v>
      </c>
      <c r="AU890" s="139">
        <v>0</v>
      </c>
      <c r="AV890" s="139">
        <v>0</v>
      </c>
      <c r="AW890" s="139">
        <v>0</v>
      </c>
      <c r="AX890" s="139">
        <v>0</v>
      </c>
      <c r="AY890" s="139">
        <v>0</v>
      </c>
      <c r="AZ890" s="139">
        <v>0</v>
      </c>
      <c r="BA890" s="139">
        <v>0</v>
      </c>
      <c r="BB890" s="139">
        <v>0</v>
      </c>
    </row>
    <row r="891" spans="1:54">
      <c r="A891" s="140" t="s">
        <v>987</v>
      </c>
      <c r="B891" s="139">
        <v>5661217.5999999903</v>
      </c>
      <c r="C891" s="139">
        <v>5661217.5999999903</v>
      </c>
      <c r="D891" s="139">
        <v>5661217.5999999903</v>
      </c>
      <c r="E891" s="139">
        <v>5661217.5999999903</v>
      </c>
      <c r="F891" s="139">
        <v>5661217.5999999903</v>
      </c>
      <c r="G891" s="139">
        <v>5661217.5999999903</v>
      </c>
      <c r="H891" s="139">
        <v>5661217.5999999903</v>
      </c>
      <c r="I891" s="139">
        <v>5661217.5999999903</v>
      </c>
      <c r="J891" s="139">
        <v>5661217.5999999903</v>
      </c>
      <c r="K891" s="139">
        <v>5661217.5999999903</v>
      </c>
      <c r="L891" s="139">
        <v>5661217.5999999903</v>
      </c>
      <c r="M891" s="139">
        <v>5661217.5999999903</v>
      </c>
      <c r="N891" s="139">
        <v>5661217.5999999903</v>
      </c>
      <c r="O891" s="139">
        <v>5661217.5999999903</v>
      </c>
      <c r="P891" s="139">
        <v>5661217.5999999903</v>
      </c>
      <c r="Q891" s="139">
        <v>5661217.5999999903</v>
      </c>
      <c r="R891" s="139">
        <v>5661217.5999999903</v>
      </c>
      <c r="S891" s="139">
        <v>5661217.5999999903</v>
      </c>
      <c r="T891" s="139">
        <v>5661217.5999999903</v>
      </c>
      <c r="U891" s="139">
        <v>5661217.5999999903</v>
      </c>
      <c r="V891" s="139">
        <v>5661217.5999999903</v>
      </c>
      <c r="W891" s="139">
        <v>5661217.5999999903</v>
      </c>
      <c r="X891" s="139">
        <v>5661217.5999999903</v>
      </c>
      <c r="Y891" s="139">
        <v>5661217.5999999903</v>
      </c>
      <c r="Z891" s="139">
        <v>5661217.5999999903</v>
      </c>
      <c r="AA891" s="139">
        <v>5661217.5999999903</v>
      </c>
      <c r="AB891" s="139">
        <v>5661217.5999999903</v>
      </c>
      <c r="AC891" s="139">
        <v>5661217.5999999903</v>
      </c>
      <c r="AD891" s="139">
        <v>5661217.5999999903</v>
      </c>
      <c r="AE891" s="139">
        <v>5661217.5999999903</v>
      </c>
      <c r="AF891" s="139">
        <v>5661217.5999999903</v>
      </c>
      <c r="AG891" s="139">
        <v>5661217.5999999903</v>
      </c>
      <c r="AH891" s="139">
        <v>5661217.5999999903</v>
      </c>
      <c r="AI891" s="139">
        <v>5661217.5999999903</v>
      </c>
      <c r="AJ891" s="139">
        <v>5661217.5999999903</v>
      </c>
      <c r="AK891" s="139">
        <v>5661217.5999999903</v>
      </c>
      <c r="AL891" s="139">
        <v>5661217.5999999903</v>
      </c>
      <c r="AM891" s="139">
        <v>5661217.5999999903</v>
      </c>
      <c r="AN891" s="139">
        <v>5661217.5999999903</v>
      </c>
      <c r="AO891" s="139">
        <v>5661217.5999999903</v>
      </c>
      <c r="AP891" s="139">
        <v>5661217.5999999903</v>
      </c>
      <c r="AQ891" s="139">
        <v>5661217.5999999903</v>
      </c>
      <c r="AR891" s="139">
        <v>5661217.5999999903</v>
      </c>
      <c r="AS891" s="139">
        <v>5661217.5999999903</v>
      </c>
      <c r="AT891" s="139">
        <v>5661217.5999999903</v>
      </c>
      <c r="AU891" s="139">
        <v>5661217.5999999903</v>
      </c>
      <c r="AV891" s="139">
        <v>5661217.5999999903</v>
      </c>
      <c r="AW891" s="139">
        <v>5661217.5999999903</v>
      </c>
      <c r="AX891" s="139">
        <v>5661217.5999999903</v>
      </c>
      <c r="AY891" s="139">
        <v>5661217.5999999903</v>
      </c>
      <c r="AZ891" s="139">
        <v>5661217.5999999903</v>
      </c>
      <c r="BA891" s="139">
        <v>5661217.5999999903</v>
      </c>
      <c r="BB891" s="139">
        <v>5661217.5999999903</v>
      </c>
    </row>
    <row r="892" spans="1:54">
      <c r="A892" s="140" t="s">
        <v>988</v>
      </c>
      <c r="B892" s="139">
        <v>0</v>
      </c>
      <c r="C892" s="139">
        <v>0</v>
      </c>
      <c r="D892" s="139">
        <v>0</v>
      </c>
      <c r="E892" s="139">
        <v>0</v>
      </c>
      <c r="F892" s="139">
        <v>0</v>
      </c>
      <c r="G892" s="139">
        <v>0</v>
      </c>
      <c r="H892" s="139">
        <v>0</v>
      </c>
      <c r="I892" s="139">
        <v>0</v>
      </c>
      <c r="J892" s="139">
        <v>0</v>
      </c>
      <c r="K892" s="139">
        <v>0</v>
      </c>
      <c r="L892" s="139">
        <v>0</v>
      </c>
      <c r="M892" s="139">
        <v>0</v>
      </c>
      <c r="N892" s="139">
        <v>0</v>
      </c>
      <c r="O892" s="139">
        <v>0</v>
      </c>
      <c r="P892" s="139">
        <v>0</v>
      </c>
      <c r="Q892" s="139">
        <v>0</v>
      </c>
      <c r="R892" s="139">
        <v>0</v>
      </c>
      <c r="S892" s="139">
        <v>0</v>
      </c>
      <c r="T892" s="139">
        <v>0</v>
      </c>
      <c r="U892" s="139">
        <v>0</v>
      </c>
      <c r="V892" s="139">
        <v>0</v>
      </c>
      <c r="W892" s="139">
        <v>0</v>
      </c>
      <c r="X892" s="139">
        <v>0</v>
      </c>
      <c r="Y892" s="139">
        <v>0</v>
      </c>
      <c r="Z892" s="139">
        <v>0</v>
      </c>
      <c r="AA892" s="139">
        <v>0</v>
      </c>
      <c r="AB892" s="139">
        <v>0</v>
      </c>
      <c r="AC892" s="139">
        <v>0</v>
      </c>
      <c r="AD892" s="139">
        <v>0</v>
      </c>
      <c r="AE892" s="139">
        <v>0</v>
      </c>
      <c r="AF892" s="139">
        <v>0</v>
      </c>
      <c r="AG892" s="139">
        <v>0</v>
      </c>
      <c r="AH892" s="139">
        <v>0</v>
      </c>
      <c r="AI892" s="139">
        <v>0</v>
      </c>
      <c r="AJ892" s="139">
        <v>0</v>
      </c>
      <c r="AK892" s="139">
        <v>0</v>
      </c>
      <c r="AL892" s="139">
        <v>0</v>
      </c>
      <c r="AM892" s="139">
        <v>0</v>
      </c>
      <c r="AN892" s="139">
        <v>0</v>
      </c>
      <c r="AO892" s="139">
        <v>0</v>
      </c>
      <c r="AP892" s="139">
        <v>0</v>
      </c>
      <c r="AQ892" s="139">
        <v>0</v>
      </c>
      <c r="AR892" s="139">
        <v>0</v>
      </c>
      <c r="AS892" s="139">
        <v>0</v>
      </c>
      <c r="AT892" s="139">
        <v>0</v>
      </c>
      <c r="AU892" s="139">
        <v>0</v>
      </c>
      <c r="AV892" s="139">
        <v>0</v>
      </c>
      <c r="AW892" s="139">
        <v>0</v>
      </c>
      <c r="AX892" s="139">
        <v>0</v>
      </c>
      <c r="AY892" s="139">
        <v>0</v>
      </c>
      <c r="AZ892" s="139">
        <v>0</v>
      </c>
      <c r="BA892" s="139">
        <v>0</v>
      </c>
      <c r="BB892" s="139">
        <v>0</v>
      </c>
    </row>
    <row r="893" spans="1:54">
      <c r="A893" s="140" t="s">
        <v>989</v>
      </c>
      <c r="B893" s="139">
        <v>5348295.32</v>
      </c>
      <c r="C893" s="139">
        <v>5348295.32</v>
      </c>
      <c r="D893" s="139">
        <v>5348295.32</v>
      </c>
      <c r="E893" s="139">
        <v>5348295.32</v>
      </c>
      <c r="F893" s="139">
        <v>5348295.32</v>
      </c>
      <c r="G893" s="139">
        <v>5348295.32</v>
      </c>
      <c r="H893" s="139">
        <v>5348295.32</v>
      </c>
      <c r="I893" s="139">
        <v>5348295.32</v>
      </c>
      <c r="J893" s="139">
        <v>5348295.32</v>
      </c>
      <c r="K893" s="139">
        <v>5348295.32</v>
      </c>
      <c r="L893" s="139">
        <v>5348295.32</v>
      </c>
      <c r="M893" s="139">
        <v>5348295.32</v>
      </c>
      <c r="N893" s="139">
        <v>5348295.32</v>
      </c>
      <c r="O893" s="139">
        <v>5348295.32</v>
      </c>
      <c r="P893" s="139">
        <v>5348295.32</v>
      </c>
      <c r="Q893" s="139">
        <v>5348295.32</v>
      </c>
      <c r="R893" s="139">
        <v>5348295.32</v>
      </c>
      <c r="S893" s="139">
        <v>5348295.32</v>
      </c>
      <c r="T893" s="139">
        <v>5348295.32</v>
      </c>
      <c r="U893" s="139">
        <v>5348295.32</v>
      </c>
      <c r="V893" s="139">
        <v>5348295.32</v>
      </c>
      <c r="W893" s="139">
        <v>5348295.32</v>
      </c>
      <c r="X893" s="139">
        <v>5348295.32</v>
      </c>
      <c r="Y893" s="139">
        <v>5348295.32</v>
      </c>
      <c r="Z893" s="139">
        <v>5348295.32</v>
      </c>
      <c r="AA893" s="139">
        <v>5348295.32</v>
      </c>
      <c r="AB893" s="139">
        <v>5348295.32</v>
      </c>
      <c r="AC893" s="139">
        <v>5348295.32</v>
      </c>
      <c r="AD893" s="139">
        <v>5348295.32</v>
      </c>
      <c r="AE893" s="139">
        <v>5348295.32</v>
      </c>
      <c r="AF893" s="139">
        <v>5348295.32</v>
      </c>
      <c r="AG893" s="139">
        <v>5348295.32</v>
      </c>
      <c r="AH893" s="139">
        <v>5348295.32</v>
      </c>
      <c r="AI893" s="139">
        <v>5348295.32</v>
      </c>
      <c r="AJ893" s="139">
        <v>5348295.32</v>
      </c>
      <c r="AK893" s="139">
        <v>5348295.32</v>
      </c>
      <c r="AL893" s="139">
        <v>5348295.32</v>
      </c>
      <c r="AM893" s="139">
        <v>5348295.32</v>
      </c>
      <c r="AN893" s="139">
        <v>5348295.32</v>
      </c>
      <c r="AO893" s="139">
        <v>5348295.32</v>
      </c>
      <c r="AP893" s="139">
        <v>5348295.32</v>
      </c>
      <c r="AQ893" s="139">
        <v>5348295.32</v>
      </c>
      <c r="AR893" s="139">
        <v>5348295.32</v>
      </c>
      <c r="AS893" s="139">
        <v>5348295.32</v>
      </c>
      <c r="AT893" s="139">
        <v>5348295.32</v>
      </c>
      <c r="AU893" s="139">
        <v>5348295.32</v>
      </c>
      <c r="AV893" s="139">
        <v>5348295.32</v>
      </c>
      <c r="AW893" s="139">
        <v>5348295.32</v>
      </c>
      <c r="AX893" s="139">
        <v>5348295.32</v>
      </c>
      <c r="AY893" s="139">
        <v>5348295.32</v>
      </c>
      <c r="AZ893" s="139">
        <v>5348295.32</v>
      </c>
      <c r="BA893" s="139">
        <v>5348295.32</v>
      </c>
      <c r="BB893" s="139">
        <v>5348295.32</v>
      </c>
    </row>
    <row r="894" spans="1:54">
      <c r="A894" s="140" t="s">
        <v>990</v>
      </c>
      <c r="B894" s="139">
        <v>0</v>
      </c>
      <c r="C894" s="139">
        <v>0</v>
      </c>
      <c r="D894" s="139">
        <v>0</v>
      </c>
      <c r="E894" s="139">
        <v>0</v>
      </c>
      <c r="F894" s="139">
        <v>0</v>
      </c>
      <c r="G894" s="139">
        <v>0</v>
      </c>
      <c r="H894" s="139">
        <v>0</v>
      </c>
      <c r="I894" s="139">
        <v>0</v>
      </c>
      <c r="J894" s="139">
        <v>0</v>
      </c>
      <c r="K894" s="139">
        <v>0</v>
      </c>
      <c r="L894" s="139">
        <v>0</v>
      </c>
      <c r="M894" s="139">
        <v>0</v>
      </c>
      <c r="N894" s="139">
        <v>0</v>
      </c>
      <c r="O894" s="139">
        <v>0</v>
      </c>
      <c r="P894" s="139">
        <v>0</v>
      </c>
      <c r="Q894" s="139">
        <v>0</v>
      </c>
      <c r="R894" s="139">
        <v>0</v>
      </c>
      <c r="S894" s="139">
        <v>0</v>
      </c>
      <c r="T894" s="139">
        <v>0</v>
      </c>
      <c r="U894" s="139">
        <v>0</v>
      </c>
      <c r="V894" s="139">
        <v>0</v>
      </c>
      <c r="W894" s="139">
        <v>0</v>
      </c>
      <c r="X894" s="139">
        <v>0</v>
      </c>
      <c r="Y894" s="139">
        <v>0</v>
      </c>
      <c r="Z894" s="139">
        <v>0</v>
      </c>
      <c r="AA894" s="139">
        <v>0</v>
      </c>
      <c r="AB894" s="139">
        <v>0</v>
      </c>
      <c r="AC894" s="139">
        <v>0</v>
      </c>
      <c r="AD894" s="139">
        <v>0</v>
      </c>
      <c r="AE894" s="139">
        <v>0</v>
      </c>
      <c r="AF894" s="139">
        <v>0</v>
      </c>
      <c r="AG894" s="139">
        <v>0</v>
      </c>
      <c r="AH894" s="139">
        <v>0</v>
      </c>
      <c r="AI894" s="139">
        <v>0</v>
      </c>
      <c r="AJ894" s="139">
        <v>0</v>
      </c>
      <c r="AK894" s="139">
        <v>0</v>
      </c>
      <c r="AL894" s="139">
        <v>0</v>
      </c>
      <c r="AM894" s="139">
        <v>0</v>
      </c>
      <c r="AN894" s="139">
        <v>0</v>
      </c>
      <c r="AO894" s="139">
        <v>0</v>
      </c>
      <c r="AP894" s="139">
        <v>0</v>
      </c>
      <c r="AQ894" s="139">
        <v>0</v>
      </c>
      <c r="AR894" s="139">
        <v>0</v>
      </c>
      <c r="AS894" s="139">
        <v>0</v>
      </c>
      <c r="AT894" s="139">
        <v>0</v>
      </c>
      <c r="AU894" s="139">
        <v>0</v>
      </c>
      <c r="AV894" s="139">
        <v>0</v>
      </c>
      <c r="AW894" s="139">
        <v>0</v>
      </c>
      <c r="AX894" s="139">
        <v>0</v>
      </c>
      <c r="AY894" s="139">
        <v>0</v>
      </c>
      <c r="AZ894" s="139">
        <v>0</v>
      </c>
      <c r="BA894" s="139">
        <v>0</v>
      </c>
      <c r="BB894" s="139">
        <v>0</v>
      </c>
    </row>
    <row r="895" spans="1:54">
      <c r="A895" s="140" t="s">
        <v>991</v>
      </c>
      <c r="B895" s="139">
        <v>0</v>
      </c>
      <c r="C895" s="139">
        <v>0</v>
      </c>
      <c r="D895" s="139">
        <v>0</v>
      </c>
      <c r="E895" s="139">
        <v>0</v>
      </c>
      <c r="F895" s="139">
        <v>0</v>
      </c>
      <c r="G895" s="139">
        <v>0</v>
      </c>
      <c r="H895" s="139">
        <v>0</v>
      </c>
      <c r="I895" s="139">
        <v>0</v>
      </c>
      <c r="J895" s="139">
        <v>0</v>
      </c>
      <c r="K895" s="139">
        <v>0</v>
      </c>
      <c r="L895" s="139">
        <v>0</v>
      </c>
      <c r="M895" s="139">
        <v>0</v>
      </c>
      <c r="N895" s="139">
        <v>0</v>
      </c>
      <c r="O895" s="139">
        <v>0</v>
      </c>
      <c r="P895" s="139">
        <v>0</v>
      </c>
      <c r="Q895" s="139">
        <v>0</v>
      </c>
      <c r="R895" s="139">
        <v>0</v>
      </c>
      <c r="S895" s="139">
        <v>0</v>
      </c>
      <c r="T895" s="139">
        <v>0</v>
      </c>
      <c r="U895" s="139">
        <v>0</v>
      </c>
      <c r="V895" s="139">
        <v>0</v>
      </c>
      <c r="W895" s="139">
        <v>0</v>
      </c>
      <c r="X895" s="139">
        <v>0</v>
      </c>
      <c r="Y895" s="139">
        <v>0</v>
      </c>
      <c r="Z895" s="139">
        <v>0</v>
      </c>
      <c r="AA895" s="139">
        <v>0</v>
      </c>
      <c r="AB895" s="139">
        <v>0</v>
      </c>
      <c r="AC895" s="139">
        <v>0</v>
      </c>
      <c r="AD895" s="139">
        <v>0</v>
      </c>
      <c r="AE895" s="139">
        <v>0</v>
      </c>
      <c r="AF895" s="139">
        <v>0</v>
      </c>
      <c r="AG895" s="139">
        <v>0</v>
      </c>
      <c r="AH895" s="139">
        <v>0</v>
      </c>
      <c r="AI895" s="139">
        <v>0</v>
      </c>
      <c r="AJ895" s="139">
        <v>0</v>
      </c>
      <c r="AK895" s="139">
        <v>0</v>
      </c>
      <c r="AL895" s="139">
        <v>0</v>
      </c>
      <c r="AM895" s="139">
        <v>0</v>
      </c>
      <c r="AN895" s="139">
        <v>0</v>
      </c>
      <c r="AO895" s="139">
        <v>0</v>
      </c>
      <c r="AP895" s="139">
        <v>0</v>
      </c>
      <c r="AQ895" s="139">
        <v>0</v>
      </c>
      <c r="AR895" s="139">
        <v>0</v>
      </c>
      <c r="AS895" s="139">
        <v>0</v>
      </c>
      <c r="AT895" s="139">
        <v>0</v>
      </c>
      <c r="AU895" s="139">
        <v>0</v>
      </c>
      <c r="AV895" s="139">
        <v>0</v>
      </c>
      <c r="AW895" s="139">
        <v>0</v>
      </c>
      <c r="AX895" s="139">
        <v>0</v>
      </c>
      <c r="AY895" s="139">
        <v>0</v>
      </c>
      <c r="AZ895" s="139">
        <v>0</v>
      </c>
      <c r="BA895" s="139">
        <v>0</v>
      </c>
      <c r="BB895" s="139">
        <v>0</v>
      </c>
    </row>
    <row r="896" spans="1:54">
      <c r="A896" s="140" t="s">
        <v>992</v>
      </c>
      <c r="B896" s="139">
        <v>0</v>
      </c>
      <c r="C896" s="139">
        <v>0</v>
      </c>
      <c r="D896" s="139">
        <v>0</v>
      </c>
      <c r="E896" s="139">
        <v>0</v>
      </c>
      <c r="F896" s="139">
        <v>0</v>
      </c>
      <c r="G896" s="139">
        <v>0</v>
      </c>
      <c r="H896" s="139">
        <v>0</v>
      </c>
      <c r="I896" s="139">
        <v>0</v>
      </c>
      <c r="J896" s="139">
        <v>0</v>
      </c>
      <c r="K896" s="139">
        <v>0</v>
      </c>
      <c r="L896" s="139">
        <v>0</v>
      </c>
      <c r="M896" s="139">
        <v>0</v>
      </c>
      <c r="N896" s="139">
        <v>0</v>
      </c>
      <c r="O896" s="139">
        <v>0</v>
      </c>
      <c r="P896" s="139">
        <v>0</v>
      </c>
      <c r="Q896" s="139">
        <v>0</v>
      </c>
      <c r="R896" s="139">
        <v>0</v>
      </c>
      <c r="S896" s="139">
        <v>0</v>
      </c>
      <c r="T896" s="139">
        <v>0</v>
      </c>
      <c r="U896" s="139">
        <v>0</v>
      </c>
      <c r="V896" s="139">
        <v>0</v>
      </c>
      <c r="W896" s="139">
        <v>0</v>
      </c>
      <c r="X896" s="139">
        <v>0</v>
      </c>
      <c r="Y896" s="139">
        <v>0</v>
      </c>
      <c r="Z896" s="139">
        <v>0</v>
      </c>
      <c r="AA896" s="139">
        <v>0</v>
      </c>
      <c r="AB896" s="139">
        <v>0</v>
      </c>
      <c r="AC896" s="139">
        <v>0</v>
      </c>
      <c r="AD896" s="139">
        <v>0</v>
      </c>
      <c r="AE896" s="139">
        <v>0</v>
      </c>
      <c r="AF896" s="139">
        <v>0</v>
      </c>
      <c r="AG896" s="139">
        <v>0</v>
      </c>
      <c r="AH896" s="139">
        <v>0</v>
      </c>
      <c r="AI896" s="139">
        <v>0</v>
      </c>
      <c r="AJ896" s="139">
        <v>0</v>
      </c>
      <c r="AK896" s="139">
        <v>0</v>
      </c>
      <c r="AL896" s="139">
        <v>0</v>
      </c>
      <c r="AM896" s="139">
        <v>0</v>
      </c>
      <c r="AN896" s="139">
        <v>0</v>
      </c>
      <c r="AO896" s="139">
        <v>0</v>
      </c>
      <c r="AP896" s="139">
        <v>0</v>
      </c>
      <c r="AQ896" s="139">
        <v>0</v>
      </c>
      <c r="AR896" s="139">
        <v>0</v>
      </c>
      <c r="AS896" s="139">
        <v>0</v>
      </c>
      <c r="AT896" s="139">
        <v>0</v>
      </c>
      <c r="AU896" s="139">
        <v>0</v>
      </c>
      <c r="AV896" s="139">
        <v>0</v>
      </c>
      <c r="AW896" s="139">
        <v>0</v>
      </c>
      <c r="AX896" s="139">
        <v>0</v>
      </c>
      <c r="AY896" s="139">
        <v>0</v>
      </c>
      <c r="AZ896" s="139">
        <v>0</v>
      </c>
      <c r="BA896" s="139">
        <v>0</v>
      </c>
      <c r="BB896" s="139">
        <v>0</v>
      </c>
    </row>
    <row r="897" spans="1:54">
      <c r="A897" s="140" t="s">
        <v>993</v>
      </c>
      <c r="B897" s="139">
        <v>0</v>
      </c>
      <c r="C897" s="139">
        <v>0</v>
      </c>
      <c r="D897" s="139">
        <v>0</v>
      </c>
      <c r="E897" s="139">
        <v>0</v>
      </c>
      <c r="F897" s="139">
        <v>0</v>
      </c>
      <c r="G897" s="139">
        <v>0</v>
      </c>
      <c r="H897" s="139">
        <v>0</v>
      </c>
      <c r="I897" s="139">
        <v>0</v>
      </c>
      <c r="J897" s="139">
        <v>0</v>
      </c>
      <c r="K897" s="139">
        <v>0</v>
      </c>
      <c r="L897" s="139">
        <v>0</v>
      </c>
      <c r="M897" s="139">
        <v>0</v>
      </c>
      <c r="N897" s="139">
        <v>0</v>
      </c>
      <c r="O897" s="139">
        <v>0</v>
      </c>
      <c r="P897" s="139">
        <v>0</v>
      </c>
      <c r="Q897" s="139">
        <v>0</v>
      </c>
      <c r="R897" s="139">
        <v>0</v>
      </c>
      <c r="S897" s="139">
        <v>0</v>
      </c>
      <c r="T897" s="139">
        <v>0</v>
      </c>
      <c r="U897" s="139">
        <v>0</v>
      </c>
      <c r="V897" s="139">
        <v>0</v>
      </c>
      <c r="W897" s="139">
        <v>0</v>
      </c>
      <c r="X897" s="139">
        <v>0</v>
      </c>
      <c r="Y897" s="139">
        <v>0</v>
      </c>
      <c r="Z897" s="139">
        <v>0</v>
      </c>
      <c r="AA897" s="139">
        <v>0</v>
      </c>
      <c r="AB897" s="139">
        <v>0</v>
      </c>
      <c r="AC897" s="139">
        <v>0</v>
      </c>
      <c r="AD897" s="139">
        <v>0</v>
      </c>
      <c r="AE897" s="139">
        <v>0</v>
      </c>
      <c r="AF897" s="139">
        <v>0</v>
      </c>
      <c r="AG897" s="139">
        <v>0</v>
      </c>
      <c r="AH897" s="139">
        <v>0</v>
      </c>
      <c r="AI897" s="139">
        <v>0</v>
      </c>
      <c r="AJ897" s="139">
        <v>0</v>
      </c>
      <c r="AK897" s="139">
        <v>0</v>
      </c>
      <c r="AL897" s="139">
        <v>0</v>
      </c>
      <c r="AM897" s="139">
        <v>0</v>
      </c>
      <c r="AN897" s="139">
        <v>0</v>
      </c>
      <c r="AO897" s="139">
        <v>0</v>
      </c>
      <c r="AP897" s="139">
        <v>0</v>
      </c>
      <c r="AQ897" s="139">
        <v>0</v>
      </c>
      <c r="AR897" s="139">
        <v>0</v>
      </c>
      <c r="AS897" s="139">
        <v>0</v>
      </c>
      <c r="AT897" s="139">
        <v>0</v>
      </c>
      <c r="AU897" s="139">
        <v>0</v>
      </c>
      <c r="AV897" s="139">
        <v>0</v>
      </c>
      <c r="AW897" s="139">
        <v>0</v>
      </c>
      <c r="AX897" s="139">
        <v>0</v>
      </c>
      <c r="AY897" s="139">
        <v>0</v>
      </c>
      <c r="AZ897" s="139">
        <v>0</v>
      </c>
      <c r="BA897" s="139">
        <v>0</v>
      </c>
      <c r="BB897" s="139">
        <v>0</v>
      </c>
    </row>
    <row r="898" spans="1:54">
      <c r="A898" s="140" t="s">
        <v>994</v>
      </c>
      <c r="B898" s="139">
        <v>0</v>
      </c>
      <c r="C898" s="139">
        <v>0</v>
      </c>
      <c r="D898" s="139">
        <v>0</v>
      </c>
      <c r="E898" s="139">
        <v>0</v>
      </c>
      <c r="F898" s="139">
        <v>0</v>
      </c>
      <c r="G898" s="139">
        <v>0</v>
      </c>
      <c r="H898" s="139">
        <v>0</v>
      </c>
      <c r="I898" s="139">
        <v>0</v>
      </c>
      <c r="J898" s="139">
        <v>0</v>
      </c>
      <c r="K898" s="139">
        <v>0</v>
      </c>
      <c r="L898" s="139">
        <v>0</v>
      </c>
      <c r="M898" s="139">
        <v>0</v>
      </c>
      <c r="N898" s="139">
        <v>0</v>
      </c>
      <c r="O898" s="139">
        <v>0</v>
      </c>
      <c r="P898" s="139">
        <v>0</v>
      </c>
      <c r="Q898" s="139">
        <v>0</v>
      </c>
      <c r="R898" s="139">
        <v>0</v>
      </c>
      <c r="S898" s="139">
        <v>0</v>
      </c>
      <c r="T898" s="139">
        <v>0</v>
      </c>
      <c r="U898" s="139">
        <v>0</v>
      </c>
      <c r="V898" s="139">
        <v>0</v>
      </c>
      <c r="W898" s="139">
        <v>0</v>
      </c>
      <c r="X898" s="139">
        <v>0</v>
      </c>
      <c r="Y898" s="139">
        <v>0</v>
      </c>
      <c r="Z898" s="139">
        <v>0</v>
      </c>
      <c r="AA898" s="139">
        <v>0</v>
      </c>
      <c r="AB898" s="139">
        <v>0</v>
      </c>
      <c r="AC898" s="139">
        <v>0</v>
      </c>
      <c r="AD898" s="139">
        <v>0</v>
      </c>
      <c r="AE898" s="139">
        <v>0</v>
      </c>
      <c r="AF898" s="139">
        <v>0</v>
      </c>
      <c r="AG898" s="139">
        <v>0</v>
      </c>
      <c r="AH898" s="139">
        <v>0</v>
      </c>
      <c r="AI898" s="139">
        <v>0</v>
      </c>
      <c r="AJ898" s="139">
        <v>0</v>
      </c>
      <c r="AK898" s="139">
        <v>0</v>
      </c>
      <c r="AL898" s="139">
        <v>0</v>
      </c>
      <c r="AM898" s="139">
        <v>0</v>
      </c>
      <c r="AN898" s="139">
        <v>0</v>
      </c>
      <c r="AO898" s="139">
        <v>0</v>
      </c>
      <c r="AP898" s="139">
        <v>0</v>
      </c>
      <c r="AQ898" s="139">
        <v>0</v>
      </c>
      <c r="AR898" s="139">
        <v>0</v>
      </c>
      <c r="AS898" s="139">
        <v>0</v>
      </c>
      <c r="AT898" s="139">
        <v>0</v>
      </c>
      <c r="AU898" s="139">
        <v>0</v>
      </c>
      <c r="AV898" s="139">
        <v>0</v>
      </c>
      <c r="AW898" s="139">
        <v>0</v>
      </c>
      <c r="AX898" s="139">
        <v>0</v>
      </c>
      <c r="AY898" s="139">
        <v>0</v>
      </c>
      <c r="AZ898" s="139">
        <v>0</v>
      </c>
      <c r="BA898" s="139">
        <v>0</v>
      </c>
      <c r="BB898" s="139">
        <v>0</v>
      </c>
    </row>
    <row r="899" spans="1:54">
      <c r="A899" s="140" t="s">
        <v>995</v>
      </c>
      <c r="B899" s="139">
        <v>0</v>
      </c>
      <c r="C899" s="139">
        <v>0</v>
      </c>
      <c r="D899" s="139">
        <v>0</v>
      </c>
      <c r="E899" s="139">
        <v>0</v>
      </c>
      <c r="F899" s="139">
        <v>0</v>
      </c>
      <c r="G899" s="139">
        <v>0</v>
      </c>
      <c r="H899" s="139">
        <v>0</v>
      </c>
      <c r="I899" s="139">
        <v>0</v>
      </c>
      <c r="J899" s="139">
        <v>0</v>
      </c>
      <c r="K899" s="139">
        <v>0</v>
      </c>
      <c r="L899" s="139">
        <v>0</v>
      </c>
      <c r="M899" s="139">
        <v>0</v>
      </c>
      <c r="N899" s="139">
        <v>0</v>
      </c>
      <c r="O899" s="139">
        <v>0</v>
      </c>
      <c r="P899" s="139">
        <v>0</v>
      </c>
      <c r="Q899" s="139">
        <v>0</v>
      </c>
      <c r="R899" s="139">
        <v>0</v>
      </c>
      <c r="S899" s="139">
        <v>0</v>
      </c>
      <c r="T899" s="139">
        <v>0</v>
      </c>
      <c r="U899" s="139">
        <v>0</v>
      </c>
      <c r="V899" s="139">
        <v>0</v>
      </c>
      <c r="W899" s="139">
        <v>0</v>
      </c>
      <c r="X899" s="139">
        <v>0</v>
      </c>
      <c r="Y899" s="139">
        <v>0</v>
      </c>
      <c r="Z899" s="139">
        <v>0</v>
      </c>
      <c r="AA899" s="139">
        <v>0</v>
      </c>
      <c r="AB899" s="139">
        <v>0</v>
      </c>
      <c r="AC899" s="139">
        <v>0</v>
      </c>
      <c r="AD899" s="139">
        <v>0</v>
      </c>
      <c r="AE899" s="139">
        <v>0</v>
      </c>
      <c r="AF899" s="139">
        <v>0</v>
      </c>
      <c r="AG899" s="139">
        <v>0</v>
      </c>
      <c r="AH899" s="139">
        <v>0</v>
      </c>
      <c r="AI899" s="139">
        <v>0</v>
      </c>
      <c r="AJ899" s="139">
        <v>0</v>
      </c>
      <c r="AK899" s="139">
        <v>0</v>
      </c>
      <c r="AL899" s="139">
        <v>0</v>
      </c>
      <c r="AM899" s="139">
        <v>0</v>
      </c>
      <c r="AN899" s="139">
        <v>0</v>
      </c>
      <c r="AO899" s="139">
        <v>0</v>
      </c>
      <c r="AP899" s="139">
        <v>0</v>
      </c>
      <c r="AQ899" s="139">
        <v>0</v>
      </c>
      <c r="AR899" s="139">
        <v>0</v>
      </c>
      <c r="AS899" s="139">
        <v>0</v>
      </c>
      <c r="AT899" s="139">
        <v>0</v>
      </c>
      <c r="AU899" s="139">
        <v>0</v>
      </c>
      <c r="AV899" s="139">
        <v>0</v>
      </c>
      <c r="AW899" s="139">
        <v>0</v>
      </c>
      <c r="AX899" s="139">
        <v>0</v>
      </c>
      <c r="AY899" s="139">
        <v>0</v>
      </c>
      <c r="AZ899" s="139">
        <v>0</v>
      </c>
      <c r="BA899" s="139">
        <v>0</v>
      </c>
      <c r="BB899" s="139">
        <v>0</v>
      </c>
    </row>
    <row r="900" spans="1:54">
      <c r="A900" s="140" t="s">
        <v>996</v>
      </c>
      <c r="B900" s="139">
        <v>0</v>
      </c>
      <c r="C900" s="139">
        <v>0</v>
      </c>
      <c r="D900" s="139">
        <v>0</v>
      </c>
      <c r="E900" s="139">
        <v>0</v>
      </c>
      <c r="F900" s="139">
        <v>0</v>
      </c>
      <c r="G900" s="139">
        <v>0</v>
      </c>
      <c r="H900" s="139">
        <v>0</v>
      </c>
      <c r="I900" s="139">
        <v>0</v>
      </c>
      <c r="J900" s="139">
        <v>0</v>
      </c>
      <c r="K900" s="139">
        <v>0</v>
      </c>
      <c r="L900" s="139">
        <v>0</v>
      </c>
      <c r="M900" s="139">
        <v>0</v>
      </c>
      <c r="N900" s="139">
        <v>0</v>
      </c>
      <c r="O900" s="139">
        <v>0</v>
      </c>
      <c r="P900" s="139">
        <v>0</v>
      </c>
      <c r="Q900" s="139">
        <v>0</v>
      </c>
      <c r="R900" s="139">
        <v>0</v>
      </c>
      <c r="S900" s="139">
        <v>0</v>
      </c>
      <c r="T900" s="139">
        <v>0</v>
      </c>
      <c r="U900" s="139">
        <v>0</v>
      </c>
      <c r="V900" s="139">
        <v>0</v>
      </c>
      <c r="W900" s="139">
        <v>0</v>
      </c>
      <c r="X900" s="139">
        <v>0</v>
      </c>
      <c r="Y900" s="139">
        <v>0</v>
      </c>
      <c r="Z900" s="139">
        <v>0</v>
      </c>
      <c r="AA900" s="139">
        <v>0</v>
      </c>
      <c r="AB900" s="139">
        <v>0</v>
      </c>
      <c r="AC900" s="139">
        <v>0</v>
      </c>
      <c r="AD900" s="139">
        <v>0</v>
      </c>
      <c r="AE900" s="139">
        <v>0</v>
      </c>
      <c r="AF900" s="139">
        <v>0</v>
      </c>
      <c r="AG900" s="139">
        <v>0</v>
      </c>
      <c r="AH900" s="139">
        <v>0</v>
      </c>
      <c r="AI900" s="139">
        <v>0</v>
      </c>
      <c r="AJ900" s="139">
        <v>0</v>
      </c>
      <c r="AK900" s="139">
        <v>0</v>
      </c>
      <c r="AL900" s="139">
        <v>0</v>
      </c>
      <c r="AM900" s="139">
        <v>0</v>
      </c>
      <c r="AN900" s="139">
        <v>0</v>
      </c>
      <c r="AO900" s="139">
        <v>0</v>
      </c>
      <c r="AP900" s="139">
        <v>0</v>
      </c>
      <c r="AQ900" s="139">
        <v>0</v>
      </c>
      <c r="AR900" s="139">
        <v>0</v>
      </c>
      <c r="AS900" s="139">
        <v>0</v>
      </c>
      <c r="AT900" s="139">
        <v>0</v>
      </c>
      <c r="AU900" s="139">
        <v>0</v>
      </c>
      <c r="AV900" s="139">
        <v>0</v>
      </c>
      <c r="AW900" s="139">
        <v>0</v>
      </c>
      <c r="AX900" s="139">
        <v>0</v>
      </c>
      <c r="AY900" s="139">
        <v>0</v>
      </c>
      <c r="AZ900" s="139">
        <v>0</v>
      </c>
      <c r="BA900" s="139">
        <v>0</v>
      </c>
      <c r="BB900" s="139">
        <v>0</v>
      </c>
    </row>
    <row r="901" spans="1:54">
      <c r="A901" s="140" t="s">
        <v>997</v>
      </c>
      <c r="B901" s="139">
        <v>0</v>
      </c>
      <c r="C901" s="139">
        <v>0</v>
      </c>
      <c r="D901" s="139">
        <v>0</v>
      </c>
      <c r="E901" s="139">
        <v>0</v>
      </c>
      <c r="F901" s="139">
        <v>0</v>
      </c>
      <c r="G901" s="139">
        <v>0</v>
      </c>
      <c r="H901" s="139">
        <v>0</v>
      </c>
      <c r="I901" s="139">
        <v>0</v>
      </c>
      <c r="J901" s="139">
        <v>0</v>
      </c>
      <c r="K901" s="139">
        <v>0</v>
      </c>
      <c r="L901" s="139">
        <v>0</v>
      </c>
      <c r="M901" s="139">
        <v>0</v>
      </c>
      <c r="N901" s="139">
        <v>0</v>
      </c>
      <c r="O901" s="139">
        <v>0</v>
      </c>
      <c r="P901" s="139">
        <v>0</v>
      </c>
      <c r="Q901" s="139">
        <v>0</v>
      </c>
      <c r="R901" s="139">
        <v>0</v>
      </c>
      <c r="S901" s="139">
        <v>0</v>
      </c>
      <c r="T901" s="139">
        <v>0</v>
      </c>
      <c r="U901" s="139">
        <v>0</v>
      </c>
      <c r="V901" s="139">
        <v>0</v>
      </c>
      <c r="W901" s="139">
        <v>0</v>
      </c>
      <c r="X901" s="139">
        <v>0</v>
      </c>
      <c r="Y901" s="139">
        <v>0</v>
      </c>
      <c r="Z901" s="139">
        <v>0</v>
      </c>
      <c r="AA901" s="139">
        <v>0</v>
      </c>
      <c r="AB901" s="139">
        <v>0</v>
      </c>
      <c r="AC901" s="139">
        <v>0</v>
      </c>
      <c r="AD901" s="139">
        <v>0</v>
      </c>
      <c r="AE901" s="139">
        <v>0</v>
      </c>
      <c r="AF901" s="139">
        <v>0</v>
      </c>
      <c r="AG901" s="139">
        <v>0</v>
      </c>
      <c r="AH901" s="139">
        <v>0</v>
      </c>
      <c r="AI901" s="139">
        <v>0</v>
      </c>
      <c r="AJ901" s="139">
        <v>0</v>
      </c>
      <c r="AK901" s="139">
        <v>0</v>
      </c>
      <c r="AL901" s="139">
        <v>0</v>
      </c>
      <c r="AM901" s="139">
        <v>0</v>
      </c>
      <c r="AN901" s="139">
        <v>0</v>
      </c>
      <c r="AO901" s="139">
        <v>0</v>
      </c>
      <c r="AP901" s="139">
        <v>0</v>
      </c>
      <c r="AQ901" s="139">
        <v>0</v>
      </c>
      <c r="AR901" s="139">
        <v>0</v>
      </c>
      <c r="AS901" s="139">
        <v>0</v>
      </c>
      <c r="AT901" s="139">
        <v>0</v>
      </c>
      <c r="AU901" s="139">
        <v>0</v>
      </c>
      <c r="AV901" s="139">
        <v>0</v>
      </c>
      <c r="AW901" s="139">
        <v>0</v>
      </c>
      <c r="AX901" s="139">
        <v>0</v>
      </c>
      <c r="AY901" s="139">
        <v>0</v>
      </c>
      <c r="AZ901" s="139">
        <v>0</v>
      </c>
      <c r="BA901" s="139">
        <v>0</v>
      </c>
      <c r="BB901" s="139">
        <v>0</v>
      </c>
    </row>
    <row r="902" spans="1:54">
      <c r="A902" s="140" t="s">
        <v>998</v>
      </c>
      <c r="B902" s="139">
        <v>-0.04</v>
      </c>
      <c r="C902" s="139">
        <v>-0.04</v>
      </c>
      <c r="D902" s="139">
        <v>-0.04</v>
      </c>
      <c r="E902" s="139">
        <v>-0.04</v>
      </c>
      <c r="F902" s="139">
        <v>-0.04</v>
      </c>
      <c r="G902" s="139">
        <v>-0.04</v>
      </c>
      <c r="H902" s="139">
        <v>-0.04</v>
      </c>
      <c r="I902" s="139">
        <v>-0.04</v>
      </c>
      <c r="J902" s="139">
        <v>-0.04</v>
      </c>
      <c r="K902" s="139">
        <v>-0.04</v>
      </c>
      <c r="L902" s="139">
        <v>-0.04</v>
      </c>
      <c r="M902" s="139">
        <v>-0.04</v>
      </c>
      <c r="N902" s="139">
        <v>-0.04</v>
      </c>
      <c r="O902" s="139">
        <v>-0.04</v>
      </c>
      <c r="P902" s="139">
        <v>-0.04</v>
      </c>
      <c r="Q902" s="139">
        <v>-0.04</v>
      </c>
      <c r="R902" s="139">
        <v>-0.04</v>
      </c>
      <c r="S902" s="139">
        <v>-0.04</v>
      </c>
      <c r="T902" s="139">
        <v>-0.04</v>
      </c>
      <c r="U902" s="139">
        <v>-0.04</v>
      </c>
      <c r="V902" s="139">
        <v>-0.04</v>
      </c>
      <c r="W902" s="139">
        <v>-0.04</v>
      </c>
      <c r="X902" s="139">
        <v>-0.04</v>
      </c>
      <c r="Y902" s="139">
        <v>-0.04</v>
      </c>
      <c r="Z902" s="139">
        <v>-0.04</v>
      </c>
      <c r="AA902" s="139">
        <v>-0.04</v>
      </c>
      <c r="AB902" s="139">
        <v>-0.04</v>
      </c>
      <c r="AC902" s="139">
        <v>-0.04</v>
      </c>
      <c r="AD902" s="139">
        <v>-0.04</v>
      </c>
      <c r="AE902" s="139">
        <v>-0.04</v>
      </c>
      <c r="AF902" s="139">
        <v>-0.04</v>
      </c>
      <c r="AG902" s="139">
        <v>-0.04</v>
      </c>
      <c r="AH902" s="139">
        <v>-0.04</v>
      </c>
      <c r="AI902" s="139">
        <v>-0.04</v>
      </c>
      <c r="AJ902" s="139">
        <v>-0.04</v>
      </c>
      <c r="AK902" s="139">
        <v>-0.04</v>
      </c>
      <c r="AL902" s="139">
        <v>-0.04</v>
      </c>
      <c r="AM902" s="139">
        <v>-0.04</v>
      </c>
      <c r="AN902" s="139">
        <v>-0.04</v>
      </c>
      <c r="AO902" s="139">
        <v>-0.04</v>
      </c>
      <c r="AP902" s="139">
        <v>-0.04</v>
      </c>
      <c r="AQ902" s="139">
        <v>-0.04</v>
      </c>
      <c r="AR902" s="139">
        <v>-0.04</v>
      </c>
      <c r="AS902" s="139">
        <v>-0.04</v>
      </c>
      <c r="AT902" s="139">
        <v>-0.04</v>
      </c>
      <c r="AU902" s="139">
        <v>-0.04</v>
      </c>
      <c r="AV902" s="139">
        <v>-0.04</v>
      </c>
      <c r="AW902" s="139">
        <v>-0.04</v>
      </c>
      <c r="AX902" s="139">
        <v>-0.04</v>
      </c>
      <c r="AY902" s="139">
        <v>-0.04</v>
      </c>
      <c r="AZ902" s="139">
        <v>-0.04</v>
      </c>
      <c r="BA902" s="139">
        <v>-0.04</v>
      </c>
      <c r="BB902" s="139">
        <v>-0.04</v>
      </c>
    </row>
    <row r="903" spans="1:54">
      <c r="A903" s="140" t="s">
        <v>999</v>
      </c>
      <c r="B903" s="139">
        <v>0</v>
      </c>
      <c r="C903" s="139">
        <v>0</v>
      </c>
      <c r="D903" s="139">
        <v>0</v>
      </c>
      <c r="E903" s="139">
        <v>0</v>
      </c>
      <c r="F903" s="139">
        <v>0</v>
      </c>
      <c r="G903" s="139">
        <v>0</v>
      </c>
      <c r="H903" s="139">
        <v>0</v>
      </c>
      <c r="I903" s="139">
        <v>0</v>
      </c>
      <c r="J903" s="139">
        <v>0</v>
      </c>
      <c r="K903" s="139">
        <v>0</v>
      </c>
      <c r="L903" s="139">
        <v>0</v>
      </c>
      <c r="M903" s="139">
        <v>0</v>
      </c>
      <c r="N903" s="139">
        <v>0</v>
      </c>
      <c r="O903" s="139">
        <v>0</v>
      </c>
      <c r="P903" s="139">
        <v>0</v>
      </c>
      <c r="Q903" s="139">
        <v>0</v>
      </c>
      <c r="R903" s="139">
        <v>0</v>
      </c>
      <c r="S903" s="139">
        <v>0</v>
      </c>
      <c r="T903" s="139">
        <v>0</v>
      </c>
      <c r="U903" s="139">
        <v>0</v>
      </c>
      <c r="V903" s="139">
        <v>0</v>
      </c>
      <c r="W903" s="139">
        <v>0</v>
      </c>
      <c r="X903" s="139">
        <v>0</v>
      </c>
      <c r="Y903" s="139">
        <v>0</v>
      </c>
      <c r="Z903" s="139">
        <v>0</v>
      </c>
      <c r="AA903" s="139">
        <v>0</v>
      </c>
      <c r="AB903" s="139">
        <v>0</v>
      </c>
      <c r="AC903" s="139">
        <v>0</v>
      </c>
      <c r="AD903" s="139">
        <v>0</v>
      </c>
      <c r="AE903" s="139">
        <v>0</v>
      </c>
      <c r="AF903" s="139">
        <v>0</v>
      </c>
      <c r="AG903" s="139">
        <v>0</v>
      </c>
      <c r="AH903" s="139">
        <v>0</v>
      </c>
      <c r="AI903" s="139">
        <v>0</v>
      </c>
      <c r="AJ903" s="139">
        <v>0</v>
      </c>
      <c r="AK903" s="139">
        <v>0</v>
      </c>
      <c r="AL903" s="139">
        <v>0</v>
      </c>
      <c r="AM903" s="139">
        <v>0</v>
      </c>
      <c r="AN903" s="139">
        <v>0</v>
      </c>
      <c r="AO903" s="139">
        <v>0</v>
      </c>
      <c r="AP903" s="139">
        <v>0</v>
      </c>
      <c r="AQ903" s="139">
        <v>0</v>
      </c>
      <c r="AR903" s="139">
        <v>0</v>
      </c>
      <c r="AS903" s="139">
        <v>0</v>
      </c>
      <c r="AT903" s="139">
        <v>0</v>
      </c>
      <c r="AU903" s="139">
        <v>0</v>
      </c>
      <c r="AV903" s="139">
        <v>0</v>
      </c>
      <c r="AW903" s="139">
        <v>0</v>
      </c>
      <c r="AX903" s="139">
        <v>0</v>
      </c>
      <c r="AY903" s="139">
        <v>0</v>
      </c>
      <c r="AZ903" s="139">
        <v>0</v>
      </c>
      <c r="BA903" s="139">
        <v>0</v>
      </c>
      <c r="BB903" s="139">
        <v>0</v>
      </c>
    </row>
    <row r="904" spans="1:54">
      <c r="A904" s="140" t="s">
        <v>1000</v>
      </c>
      <c r="B904" s="139">
        <v>0</v>
      </c>
      <c r="C904" s="139">
        <v>0</v>
      </c>
      <c r="D904" s="139">
        <v>0</v>
      </c>
      <c r="E904" s="139">
        <v>0</v>
      </c>
      <c r="F904" s="139">
        <v>0</v>
      </c>
      <c r="G904" s="139">
        <v>0</v>
      </c>
      <c r="H904" s="139">
        <v>0</v>
      </c>
      <c r="I904" s="139">
        <v>0</v>
      </c>
      <c r="J904" s="139">
        <v>0</v>
      </c>
      <c r="K904" s="139">
        <v>0</v>
      </c>
      <c r="L904" s="139">
        <v>0</v>
      </c>
      <c r="M904" s="139">
        <v>0</v>
      </c>
      <c r="N904" s="139">
        <v>0</v>
      </c>
      <c r="O904" s="139">
        <v>0</v>
      </c>
      <c r="P904" s="139">
        <v>0</v>
      </c>
      <c r="Q904" s="139">
        <v>0</v>
      </c>
      <c r="R904" s="139">
        <v>0</v>
      </c>
      <c r="S904" s="139">
        <v>0</v>
      </c>
      <c r="T904" s="139">
        <v>0</v>
      </c>
      <c r="U904" s="139">
        <v>0</v>
      </c>
      <c r="V904" s="139">
        <v>0</v>
      </c>
      <c r="W904" s="139">
        <v>0</v>
      </c>
      <c r="X904" s="139">
        <v>0</v>
      </c>
      <c r="Y904" s="139">
        <v>0</v>
      </c>
      <c r="Z904" s="139">
        <v>0</v>
      </c>
      <c r="AA904" s="139">
        <v>0</v>
      </c>
      <c r="AB904" s="139">
        <v>0</v>
      </c>
      <c r="AC904" s="139">
        <v>0</v>
      </c>
      <c r="AD904" s="139">
        <v>0</v>
      </c>
      <c r="AE904" s="139">
        <v>0</v>
      </c>
      <c r="AF904" s="139">
        <v>0</v>
      </c>
      <c r="AG904" s="139">
        <v>0</v>
      </c>
      <c r="AH904" s="139">
        <v>0</v>
      </c>
      <c r="AI904" s="139">
        <v>0</v>
      </c>
      <c r="AJ904" s="139">
        <v>0</v>
      </c>
      <c r="AK904" s="139">
        <v>0</v>
      </c>
      <c r="AL904" s="139">
        <v>0</v>
      </c>
      <c r="AM904" s="139">
        <v>0</v>
      </c>
      <c r="AN904" s="139">
        <v>0</v>
      </c>
      <c r="AO904" s="139">
        <v>0</v>
      </c>
      <c r="AP904" s="139">
        <v>0</v>
      </c>
      <c r="AQ904" s="139">
        <v>0</v>
      </c>
      <c r="AR904" s="139">
        <v>0</v>
      </c>
      <c r="AS904" s="139">
        <v>0</v>
      </c>
      <c r="AT904" s="139">
        <v>0</v>
      </c>
      <c r="AU904" s="139">
        <v>0</v>
      </c>
      <c r="AV904" s="139">
        <v>0</v>
      </c>
      <c r="AW904" s="139">
        <v>0</v>
      </c>
      <c r="AX904" s="139">
        <v>0</v>
      </c>
      <c r="AY904" s="139">
        <v>0</v>
      </c>
      <c r="AZ904" s="139">
        <v>0</v>
      </c>
      <c r="BA904" s="139">
        <v>0</v>
      </c>
      <c r="BB904" s="139">
        <v>0</v>
      </c>
    </row>
    <row r="905" spans="1:54">
      <c r="A905" s="140" t="s">
        <v>1001</v>
      </c>
      <c r="B905" s="139">
        <v>-2</v>
      </c>
      <c r="C905" s="139">
        <v>-2</v>
      </c>
      <c r="D905" s="139">
        <v>-2</v>
      </c>
      <c r="E905" s="139">
        <v>-2</v>
      </c>
      <c r="F905" s="139">
        <v>-2</v>
      </c>
      <c r="G905" s="139">
        <v>-2</v>
      </c>
      <c r="H905" s="139">
        <v>-2</v>
      </c>
      <c r="I905" s="139">
        <v>-2</v>
      </c>
      <c r="J905" s="139">
        <v>-2</v>
      </c>
      <c r="K905" s="139">
        <v>-2</v>
      </c>
      <c r="L905" s="139">
        <v>-2</v>
      </c>
      <c r="M905" s="139">
        <v>-2</v>
      </c>
      <c r="N905" s="139">
        <v>-2</v>
      </c>
      <c r="O905" s="139">
        <v>-2</v>
      </c>
      <c r="P905" s="139">
        <v>-2</v>
      </c>
      <c r="Q905" s="139">
        <v>-2</v>
      </c>
      <c r="R905" s="139">
        <v>-2</v>
      </c>
      <c r="S905" s="139">
        <v>-2</v>
      </c>
      <c r="T905" s="139">
        <v>-2</v>
      </c>
      <c r="U905" s="139">
        <v>-2</v>
      </c>
      <c r="V905" s="139">
        <v>-2</v>
      </c>
      <c r="W905" s="139">
        <v>-2</v>
      </c>
      <c r="X905" s="139">
        <v>-2</v>
      </c>
      <c r="Y905" s="139">
        <v>-2</v>
      </c>
      <c r="Z905" s="139">
        <v>-2</v>
      </c>
      <c r="AA905" s="139">
        <v>-2</v>
      </c>
      <c r="AB905" s="139">
        <v>-2</v>
      </c>
      <c r="AC905" s="139">
        <v>-2</v>
      </c>
      <c r="AD905" s="139">
        <v>-2</v>
      </c>
      <c r="AE905" s="139">
        <v>-2</v>
      </c>
      <c r="AF905" s="139">
        <v>-2</v>
      </c>
      <c r="AG905" s="139">
        <v>-2</v>
      </c>
      <c r="AH905" s="139">
        <v>-2</v>
      </c>
      <c r="AI905" s="139">
        <v>-2</v>
      </c>
      <c r="AJ905" s="139">
        <v>-2</v>
      </c>
      <c r="AK905" s="139">
        <v>-2</v>
      </c>
      <c r="AL905" s="139">
        <v>-2</v>
      </c>
      <c r="AM905" s="139">
        <v>-2</v>
      </c>
      <c r="AN905" s="139">
        <v>-2</v>
      </c>
      <c r="AO905" s="139">
        <v>-2</v>
      </c>
      <c r="AP905" s="139">
        <v>-2</v>
      </c>
      <c r="AQ905" s="139">
        <v>-2</v>
      </c>
      <c r="AR905" s="139">
        <v>-2</v>
      </c>
      <c r="AS905" s="139">
        <v>-2</v>
      </c>
      <c r="AT905" s="139">
        <v>-2</v>
      </c>
      <c r="AU905" s="139">
        <v>-2</v>
      </c>
      <c r="AV905" s="139">
        <v>-2</v>
      </c>
      <c r="AW905" s="139">
        <v>-2</v>
      </c>
      <c r="AX905" s="139">
        <v>-2</v>
      </c>
      <c r="AY905" s="139">
        <v>-2</v>
      </c>
      <c r="AZ905" s="139">
        <v>-2</v>
      </c>
      <c r="BA905" s="139">
        <v>-2</v>
      </c>
      <c r="BB905" s="139">
        <v>-2</v>
      </c>
    </row>
    <row r="906" spans="1:54">
      <c r="A906" s="140" t="s">
        <v>1002</v>
      </c>
      <c r="B906" s="139">
        <v>2</v>
      </c>
      <c r="C906" s="139">
        <v>2</v>
      </c>
      <c r="D906" s="139">
        <v>2</v>
      </c>
      <c r="E906" s="139">
        <v>2</v>
      </c>
      <c r="F906" s="139">
        <v>2</v>
      </c>
      <c r="G906" s="139">
        <v>2</v>
      </c>
      <c r="H906" s="139">
        <v>2</v>
      </c>
      <c r="I906" s="139">
        <v>2</v>
      </c>
      <c r="J906" s="139">
        <v>2</v>
      </c>
      <c r="K906" s="139">
        <v>2</v>
      </c>
      <c r="L906" s="139">
        <v>2</v>
      </c>
      <c r="M906" s="139">
        <v>2</v>
      </c>
      <c r="N906" s="139">
        <v>2</v>
      </c>
      <c r="O906" s="139">
        <v>2</v>
      </c>
      <c r="P906" s="139">
        <v>2</v>
      </c>
      <c r="Q906" s="139">
        <v>2</v>
      </c>
      <c r="R906" s="139">
        <v>2</v>
      </c>
      <c r="S906" s="139">
        <v>2</v>
      </c>
      <c r="T906" s="139">
        <v>2</v>
      </c>
      <c r="U906" s="139">
        <v>2</v>
      </c>
      <c r="V906" s="139">
        <v>2</v>
      </c>
      <c r="W906" s="139">
        <v>2</v>
      </c>
      <c r="X906" s="139">
        <v>2</v>
      </c>
      <c r="Y906" s="139">
        <v>2</v>
      </c>
      <c r="Z906" s="139">
        <v>2</v>
      </c>
      <c r="AA906" s="139">
        <v>2</v>
      </c>
      <c r="AB906" s="139">
        <v>2</v>
      </c>
      <c r="AC906" s="139">
        <v>2</v>
      </c>
      <c r="AD906" s="139">
        <v>2</v>
      </c>
      <c r="AE906" s="139">
        <v>2</v>
      </c>
      <c r="AF906" s="139">
        <v>2</v>
      </c>
      <c r="AG906" s="139">
        <v>2</v>
      </c>
      <c r="AH906" s="139">
        <v>2</v>
      </c>
      <c r="AI906" s="139">
        <v>2</v>
      </c>
      <c r="AJ906" s="139">
        <v>2</v>
      </c>
      <c r="AK906" s="139">
        <v>2</v>
      </c>
      <c r="AL906" s="139">
        <v>2</v>
      </c>
      <c r="AM906" s="139">
        <v>2</v>
      </c>
      <c r="AN906" s="139">
        <v>2</v>
      </c>
      <c r="AO906" s="139">
        <v>2</v>
      </c>
      <c r="AP906" s="139">
        <v>2</v>
      </c>
      <c r="AQ906" s="139">
        <v>2</v>
      </c>
      <c r="AR906" s="139">
        <v>2</v>
      </c>
      <c r="AS906" s="139">
        <v>2</v>
      </c>
      <c r="AT906" s="139">
        <v>2</v>
      </c>
      <c r="AU906" s="139">
        <v>2</v>
      </c>
      <c r="AV906" s="139">
        <v>2</v>
      </c>
      <c r="AW906" s="139">
        <v>2</v>
      </c>
      <c r="AX906" s="139">
        <v>2</v>
      </c>
      <c r="AY906" s="139">
        <v>2</v>
      </c>
      <c r="AZ906" s="139">
        <v>2</v>
      </c>
      <c r="BA906" s="139">
        <v>2</v>
      </c>
      <c r="BB906" s="139">
        <v>2</v>
      </c>
    </row>
    <row r="907" spans="1:54">
      <c r="A907" s="140" t="s">
        <v>1003</v>
      </c>
      <c r="B907" s="139">
        <v>-57092737.628864802</v>
      </c>
      <c r="C907" s="139">
        <v>-102075008.803105</v>
      </c>
      <c r="D907" s="139">
        <v>-111493371.203879</v>
      </c>
      <c r="E907" s="139">
        <v>-79136745.938547894</v>
      </c>
      <c r="F907" s="139">
        <v>-89530911.098841205</v>
      </c>
      <c r="G907" s="139">
        <v>-110778881.224637</v>
      </c>
      <c r="H907" s="139">
        <v>-76208344.958022594</v>
      </c>
      <c r="I907" s="139">
        <v>-106748924.73952</v>
      </c>
      <c r="J907" s="139">
        <v>-164155127.805475</v>
      </c>
      <c r="K907" s="139">
        <v>-128597944.831194</v>
      </c>
      <c r="L907" s="139">
        <v>-144074560.11786199</v>
      </c>
      <c r="M907" s="139">
        <v>-145046508.839578</v>
      </c>
      <c r="N907" s="139">
        <v>-42988883.0236874</v>
      </c>
      <c r="O907" s="139">
        <v>-42988883.0236874</v>
      </c>
      <c r="P907" s="139">
        <v>-66070017.683713801</v>
      </c>
      <c r="Q907" s="139">
        <v>-56440582.996317498</v>
      </c>
      <c r="R907" s="139">
        <v>-14515737.001333401</v>
      </c>
      <c r="S907" s="139">
        <v>-11365119.227534</v>
      </c>
      <c r="T907" s="139">
        <v>-17960184.078914899</v>
      </c>
      <c r="U907" s="139">
        <v>-26670063.987072501</v>
      </c>
      <c r="V907" s="139">
        <v>-40864734.011545002</v>
      </c>
      <c r="W907" s="139">
        <v>-78448458.008636296</v>
      </c>
      <c r="X907" s="139">
        <v>-72113905.222950697</v>
      </c>
      <c r="Y907" s="139">
        <v>-73625149.006202906</v>
      </c>
      <c r="Z907" s="139">
        <v>-61695079.797656998</v>
      </c>
      <c r="AA907" s="139">
        <v>-10415692.9906146</v>
      </c>
      <c r="AB907" s="139">
        <v>-10415692.9906146</v>
      </c>
      <c r="AC907" s="139">
        <v>-32304317.620712001</v>
      </c>
      <c r="AD907" s="139">
        <v>-21033042.559799399</v>
      </c>
      <c r="AE907" s="139">
        <v>-10296365.549380001</v>
      </c>
      <c r="AF907" s="139">
        <v>-5884853.8037694003</v>
      </c>
      <c r="AG907" s="139">
        <v>-11372091.837217901</v>
      </c>
      <c r="AH907" s="139">
        <v>-23667303.4899875</v>
      </c>
      <c r="AI907" s="139">
        <v>-37072531.047561601</v>
      </c>
      <c r="AJ907" s="139">
        <v>-73723368.9633587</v>
      </c>
      <c r="AK907" s="139">
        <v>-69050489.492599502</v>
      </c>
      <c r="AL907" s="139">
        <v>-68790779.257828906</v>
      </c>
      <c r="AM907" s="139">
        <v>-54544668.408129498</v>
      </c>
      <c r="AN907" s="139">
        <v>-6648171.0077471798</v>
      </c>
      <c r="AO907" s="139">
        <v>-6648171.0077471798</v>
      </c>
      <c r="AP907" s="139">
        <v>-27033214.808036201</v>
      </c>
      <c r="AQ907" s="139">
        <v>-14882173.330333401</v>
      </c>
      <c r="AR907" s="139">
        <v>-6484223.8454489196</v>
      </c>
      <c r="AS907" s="139">
        <v>-730917.10645284504</v>
      </c>
      <c r="AT907" s="139">
        <v>-6002693.1182964398</v>
      </c>
      <c r="AU907" s="139">
        <v>-21650274.259647299</v>
      </c>
      <c r="AV907" s="139">
        <v>-34849070.166630603</v>
      </c>
      <c r="AW907" s="139">
        <v>-71405814.243714005</v>
      </c>
      <c r="AX907" s="139">
        <v>-68641908.7578329</v>
      </c>
      <c r="AY907" s="139">
        <v>-68194165.901232198</v>
      </c>
      <c r="AZ907" s="139">
        <v>-54672737.939380497</v>
      </c>
      <c r="BA907" s="139">
        <v>246216.106199637</v>
      </c>
      <c r="BB907" s="139">
        <v>246216.106199637</v>
      </c>
    </row>
    <row r="908" spans="1:54">
      <c r="A908" s="140" t="s">
        <v>1004</v>
      </c>
      <c r="B908" s="139">
        <v>-1</v>
      </c>
      <c r="C908" s="139">
        <v>-1</v>
      </c>
      <c r="D908" s="139">
        <v>-1</v>
      </c>
      <c r="E908" s="139">
        <v>-1</v>
      </c>
      <c r="F908" s="139">
        <v>-1</v>
      </c>
      <c r="G908" s="139">
        <v>-1</v>
      </c>
      <c r="H908" s="139">
        <v>-1</v>
      </c>
      <c r="I908" s="139">
        <v>-1</v>
      </c>
      <c r="J908" s="139">
        <v>-1</v>
      </c>
      <c r="K908" s="139">
        <v>-1</v>
      </c>
      <c r="L908" s="139">
        <v>-1</v>
      </c>
      <c r="M908" s="139">
        <v>-1</v>
      </c>
      <c r="N908" s="139">
        <v>-1</v>
      </c>
      <c r="O908" s="139">
        <v>-1</v>
      </c>
      <c r="P908" s="139">
        <v>-1</v>
      </c>
      <c r="Q908" s="139">
        <v>-1</v>
      </c>
      <c r="R908" s="139">
        <v>-1</v>
      </c>
      <c r="S908" s="139">
        <v>-1</v>
      </c>
      <c r="T908" s="139">
        <v>-1</v>
      </c>
      <c r="U908" s="139">
        <v>-1</v>
      </c>
      <c r="V908" s="139">
        <v>-1</v>
      </c>
      <c r="W908" s="139">
        <v>-1</v>
      </c>
      <c r="X908" s="139">
        <v>-1</v>
      </c>
      <c r="Y908" s="139">
        <v>-1</v>
      </c>
      <c r="Z908" s="139">
        <v>-1</v>
      </c>
      <c r="AA908" s="139">
        <v>-1</v>
      </c>
      <c r="AB908" s="139">
        <v>-1</v>
      </c>
      <c r="AC908" s="139">
        <v>-1</v>
      </c>
      <c r="AD908" s="139">
        <v>-1</v>
      </c>
      <c r="AE908" s="139">
        <v>-1</v>
      </c>
      <c r="AF908" s="139">
        <v>-1</v>
      </c>
      <c r="AG908" s="139">
        <v>-1</v>
      </c>
      <c r="AH908" s="139">
        <v>-1</v>
      </c>
      <c r="AI908" s="139">
        <v>-1</v>
      </c>
      <c r="AJ908" s="139">
        <v>-1</v>
      </c>
      <c r="AK908" s="139">
        <v>-1</v>
      </c>
      <c r="AL908" s="139">
        <v>-1</v>
      </c>
      <c r="AM908" s="139">
        <v>-1</v>
      </c>
      <c r="AN908" s="139">
        <v>-1</v>
      </c>
      <c r="AO908" s="139">
        <v>-1</v>
      </c>
      <c r="AP908" s="139">
        <v>-1</v>
      </c>
      <c r="AQ908" s="139">
        <v>-1</v>
      </c>
      <c r="AR908" s="139">
        <v>-1</v>
      </c>
      <c r="AS908" s="139">
        <v>-1</v>
      </c>
      <c r="AT908" s="139">
        <v>-1</v>
      </c>
      <c r="AU908" s="139">
        <v>-1</v>
      </c>
      <c r="AV908" s="139">
        <v>-1</v>
      </c>
      <c r="AW908" s="139">
        <v>-1</v>
      </c>
      <c r="AX908" s="139">
        <v>-1</v>
      </c>
      <c r="AY908" s="139">
        <v>-1</v>
      </c>
      <c r="AZ908" s="139">
        <v>-1</v>
      </c>
      <c r="BA908" s="139">
        <v>-1</v>
      </c>
      <c r="BB908" s="139">
        <v>-1</v>
      </c>
    </row>
    <row r="909" spans="1:54">
      <c r="A909" s="140" t="s">
        <v>1005</v>
      </c>
      <c r="B909" s="139">
        <v>-5348296.2</v>
      </c>
      <c r="C909" s="139">
        <v>-5348296.2</v>
      </c>
      <c r="D909" s="139">
        <v>-5348296.2</v>
      </c>
      <c r="E909" s="139">
        <v>-5348296.2</v>
      </c>
      <c r="F909" s="139">
        <v>-5348296.2</v>
      </c>
      <c r="G909" s="139">
        <v>-5348296.2</v>
      </c>
      <c r="H909" s="139">
        <v>-5348296.2</v>
      </c>
      <c r="I909" s="139">
        <v>-5348296.2</v>
      </c>
      <c r="J909" s="139">
        <v>-5348296.2</v>
      </c>
      <c r="K909" s="139">
        <v>-5348296.2</v>
      </c>
      <c r="L909" s="139">
        <v>-5348296.2</v>
      </c>
      <c r="M909" s="139">
        <v>-5348296.2</v>
      </c>
      <c r="N909" s="139">
        <v>-5348296.2</v>
      </c>
      <c r="O909" s="139">
        <v>-5348296.2</v>
      </c>
      <c r="P909" s="139">
        <v>-5348296.2</v>
      </c>
      <c r="Q909" s="139">
        <v>-5348296.2</v>
      </c>
      <c r="R909" s="139">
        <v>-5348296.2</v>
      </c>
      <c r="S909" s="139">
        <v>-5348296.2</v>
      </c>
      <c r="T909" s="139">
        <v>-5348296.2</v>
      </c>
      <c r="U909" s="139">
        <v>-5348296.2</v>
      </c>
      <c r="V909" s="139">
        <v>-5348296.2</v>
      </c>
      <c r="W909" s="139">
        <v>-5348296.2</v>
      </c>
      <c r="X909" s="139">
        <v>-5348296.2</v>
      </c>
      <c r="Y909" s="139">
        <v>-5348296.2</v>
      </c>
      <c r="Z909" s="139">
        <v>-5348296.2</v>
      </c>
      <c r="AA909" s="139">
        <v>-5348296.2</v>
      </c>
      <c r="AB909" s="139">
        <v>-5348296.2</v>
      </c>
      <c r="AC909" s="139">
        <v>-5348296.2</v>
      </c>
      <c r="AD909" s="139">
        <v>-5348296.2</v>
      </c>
      <c r="AE909" s="139">
        <v>-5348296.2</v>
      </c>
      <c r="AF909" s="139">
        <v>-5348296.2</v>
      </c>
      <c r="AG909" s="139">
        <v>-5348296.2</v>
      </c>
      <c r="AH909" s="139">
        <v>-5348296.2</v>
      </c>
      <c r="AI909" s="139">
        <v>-5348296.2</v>
      </c>
      <c r="AJ909" s="139">
        <v>-5348296.2</v>
      </c>
      <c r="AK909" s="139">
        <v>-5348296.2</v>
      </c>
      <c r="AL909" s="139">
        <v>-5348296.2</v>
      </c>
      <c r="AM909" s="139">
        <v>-5348296.2</v>
      </c>
      <c r="AN909" s="139">
        <v>-5348296.2</v>
      </c>
      <c r="AO909" s="139">
        <v>-5348296.2</v>
      </c>
      <c r="AP909" s="139">
        <v>-5348296.2</v>
      </c>
      <c r="AQ909" s="139">
        <v>-5348296.2</v>
      </c>
      <c r="AR909" s="139">
        <v>-5348296.2</v>
      </c>
      <c r="AS909" s="139">
        <v>-5348296.2</v>
      </c>
      <c r="AT909" s="139">
        <v>-5348296.2</v>
      </c>
      <c r="AU909" s="139">
        <v>-5348296.2</v>
      </c>
      <c r="AV909" s="139">
        <v>-5348296.2</v>
      </c>
      <c r="AW909" s="139">
        <v>-5348296.2</v>
      </c>
      <c r="AX909" s="139">
        <v>-5348296.2</v>
      </c>
      <c r="AY909" s="139">
        <v>-5348296.2</v>
      </c>
      <c r="AZ909" s="139">
        <v>-5348296.2</v>
      </c>
      <c r="BA909" s="139">
        <v>-5348296.2</v>
      </c>
      <c r="BB909" s="139">
        <v>-5348296.2</v>
      </c>
    </row>
    <row r="910" spans="1:54">
      <c r="A910" s="141" t="s">
        <v>1006</v>
      </c>
      <c r="B910" s="142">
        <v>-66031260.038864799</v>
      </c>
      <c r="C910" s="142">
        <v>-138168711.83413801</v>
      </c>
      <c r="D910" s="142">
        <v>-165151941.35889101</v>
      </c>
      <c r="E910" s="142">
        <v>-151409196.439264</v>
      </c>
      <c r="F910" s="142">
        <v>-161079831.58614901</v>
      </c>
      <c r="G910" s="142">
        <v>-203310979.72973201</v>
      </c>
      <c r="H910" s="142">
        <v>-174189269.73990801</v>
      </c>
      <c r="I910" s="142">
        <v>-228082613.75543499</v>
      </c>
      <c r="J910" s="142">
        <v>-316301232.02868903</v>
      </c>
      <c r="K910" s="142">
        <v>-285194245.10098797</v>
      </c>
      <c r="L910" s="142">
        <v>-319887408.55357999</v>
      </c>
      <c r="M910" s="142">
        <v>-149130430.24821001</v>
      </c>
      <c r="N910" s="142">
        <v>-51796646.433687299</v>
      </c>
      <c r="O910" s="142">
        <v>-51796646.433687299</v>
      </c>
      <c r="P910" s="142">
        <v>-98191370.777999505</v>
      </c>
      <c r="Q910" s="142">
        <v>-102836699.296893</v>
      </c>
      <c r="R910" s="142">
        <v>-74965752.772315294</v>
      </c>
      <c r="S910" s="142">
        <v>-82704275.611959606</v>
      </c>
      <c r="T910" s="142">
        <v>-108070689.583627</v>
      </c>
      <c r="U910" s="142">
        <v>-131795291.264048</v>
      </c>
      <c r="V910" s="142">
        <v>-166867524.99444601</v>
      </c>
      <c r="W910" s="142">
        <v>-231811039.79997799</v>
      </c>
      <c r="X910" s="142">
        <v>-239690222.192617</v>
      </c>
      <c r="Y910" s="142">
        <v>-258563844.78248999</v>
      </c>
      <c r="Z910" s="142">
        <v>-55705131.732848197</v>
      </c>
      <c r="AA910" s="142">
        <v>-19196617.400614601</v>
      </c>
      <c r="AB910" s="142">
        <v>-19196617.400614601</v>
      </c>
      <c r="AC910" s="142">
        <v>-66136450.748404101</v>
      </c>
      <c r="AD910" s="142">
        <v>-70726187.967765898</v>
      </c>
      <c r="AE910" s="142">
        <v>-75700836.806798205</v>
      </c>
      <c r="AF910" s="142">
        <v>-84769252.716241896</v>
      </c>
      <c r="AG910" s="142">
        <v>-110762089.677432</v>
      </c>
      <c r="AH910" s="142">
        <v>-140836541.72606</v>
      </c>
      <c r="AI910" s="142">
        <v>-176941822.350086</v>
      </c>
      <c r="AJ910" s="142">
        <v>-242735185.33889601</v>
      </c>
      <c r="AK910" s="142">
        <v>-254844602.83062899</v>
      </c>
      <c r="AL910" s="142">
        <v>-273497736.90151799</v>
      </c>
      <c r="AM910" s="142">
        <v>-46016754.234431297</v>
      </c>
      <c r="AN910" s="142">
        <v>-15429095.417747101</v>
      </c>
      <c r="AO910" s="142">
        <v>-15429095.417747101</v>
      </c>
      <c r="AP910" s="142">
        <v>-61807489.337018803</v>
      </c>
      <c r="AQ910" s="142">
        <v>-66632490.393065497</v>
      </c>
      <c r="AR910" s="142">
        <v>-74908735.058555096</v>
      </c>
      <c r="AS910" s="142">
        <v>-85479202.219344094</v>
      </c>
      <c r="AT910" s="142">
        <v>-112555717.977963</v>
      </c>
      <c r="AU910" s="142">
        <v>-149070836.54285201</v>
      </c>
      <c r="AV910" s="142">
        <v>-186271329.08364901</v>
      </c>
      <c r="AW910" s="142">
        <v>-253303375.989333</v>
      </c>
      <c r="AX910" s="142">
        <v>-270507542.16821599</v>
      </c>
      <c r="AY910" s="142">
        <v>-290279386.43675101</v>
      </c>
      <c r="AZ910" s="142">
        <v>-49230063.887042798</v>
      </c>
      <c r="BA910" s="142">
        <v>-8534708.3038002793</v>
      </c>
      <c r="BB910" s="142">
        <v>-8534708.3038002793</v>
      </c>
    </row>
    <row r="911" spans="1:54">
      <c r="A911" s="140" t="s">
        <v>1007</v>
      </c>
    </row>
    <row r="912" spans="1:54">
      <c r="A912" s="138" t="s">
        <v>1008</v>
      </c>
    </row>
    <row r="913" spans="1:54">
      <c r="A913" s="140" t="s">
        <v>1009</v>
      </c>
      <c r="B913" s="139">
        <v>-510124.51</v>
      </c>
      <c r="C913" s="139">
        <v>-510124.51</v>
      </c>
      <c r="D913" s="139">
        <v>-510124.51</v>
      </c>
      <c r="E913" s="139">
        <v>-510124.51</v>
      </c>
      <c r="F913" s="139">
        <v>-510124.51</v>
      </c>
      <c r="G913" s="139">
        <v>-510124.51</v>
      </c>
      <c r="H913" s="139">
        <v>-510124.51</v>
      </c>
      <c r="I913" s="139">
        <v>-510124.51</v>
      </c>
      <c r="J913" s="139">
        <v>-510124.51</v>
      </c>
      <c r="K913" s="139">
        <v>-510124.51</v>
      </c>
      <c r="L913" s="139">
        <v>-510124.51</v>
      </c>
      <c r="M913" s="139">
        <v>-510124.51</v>
      </c>
      <c r="N913" s="139">
        <v>-510124.51</v>
      </c>
      <c r="O913" s="139">
        <v>-510124.51</v>
      </c>
      <c r="P913" s="139">
        <v>-510124.51</v>
      </c>
      <c r="Q913" s="139">
        <v>-510124.51</v>
      </c>
      <c r="R913" s="139">
        <v>-510124.51</v>
      </c>
      <c r="S913" s="139">
        <v>-510124.51</v>
      </c>
      <c r="T913" s="139">
        <v>-510124.51</v>
      </c>
      <c r="U913" s="139">
        <v>-510124.51</v>
      </c>
      <c r="V913" s="139">
        <v>-510124.51</v>
      </c>
      <c r="W913" s="139">
        <v>-510124.51</v>
      </c>
      <c r="X913" s="139">
        <v>-510124.51</v>
      </c>
      <c r="Y913" s="139">
        <v>-510124.51</v>
      </c>
      <c r="Z913" s="139">
        <v>-510124.51</v>
      </c>
      <c r="AA913" s="139">
        <v>-510124.51</v>
      </c>
      <c r="AB913" s="139">
        <v>-510124.51</v>
      </c>
      <c r="AC913" s="139">
        <v>-510124.51</v>
      </c>
      <c r="AD913" s="139">
        <v>-510124.51</v>
      </c>
      <c r="AE913" s="139">
        <v>-510124.51</v>
      </c>
      <c r="AF913" s="139">
        <v>-510124.51</v>
      </c>
      <c r="AG913" s="139">
        <v>-510124.51</v>
      </c>
      <c r="AH913" s="139">
        <v>-510124.51</v>
      </c>
      <c r="AI913" s="139">
        <v>-510124.51</v>
      </c>
      <c r="AJ913" s="139">
        <v>-510124.51</v>
      </c>
      <c r="AK913" s="139">
        <v>-510124.51</v>
      </c>
      <c r="AL913" s="139">
        <v>-510124.51</v>
      </c>
      <c r="AM913" s="139">
        <v>-510124.51</v>
      </c>
      <c r="AN913" s="139">
        <v>-510124.51</v>
      </c>
      <c r="AO913" s="139">
        <v>-510124.51</v>
      </c>
      <c r="AP913" s="139">
        <v>-510124.51</v>
      </c>
      <c r="AQ913" s="139">
        <v>-510124.51</v>
      </c>
      <c r="AR913" s="139">
        <v>-510124.51</v>
      </c>
      <c r="AS913" s="139">
        <v>-510124.51</v>
      </c>
      <c r="AT913" s="139">
        <v>-510124.51</v>
      </c>
      <c r="AU913" s="139">
        <v>-510124.51</v>
      </c>
      <c r="AV913" s="139">
        <v>-510124.51</v>
      </c>
      <c r="AW913" s="139">
        <v>-510124.51</v>
      </c>
      <c r="AX913" s="139">
        <v>-510124.51</v>
      </c>
      <c r="AY913" s="139">
        <v>-510124.51</v>
      </c>
      <c r="AZ913" s="139">
        <v>-510124.51</v>
      </c>
      <c r="BA913" s="139">
        <v>-510124.51</v>
      </c>
      <c r="BB913" s="139">
        <v>-510124.51</v>
      </c>
    </row>
    <row r="914" spans="1:54">
      <c r="A914" s="140" t="s">
        <v>1010</v>
      </c>
      <c r="B914" s="139">
        <v>0</v>
      </c>
      <c r="C914" s="139">
        <v>0</v>
      </c>
      <c r="D914" s="139">
        <v>0</v>
      </c>
      <c r="E914" s="139">
        <v>0</v>
      </c>
      <c r="F914" s="139">
        <v>0</v>
      </c>
      <c r="G914" s="139">
        <v>0</v>
      </c>
      <c r="H914" s="139">
        <v>0</v>
      </c>
      <c r="I914" s="139">
        <v>0</v>
      </c>
      <c r="J914" s="139">
        <v>0</v>
      </c>
      <c r="K914" s="139">
        <v>0</v>
      </c>
      <c r="L914" s="139">
        <v>0</v>
      </c>
      <c r="M914" s="139">
        <v>0</v>
      </c>
      <c r="N914" s="139">
        <v>0</v>
      </c>
      <c r="O914" s="139">
        <v>0</v>
      </c>
      <c r="P914" s="139">
        <v>0</v>
      </c>
      <c r="Q914" s="139">
        <v>0</v>
      </c>
      <c r="R914" s="139">
        <v>0</v>
      </c>
      <c r="S914" s="139">
        <v>0</v>
      </c>
      <c r="T914" s="139">
        <v>0</v>
      </c>
      <c r="U914" s="139">
        <v>0</v>
      </c>
      <c r="V914" s="139">
        <v>0</v>
      </c>
      <c r="W914" s="139">
        <v>0</v>
      </c>
      <c r="X914" s="139">
        <v>0</v>
      </c>
      <c r="Y914" s="139">
        <v>0</v>
      </c>
      <c r="Z914" s="139">
        <v>0</v>
      </c>
      <c r="AA914" s="139">
        <v>0</v>
      </c>
      <c r="AB914" s="139">
        <v>0</v>
      </c>
      <c r="AC914" s="139">
        <v>0</v>
      </c>
      <c r="AD914" s="139">
        <v>0</v>
      </c>
      <c r="AE914" s="139">
        <v>0</v>
      </c>
      <c r="AF914" s="139">
        <v>0</v>
      </c>
      <c r="AG914" s="139">
        <v>0</v>
      </c>
      <c r="AH914" s="139">
        <v>0</v>
      </c>
      <c r="AI914" s="139">
        <v>0</v>
      </c>
      <c r="AJ914" s="139">
        <v>0</v>
      </c>
      <c r="AK914" s="139">
        <v>0</v>
      </c>
      <c r="AL914" s="139">
        <v>0</v>
      </c>
      <c r="AM914" s="139">
        <v>0</v>
      </c>
      <c r="AN914" s="139">
        <v>0</v>
      </c>
      <c r="AO914" s="139">
        <v>0</v>
      </c>
      <c r="AP914" s="139">
        <v>0</v>
      </c>
      <c r="AQ914" s="139">
        <v>0</v>
      </c>
      <c r="AR914" s="139">
        <v>0</v>
      </c>
      <c r="AS914" s="139">
        <v>0</v>
      </c>
      <c r="AT914" s="139">
        <v>0</v>
      </c>
      <c r="AU914" s="139">
        <v>0</v>
      </c>
      <c r="AV914" s="139">
        <v>0</v>
      </c>
      <c r="AW914" s="139">
        <v>0</v>
      </c>
      <c r="AX914" s="139">
        <v>0</v>
      </c>
      <c r="AY914" s="139">
        <v>0</v>
      </c>
      <c r="AZ914" s="139">
        <v>0</v>
      </c>
      <c r="BA914" s="139">
        <v>0</v>
      </c>
      <c r="BB914" s="139">
        <v>0</v>
      </c>
    </row>
    <row r="915" spans="1:54">
      <c r="A915" s="140" t="s">
        <v>1011</v>
      </c>
      <c r="B915" s="139">
        <v>-87393.85</v>
      </c>
      <c r="C915" s="139">
        <v>-87393.85</v>
      </c>
      <c r="D915" s="139">
        <v>-87393.85</v>
      </c>
      <c r="E915" s="139">
        <v>-87393.85</v>
      </c>
      <c r="F915" s="139">
        <v>-87393.85</v>
      </c>
      <c r="G915" s="139">
        <v>-87393.85</v>
      </c>
      <c r="H915" s="139">
        <v>-87393.85</v>
      </c>
      <c r="I915" s="139">
        <v>-87393.85</v>
      </c>
      <c r="J915" s="139">
        <v>-87393.85</v>
      </c>
      <c r="K915" s="139">
        <v>-87393.85</v>
      </c>
      <c r="L915" s="139">
        <v>-87393.85</v>
      </c>
      <c r="M915" s="139">
        <v>-87393.85</v>
      </c>
      <c r="N915" s="139">
        <v>-87393.85</v>
      </c>
      <c r="O915" s="139">
        <v>-87393.85</v>
      </c>
      <c r="P915" s="139">
        <v>-87393.85</v>
      </c>
      <c r="Q915" s="139">
        <v>-87393.85</v>
      </c>
      <c r="R915" s="139">
        <v>-87393.85</v>
      </c>
      <c r="S915" s="139">
        <v>-87393.85</v>
      </c>
      <c r="T915" s="139">
        <v>-87393.85</v>
      </c>
      <c r="U915" s="139">
        <v>-87393.85</v>
      </c>
      <c r="V915" s="139">
        <v>-87393.85</v>
      </c>
      <c r="W915" s="139">
        <v>-87393.85</v>
      </c>
      <c r="X915" s="139">
        <v>-87393.85</v>
      </c>
      <c r="Y915" s="139">
        <v>-87393.85</v>
      </c>
      <c r="Z915" s="139">
        <v>-87393.85</v>
      </c>
      <c r="AA915" s="139">
        <v>-87393.85</v>
      </c>
      <c r="AB915" s="139">
        <v>-87393.85</v>
      </c>
      <c r="AC915" s="139">
        <v>-87393.85</v>
      </c>
      <c r="AD915" s="139">
        <v>-87393.85</v>
      </c>
      <c r="AE915" s="139">
        <v>-87393.85</v>
      </c>
      <c r="AF915" s="139">
        <v>-87393.85</v>
      </c>
      <c r="AG915" s="139">
        <v>-87393.85</v>
      </c>
      <c r="AH915" s="139">
        <v>-87393.85</v>
      </c>
      <c r="AI915" s="139">
        <v>-87393.85</v>
      </c>
      <c r="AJ915" s="139">
        <v>-87393.85</v>
      </c>
      <c r="AK915" s="139">
        <v>-87393.85</v>
      </c>
      <c r="AL915" s="139">
        <v>-87393.85</v>
      </c>
      <c r="AM915" s="139">
        <v>-87393.85</v>
      </c>
      <c r="AN915" s="139">
        <v>-87393.85</v>
      </c>
      <c r="AO915" s="139">
        <v>-87393.85</v>
      </c>
      <c r="AP915" s="139">
        <v>-87393.85</v>
      </c>
      <c r="AQ915" s="139">
        <v>-87393.85</v>
      </c>
      <c r="AR915" s="139">
        <v>-87393.85</v>
      </c>
      <c r="AS915" s="139">
        <v>-87393.85</v>
      </c>
      <c r="AT915" s="139">
        <v>-87393.85</v>
      </c>
      <c r="AU915" s="139">
        <v>-87393.85</v>
      </c>
      <c r="AV915" s="139">
        <v>-87393.85</v>
      </c>
      <c r="AW915" s="139">
        <v>-87393.85</v>
      </c>
      <c r="AX915" s="139">
        <v>-87393.85</v>
      </c>
      <c r="AY915" s="139">
        <v>-87393.85</v>
      </c>
      <c r="AZ915" s="139">
        <v>-87393.85</v>
      </c>
      <c r="BA915" s="139">
        <v>-87393.85</v>
      </c>
      <c r="BB915" s="139">
        <v>-87393.85</v>
      </c>
    </row>
    <row r="916" spans="1:54">
      <c r="A916" s="140" t="s">
        <v>1012</v>
      </c>
      <c r="B916" s="139">
        <v>-1165700.01</v>
      </c>
      <c r="C916" s="139">
        <v>-1165700.01</v>
      </c>
      <c r="D916" s="139">
        <v>-1165700.01</v>
      </c>
      <c r="E916" s="139">
        <v>-1165700.01</v>
      </c>
      <c r="F916" s="139">
        <v>-1165700.01</v>
      </c>
      <c r="G916" s="139">
        <v>-1165700.01</v>
      </c>
      <c r="H916" s="139">
        <v>-1165700.01</v>
      </c>
      <c r="I916" s="139">
        <v>-1165700.01</v>
      </c>
      <c r="J916" s="139">
        <v>-1165700.01</v>
      </c>
      <c r="K916" s="139">
        <v>-1165700.01</v>
      </c>
      <c r="L916" s="139">
        <v>-1165700.01</v>
      </c>
      <c r="M916" s="139">
        <v>-1165700.01</v>
      </c>
      <c r="N916" s="139">
        <v>-1165700.01</v>
      </c>
      <c r="O916" s="139">
        <v>-1165700.01</v>
      </c>
      <c r="P916" s="139">
        <v>-1165700.01</v>
      </c>
      <c r="Q916" s="139">
        <v>-1165700.01</v>
      </c>
      <c r="R916" s="139">
        <v>-1165700.01</v>
      </c>
      <c r="S916" s="139">
        <v>-1165700.01</v>
      </c>
      <c r="T916" s="139">
        <v>-1165700.01</v>
      </c>
      <c r="U916" s="139">
        <v>-1165700.01</v>
      </c>
      <c r="V916" s="139">
        <v>-1165700.01</v>
      </c>
      <c r="W916" s="139">
        <v>-1165700.01</v>
      </c>
      <c r="X916" s="139">
        <v>-1165700.01</v>
      </c>
      <c r="Y916" s="139">
        <v>-1165700.01</v>
      </c>
      <c r="Z916" s="139">
        <v>-1165700.01</v>
      </c>
      <c r="AA916" s="139">
        <v>-1165700.01</v>
      </c>
      <c r="AB916" s="139">
        <v>-1165700.01</v>
      </c>
      <c r="AC916" s="139">
        <v>-1165700.01</v>
      </c>
      <c r="AD916" s="139">
        <v>-1165700.01</v>
      </c>
      <c r="AE916" s="139">
        <v>-1165700.01</v>
      </c>
      <c r="AF916" s="139">
        <v>-1165700.01</v>
      </c>
      <c r="AG916" s="139">
        <v>-1165700.01</v>
      </c>
      <c r="AH916" s="139">
        <v>-1165700.01</v>
      </c>
      <c r="AI916" s="139">
        <v>-1165700.01</v>
      </c>
      <c r="AJ916" s="139">
        <v>-1165700.01</v>
      </c>
      <c r="AK916" s="139">
        <v>-1165700.01</v>
      </c>
      <c r="AL916" s="139">
        <v>-1165700.01</v>
      </c>
      <c r="AM916" s="139">
        <v>-1165700.01</v>
      </c>
      <c r="AN916" s="139">
        <v>-1165700.01</v>
      </c>
      <c r="AO916" s="139">
        <v>-1165700.01</v>
      </c>
      <c r="AP916" s="139">
        <v>-1165700.01</v>
      </c>
      <c r="AQ916" s="139">
        <v>-1165700.01</v>
      </c>
      <c r="AR916" s="139">
        <v>-1165700.01</v>
      </c>
      <c r="AS916" s="139">
        <v>-1165700.01</v>
      </c>
      <c r="AT916" s="139">
        <v>-1165700.01</v>
      </c>
      <c r="AU916" s="139">
        <v>-1165700.01</v>
      </c>
      <c r="AV916" s="139">
        <v>-1165700.01</v>
      </c>
      <c r="AW916" s="139">
        <v>-1165700.01</v>
      </c>
      <c r="AX916" s="139">
        <v>-1165700.01</v>
      </c>
      <c r="AY916" s="139">
        <v>-1165700.01</v>
      </c>
      <c r="AZ916" s="139">
        <v>-1165700.01</v>
      </c>
      <c r="BA916" s="139">
        <v>-1165700.01</v>
      </c>
      <c r="BB916" s="139">
        <v>-1165700.01</v>
      </c>
    </row>
    <row r="917" spans="1:54">
      <c r="A917" s="140" t="s">
        <v>1013</v>
      </c>
      <c r="B917" s="139">
        <v>0</v>
      </c>
      <c r="C917" s="139">
        <v>0</v>
      </c>
      <c r="D917" s="139">
        <v>0</v>
      </c>
      <c r="E917" s="139">
        <v>0</v>
      </c>
      <c r="F917" s="139">
        <v>0</v>
      </c>
      <c r="G917" s="139">
        <v>0</v>
      </c>
      <c r="H917" s="139">
        <v>0</v>
      </c>
      <c r="I917" s="139">
        <v>0</v>
      </c>
      <c r="J917" s="139">
        <v>0</v>
      </c>
      <c r="K917" s="139">
        <v>0</v>
      </c>
      <c r="L917" s="139">
        <v>0</v>
      </c>
      <c r="M917" s="139">
        <v>0</v>
      </c>
      <c r="N917" s="139">
        <v>0</v>
      </c>
      <c r="O917" s="139">
        <v>0</v>
      </c>
      <c r="P917" s="139">
        <v>0</v>
      </c>
      <c r="Q917" s="139">
        <v>0</v>
      </c>
      <c r="R917" s="139">
        <v>0</v>
      </c>
      <c r="S917" s="139">
        <v>0</v>
      </c>
      <c r="T917" s="139">
        <v>0</v>
      </c>
      <c r="U917" s="139">
        <v>0</v>
      </c>
      <c r="V917" s="139">
        <v>0</v>
      </c>
      <c r="W917" s="139">
        <v>0</v>
      </c>
      <c r="X917" s="139">
        <v>0</v>
      </c>
      <c r="Y917" s="139">
        <v>0</v>
      </c>
      <c r="Z917" s="139">
        <v>0</v>
      </c>
      <c r="AA917" s="139">
        <v>0</v>
      </c>
      <c r="AB917" s="139">
        <v>0</v>
      </c>
      <c r="AC917" s="139">
        <v>0</v>
      </c>
      <c r="AD917" s="139">
        <v>0</v>
      </c>
      <c r="AE917" s="139">
        <v>0</v>
      </c>
      <c r="AF917" s="139">
        <v>0</v>
      </c>
      <c r="AG917" s="139">
        <v>0</v>
      </c>
      <c r="AH917" s="139">
        <v>0</v>
      </c>
      <c r="AI917" s="139">
        <v>0</v>
      </c>
      <c r="AJ917" s="139">
        <v>0</v>
      </c>
      <c r="AK917" s="139">
        <v>0</v>
      </c>
      <c r="AL917" s="139">
        <v>0</v>
      </c>
      <c r="AM917" s="139">
        <v>0</v>
      </c>
      <c r="AN917" s="139">
        <v>0</v>
      </c>
      <c r="AO917" s="139">
        <v>0</v>
      </c>
      <c r="AP917" s="139">
        <v>0</v>
      </c>
      <c r="AQ917" s="139">
        <v>0</v>
      </c>
      <c r="AR917" s="139">
        <v>0</v>
      </c>
      <c r="AS917" s="139">
        <v>0</v>
      </c>
      <c r="AT917" s="139">
        <v>0</v>
      </c>
      <c r="AU917" s="139">
        <v>0</v>
      </c>
      <c r="AV917" s="139">
        <v>0</v>
      </c>
      <c r="AW917" s="139">
        <v>0</v>
      </c>
      <c r="AX917" s="139">
        <v>0</v>
      </c>
      <c r="AY917" s="139">
        <v>0</v>
      </c>
      <c r="AZ917" s="139">
        <v>0</v>
      </c>
      <c r="BA917" s="139">
        <v>0</v>
      </c>
      <c r="BB917" s="139">
        <v>0</v>
      </c>
    </row>
    <row r="918" spans="1:54">
      <c r="A918" s="140" t="s">
        <v>1014</v>
      </c>
      <c r="B918" s="139">
        <v>0</v>
      </c>
      <c r="C918" s="139">
        <v>0</v>
      </c>
      <c r="D918" s="139">
        <v>0</v>
      </c>
      <c r="E918" s="139">
        <v>0</v>
      </c>
      <c r="F918" s="139">
        <v>0</v>
      </c>
      <c r="G918" s="139">
        <v>0</v>
      </c>
      <c r="H918" s="139">
        <v>0</v>
      </c>
      <c r="I918" s="139">
        <v>0</v>
      </c>
      <c r="J918" s="139">
        <v>0</v>
      </c>
      <c r="K918" s="139">
        <v>0</v>
      </c>
      <c r="L918" s="139">
        <v>0</v>
      </c>
      <c r="M918" s="139">
        <v>0</v>
      </c>
      <c r="N918" s="139">
        <v>0</v>
      </c>
      <c r="O918" s="139">
        <v>0</v>
      </c>
      <c r="P918" s="139">
        <v>0</v>
      </c>
      <c r="Q918" s="139">
        <v>0</v>
      </c>
      <c r="R918" s="139">
        <v>0</v>
      </c>
      <c r="S918" s="139">
        <v>0</v>
      </c>
      <c r="T918" s="139">
        <v>0</v>
      </c>
      <c r="U918" s="139">
        <v>0</v>
      </c>
      <c r="V918" s="139">
        <v>0</v>
      </c>
      <c r="W918" s="139">
        <v>0</v>
      </c>
      <c r="X918" s="139">
        <v>0</v>
      </c>
      <c r="Y918" s="139">
        <v>0</v>
      </c>
      <c r="Z918" s="139">
        <v>0</v>
      </c>
      <c r="AA918" s="139">
        <v>0</v>
      </c>
      <c r="AB918" s="139">
        <v>0</v>
      </c>
      <c r="AC918" s="139">
        <v>0</v>
      </c>
      <c r="AD918" s="139">
        <v>0</v>
      </c>
      <c r="AE918" s="139">
        <v>0</v>
      </c>
      <c r="AF918" s="139">
        <v>0</v>
      </c>
      <c r="AG918" s="139">
        <v>0</v>
      </c>
      <c r="AH918" s="139">
        <v>0</v>
      </c>
      <c r="AI918" s="139">
        <v>0</v>
      </c>
      <c r="AJ918" s="139">
        <v>0</v>
      </c>
      <c r="AK918" s="139">
        <v>0</v>
      </c>
      <c r="AL918" s="139">
        <v>0</v>
      </c>
      <c r="AM918" s="139">
        <v>0</v>
      </c>
      <c r="AN918" s="139">
        <v>0</v>
      </c>
      <c r="AO918" s="139">
        <v>0</v>
      </c>
      <c r="AP918" s="139">
        <v>0</v>
      </c>
      <c r="AQ918" s="139">
        <v>0</v>
      </c>
      <c r="AR918" s="139">
        <v>0</v>
      </c>
      <c r="AS918" s="139">
        <v>0</v>
      </c>
      <c r="AT918" s="139">
        <v>0</v>
      </c>
      <c r="AU918" s="139">
        <v>0</v>
      </c>
      <c r="AV918" s="139">
        <v>0</v>
      </c>
      <c r="AW918" s="139">
        <v>0</v>
      </c>
      <c r="AX918" s="139">
        <v>0</v>
      </c>
      <c r="AY918" s="139">
        <v>0</v>
      </c>
      <c r="AZ918" s="139">
        <v>0</v>
      </c>
      <c r="BA918" s="139">
        <v>0</v>
      </c>
      <c r="BB918" s="139">
        <v>0</v>
      </c>
    </row>
    <row r="919" spans="1:54">
      <c r="A919" s="140" t="s">
        <v>1015</v>
      </c>
      <c r="B919" s="139">
        <v>-3257805.49</v>
      </c>
      <c r="C919" s="139">
        <v>-3257805.49</v>
      </c>
      <c r="D919" s="139">
        <v>-3257805.49</v>
      </c>
      <c r="E919" s="139">
        <v>-3257805.49</v>
      </c>
      <c r="F919" s="139">
        <v>-3257805.49</v>
      </c>
      <c r="G919" s="139">
        <v>-3257805.49</v>
      </c>
      <c r="H919" s="139">
        <v>-3257805.49</v>
      </c>
      <c r="I919" s="139">
        <v>-3257805.49</v>
      </c>
      <c r="J919" s="139">
        <v>-3257805.49</v>
      </c>
      <c r="K919" s="139">
        <v>-3257805.49</v>
      </c>
      <c r="L919" s="139">
        <v>-3257805.49</v>
      </c>
      <c r="M919" s="139">
        <v>-3257805.49</v>
      </c>
      <c r="N919" s="139">
        <v>-3257805.49</v>
      </c>
      <c r="O919" s="139">
        <v>-3257805.49</v>
      </c>
      <c r="P919" s="139">
        <v>-3257805.49</v>
      </c>
      <c r="Q919" s="139">
        <v>-3257805.49</v>
      </c>
      <c r="R919" s="139">
        <v>-3257805.49</v>
      </c>
      <c r="S919" s="139">
        <v>-3257805.49</v>
      </c>
      <c r="T919" s="139">
        <v>-3257805.49</v>
      </c>
      <c r="U919" s="139">
        <v>-3257805.49</v>
      </c>
      <c r="V919" s="139">
        <v>-3257805.49</v>
      </c>
      <c r="W919" s="139">
        <v>-3257805.49</v>
      </c>
      <c r="X919" s="139">
        <v>-3257805.49</v>
      </c>
      <c r="Y919" s="139">
        <v>-3257805.49</v>
      </c>
      <c r="Z919" s="139">
        <v>-3257805.49</v>
      </c>
      <c r="AA919" s="139">
        <v>-3257805.49</v>
      </c>
      <c r="AB919" s="139">
        <v>-3257805.49</v>
      </c>
      <c r="AC919" s="139">
        <v>-3257805.49</v>
      </c>
      <c r="AD919" s="139">
        <v>-3257805.49</v>
      </c>
      <c r="AE919" s="139">
        <v>-3257805.49</v>
      </c>
      <c r="AF919" s="139">
        <v>-3257805.49</v>
      </c>
      <c r="AG919" s="139">
        <v>-3257805.49</v>
      </c>
      <c r="AH919" s="139">
        <v>-3257805.49</v>
      </c>
      <c r="AI919" s="139">
        <v>-3257805.49</v>
      </c>
      <c r="AJ919" s="139">
        <v>-3257805.49</v>
      </c>
      <c r="AK919" s="139">
        <v>-3257805.49</v>
      </c>
      <c r="AL919" s="139">
        <v>-3257805.49</v>
      </c>
      <c r="AM919" s="139">
        <v>-3257805.49</v>
      </c>
      <c r="AN919" s="139">
        <v>-3257805.49</v>
      </c>
      <c r="AO919" s="139">
        <v>-3257805.49</v>
      </c>
      <c r="AP919" s="139">
        <v>-3257805.49</v>
      </c>
      <c r="AQ919" s="139">
        <v>-3257805.49</v>
      </c>
      <c r="AR919" s="139">
        <v>-3257805.49</v>
      </c>
      <c r="AS919" s="139">
        <v>-3257805.49</v>
      </c>
      <c r="AT919" s="139">
        <v>-3257805.49</v>
      </c>
      <c r="AU919" s="139">
        <v>-3257805.49</v>
      </c>
      <c r="AV919" s="139">
        <v>-3257805.49</v>
      </c>
      <c r="AW919" s="139">
        <v>-3257805.49</v>
      </c>
      <c r="AX919" s="139">
        <v>-3257805.49</v>
      </c>
      <c r="AY919" s="139">
        <v>-3257805.49</v>
      </c>
      <c r="AZ919" s="139">
        <v>-3257805.49</v>
      </c>
      <c r="BA919" s="139">
        <v>-3257805.49</v>
      </c>
      <c r="BB919" s="139">
        <v>-3257805.49</v>
      </c>
    </row>
    <row r="920" spans="1:54">
      <c r="A920" s="140" t="s">
        <v>1016</v>
      </c>
      <c r="B920" s="139">
        <v>0</v>
      </c>
      <c r="C920" s="139">
        <v>0</v>
      </c>
      <c r="D920" s="139">
        <v>0</v>
      </c>
      <c r="E920" s="139">
        <v>0</v>
      </c>
      <c r="F920" s="139">
        <v>0</v>
      </c>
      <c r="G920" s="139">
        <v>0</v>
      </c>
      <c r="H920" s="139">
        <v>0</v>
      </c>
      <c r="I920" s="139">
        <v>0</v>
      </c>
      <c r="J920" s="139">
        <v>0</v>
      </c>
      <c r="K920" s="139">
        <v>0</v>
      </c>
      <c r="L920" s="139">
        <v>0</v>
      </c>
      <c r="M920" s="139">
        <v>0</v>
      </c>
      <c r="N920" s="139">
        <v>0</v>
      </c>
      <c r="O920" s="139">
        <v>0</v>
      </c>
      <c r="P920" s="139">
        <v>0</v>
      </c>
      <c r="Q920" s="139">
        <v>0</v>
      </c>
      <c r="R920" s="139">
        <v>0</v>
      </c>
      <c r="S920" s="139">
        <v>0</v>
      </c>
      <c r="T920" s="139">
        <v>0</v>
      </c>
      <c r="U920" s="139">
        <v>0</v>
      </c>
      <c r="V920" s="139">
        <v>0</v>
      </c>
      <c r="W920" s="139">
        <v>0</v>
      </c>
      <c r="X920" s="139">
        <v>0</v>
      </c>
      <c r="Y920" s="139">
        <v>0</v>
      </c>
      <c r="Z920" s="139">
        <v>0</v>
      </c>
      <c r="AA920" s="139">
        <v>0</v>
      </c>
      <c r="AB920" s="139">
        <v>0</v>
      </c>
      <c r="AC920" s="139">
        <v>0</v>
      </c>
      <c r="AD920" s="139">
        <v>0</v>
      </c>
      <c r="AE920" s="139">
        <v>0</v>
      </c>
      <c r="AF920" s="139">
        <v>0</v>
      </c>
      <c r="AG920" s="139">
        <v>0</v>
      </c>
      <c r="AH920" s="139">
        <v>0</v>
      </c>
      <c r="AI920" s="139">
        <v>0</v>
      </c>
      <c r="AJ920" s="139">
        <v>0</v>
      </c>
      <c r="AK920" s="139">
        <v>0</v>
      </c>
      <c r="AL920" s="139">
        <v>0</v>
      </c>
      <c r="AM920" s="139">
        <v>0</v>
      </c>
      <c r="AN920" s="139">
        <v>0</v>
      </c>
      <c r="AO920" s="139">
        <v>0</v>
      </c>
      <c r="AP920" s="139">
        <v>0</v>
      </c>
      <c r="AQ920" s="139">
        <v>0</v>
      </c>
      <c r="AR920" s="139">
        <v>0</v>
      </c>
      <c r="AS920" s="139">
        <v>0</v>
      </c>
      <c r="AT920" s="139">
        <v>0</v>
      </c>
      <c r="AU920" s="139">
        <v>0</v>
      </c>
      <c r="AV920" s="139">
        <v>0</v>
      </c>
      <c r="AW920" s="139">
        <v>0</v>
      </c>
      <c r="AX920" s="139">
        <v>0</v>
      </c>
      <c r="AY920" s="139">
        <v>0</v>
      </c>
      <c r="AZ920" s="139">
        <v>0</v>
      </c>
      <c r="BA920" s="139">
        <v>0</v>
      </c>
      <c r="BB920" s="139">
        <v>0</v>
      </c>
    </row>
    <row r="921" spans="1:54">
      <c r="A921" s="140" t="s">
        <v>1017</v>
      </c>
      <c r="B921" s="139">
        <v>0</v>
      </c>
      <c r="C921" s="139">
        <v>0</v>
      </c>
      <c r="D921" s="139">
        <v>0</v>
      </c>
      <c r="E921" s="139">
        <v>0</v>
      </c>
      <c r="F921" s="139">
        <v>0</v>
      </c>
      <c r="G921" s="139">
        <v>0</v>
      </c>
      <c r="H921" s="139">
        <v>0</v>
      </c>
      <c r="I921" s="139">
        <v>0</v>
      </c>
      <c r="J921" s="139">
        <v>0</v>
      </c>
      <c r="K921" s="139">
        <v>0</v>
      </c>
      <c r="L921" s="139">
        <v>0</v>
      </c>
      <c r="M921" s="139">
        <v>0</v>
      </c>
      <c r="N921" s="139">
        <v>0</v>
      </c>
      <c r="O921" s="139">
        <v>0</v>
      </c>
      <c r="P921" s="139">
        <v>0</v>
      </c>
      <c r="Q921" s="139">
        <v>0</v>
      </c>
      <c r="R921" s="139">
        <v>0</v>
      </c>
      <c r="S921" s="139">
        <v>0</v>
      </c>
      <c r="T921" s="139">
        <v>0</v>
      </c>
      <c r="U921" s="139">
        <v>0</v>
      </c>
      <c r="V921" s="139">
        <v>0</v>
      </c>
      <c r="W921" s="139">
        <v>0</v>
      </c>
      <c r="X921" s="139">
        <v>0</v>
      </c>
      <c r="Y921" s="139">
        <v>0</v>
      </c>
      <c r="Z921" s="139">
        <v>0</v>
      </c>
      <c r="AA921" s="139">
        <v>0</v>
      </c>
      <c r="AB921" s="139">
        <v>0</v>
      </c>
      <c r="AC921" s="139">
        <v>0</v>
      </c>
      <c r="AD921" s="139">
        <v>0</v>
      </c>
      <c r="AE921" s="139">
        <v>0</v>
      </c>
      <c r="AF921" s="139">
        <v>0</v>
      </c>
      <c r="AG921" s="139">
        <v>0</v>
      </c>
      <c r="AH921" s="139">
        <v>0</v>
      </c>
      <c r="AI921" s="139">
        <v>0</v>
      </c>
      <c r="AJ921" s="139">
        <v>0</v>
      </c>
      <c r="AK921" s="139">
        <v>0</v>
      </c>
      <c r="AL921" s="139">
        <v>0</v>
      </c>
      <c r="AM921" s="139">
        <v>0</v>
      </c>
      <c r="AN921" s="139">
        <v>0</v>
      </c>
      <c r="AO921" s="139">
        <v>0</v>
      </c>
      <c r="AP921" s="139">
        <v>0</v>
      </c>
      <c r="AQ921" s="139">
        <v>0</v>
      </c>
      <c r="AR921" s="139">
        <v>0</v>
      </c>
      <c r="AS921" s="139">
        <v>0</v>
      </c>
      <c r="AT921" s="139">
        <v>0</v>
      </c>
      <c r="AU921" s="139">
        <v>0</v>
      </c>
      <c r="AV921" s="139">
        <v>0</v>
      </c>
      <c r="AW921" s="139">
        <v>0</v>
      </c>
      <c r="AX921" s="139">
        <v>0</v>
      </c>
      <c r="AY921" s="139">
        <v>0</v>
      </c>
      <c r="AZ921" s="139">
        <v>0</v>
      </c>
      <c r="BA921" s="139">
        <v>0</v>
      </c>
      <c r="BB921" s="139">
        <v>0</v>
      </c>
    </row>
    <row r="922" spans="1:54">
      <c r="A922" s="140" t="s">
        <v>1018</v>
      </c>
      <c r="B922" s="139">
        <v>-75892098.323333293</v>
      </c>
      <c r="C922" s="139">
        <v>-72095987.212222204</v>
      </c>
      <c r="D922" s="139">
        <v>-93843903.878888905</v>
      </c>
      <c r="E922" s="139">
        <v>-98141820.545555606</v>
      </c>
      <c r="F922" s="139">
        <v>-102029181.656666</v>
      </c>
      <c r="G922" s="139">
        <v>-106264598.323333</v>
      </c>
      <c r="H922" s="139">
        <v>-72650014.989999995</v>
      </c>
      <c r="I922" s="139">
        <v>-69260431.656666696</v>
      </c>
      <c r="J922" s="139">
        <v>-91008348.323333398</v>
      </c>
      <c r="K922" s="139">
        <v>-95306264.989999995</v>
      </c>
      <c r="L922" s="139">
        <v>-102029181.656666</v>
      </c>
      <c r="M922" s="139">
        <v>-106264598.323333</v>
      </c>
      <c r="N922" s="139">
        <v>-72650014.990000099</v>
      </c>
      <c r="O922" s="139">
        <v>-72650014.990000099</v>
      </c>
      <c r="P922" s="139">
        <v>-69182306.656666696</v>
      </c>
      <c r="Q922" s="139">
        <v>-90930223.323333398</v>
      </c>
      <c r="R922" s="139">
        <v>-95228139.990000099</v>
      </c>
      <c r="S922" s="139">
        <v>-101951056.656666</v>
      </c>
      <c r="T922" s="139">
        <v>-106186473.323333</v>
      </c>
      <c r="U922" s="139">
        <v>-72571889.990000099</v>
      </c>
      <c r="V922" s="139">
        <v>-69182306.6566668</v>
      </c>
      <c r="W922" s="139">
        <v>-90930223.323333398</v>
      </c>
      <c r="X922" s="139">
        <v>-95228139.990000099</v>
      </c>
      <c r="Y922" s="139">
        <v>-101951056.656666</v>
      </c>
      <c r="Z922" s="139">
        <v>-106186473.323333</v>
      </c>
      <c r="AA922" s="139">
        <v>-72571889.990000099</v>
      </c>
      <c r="AB922" s="139">
        <v>-72571889.990000099</v>
      </c>
      <c r="AC922" s="139">
        <v>-69171889.990000099</v>
      </c>
      <c r="AD922" s="139">
        <v>-90919806.6566668</v>
      </c>
      <c r="AE922" s="139">
        <v>-95217723.323333502</v>
      </c>
      <c r="AF922" s="139">
        <v>-101940639.98999999</v>
      </c>
      <c r="AG922" s="139">
        <v>-106176056.656666</v>
      </c>
      <c r="AH922" s="139">
        <v>-72561473.323333502</v>
      </c>
      <c r="AI922" s="139">
        <v>-69171889.990000099</v>
      </c>
      <c r="AJ922" s="139">
        <v>-90919806.6566668</v>
      </c>
      <c r="AK922" s="139">
        <v>-95217723.323333502</v>
      </c>
      <c r="AL922" s="139">
        <v>-101940639.98999999</v>
      </c>
      <c r="AM922" s="139">
        <v>-106176056.656666</v>
      </c>
      <c r="AN922" s="139">
        <v>-72561473.323333502</v>
      </c>
      <c r="AO922" s="139">
        <v>-72561473.323333502</v>
      </c>
      <c r="AP922" s="139">
        <v>-68310431.6566668</v>
      </c>
      <c r="AQ922" s="139">
        <v>-88325014.990000203</v>
      </c>
      <c r="AR922" s="139">
        <v>-90889598.323333502</v>
      </c>
      <c r="AS922" s="139">
        <v>-95879181.656666905</v>
      </c>
      <c r="AT922" s="139">
        <v>-98381264.990000203</v>
      </c>
      <c r="AU922" s="139">
        <v>-63033348.323333502</v>
      </c>
      <c r="AV922" s="139">
        <v>-68310431.656666905</v>
      </c>
      <c r="AW922" s="139">
        <v>-88325014.990000203</v>
      </c>
      <c r="AX922" s="139">
        <v>-90889598.323333502</v>
      </c>
      <c r="AY922" s="139">
        <v>-95879181.6566668</v>
      </c>
      <c r="AZ922" s="139">
        <v>-98381264.990000203</v>
      </c>
      <c r="BA922" s="139">
        <v>-63033348.323333502</v>
      </c>
      <c r="BB922" s="139">
        <v>-63033348.323333502</v>
      </c>
    </row>
    <row r="923" spans="1:54">
      <c r="A923" s="141" t="s">
        <v>1019</v>
      </c>
      <c r="B923" s="142">
        <v>-80913122.183333293</v>
      </c>
      <c r="C923" s="142">
        <v>-77117011.072222203</v>
      </c>
      <c r="D923" s="142">
        <v>-98864927.738888904</v>
      </c>
      <c r="E923" s="142">
        <v>-103162844.40555499</v>
      </c>
      <c r="F923" s="142">
        <v>-107050205.516666</v>
      </c>
      <c r="G923" s="142">
        <v>-111285622.18333299</v>
      </c>
      <c r="H923" s="142">
        <v>-77671038.849999994</v>
      </c>
      <c r="I923" s="142">
        <v>-74281455.516666695</v>
      </c>
      <c r="J923" s="142">
        <v>-96029372.183333397</v>
      </c>
      <c r="K923" s="142">
        <v>-100327288.84999999</v>
      </c>
      <c r="L923" s="142">
        <v>-107050205.516666</v>
      </c>
      <c r="M923" s="142">
        <v>-111285622.18333299</v>
      </c>
      <c r="N923" s="142">
        <v>-77671038.850000098</v>
      </c>
      <c r="O923" s="142">
        <v>-77671038.850000098</v>
      </c>
      <c r="P923" s="142">
        <v>-74203330.516666695</v>
      </c>
      <c r="Q923" s="142">
        <v>-95951247.183333397</v>
      </c>
      <c r="R923" s="142">
        <v>-100249163.84999999</v>
      </c>
      <c r="S923" s="142">
        <v>-106972080.516666</v>
      </c>
      <c r="T923" s="142">
        <v>-111207497.18333299</v>
      </c>
      <c r="U923" s="142">
        <v>-77592913.850000098</v>
      </c>
      <c r="V923" s="142">
        <v>-74203330.5166668</v>
      </c>
      <c r="W923" s="142">
        <v>-95951247.183333397</v>
      </c>
      <c r="X923" s="142">
        <v>-100249163.84999999</v>
      </c>
      <c r="Y923" s="142">
        <v>-106972080.516666</v>
      </c>
      <c r="Z923" s="142">
        <v>-111207497.18333299</v>
      </c>
      <c r="AA923" s="142">
        <v>-77592913.850000098</v>
      </c>
      <c r="AB923" s="142">
        <v>-77592913.850000098</v>
      </c>
      <c r="AC923" s="142">
        <v>-74192913.850000098</v>
      </c>
      <c r="AD923" s="142">
        <v>-95940830.5166668</v>
      </c>
      <c r="AE923" s="142">
        <v>-100238747.18333299</v>
      </c>
      <c r="AF923" s="142">
        <v>-106961663.84999999</v>
      </c>
      <c r="AG923" s="142">
        <v>-111197080.516666</v>
      </c>
      <c r="AH923" s="142">
        <v>-77582497.183333501</v>
      </c>
      <c r="AI923" s="142">
        <v>-74192913.850000098</v>
      </c>
      <c r="AJ923" s="142">
        <v>-95940830.5166668</v>
      </c>
      <c r="AK923" s="142">
        <v>-100238747.18333299</v>
      </c>
      <c r="AL923" s="142">
        <v>-106961663.84999999</v>
      </c>
      <c r="AM923" s="142">
        <v>-111197080.516666</v>
      </c>
      <c r="AN923" s="142">
        <v>-77582497.183333501</v>
      </c>
      <c r="AO923" s="142">
        <v>-77582497.183333501</v>
      </c>
      <c r="AP923" s="142">
        <v>-73331455.5166668</v>
      </c>
      <c r="AQ923" s="142">
        <v>-93346038.850000203</v>
      </c>
      <c r="AR923" s="142">
        <v>-95910622.183333501</v>
      </c>
      <c r="AS923" s="142">
        <v>-100900205.516666</v>
      </c>
      <c r="AT923" s="142">
        <v>-103402288.84999999</v>
      </c>
      <c r="AU923" s="142">
        <v>-68054372.183333501</v>
      </c>
      <c r="AV923" s="142">
        <v>-73331455.516666904</v>
      </c>
      <c r="AW923" s="142">
        <v>-93346038.850000203</v>
      </c>
      <c r="AX923" s="142">
        <v>-95910622.183333501</v>
      </c>
      <c r="AY923" s="142">
        <v>-100900205.516666</v>
      </c>
      <c r="AZ923" s="142">
        <v>-103402288.84999999</v>
      </c>
      <c r="BA923" s="142">
        <v>-68054372.183333501</v>
      </c>
      <c r="BB923" s="142">
        <v>-68054372.183333501</v>
      </c>
    </row>
    <row r="924" spans="1:54">
      <c r="A924" s="140" t="s">
        <v>1020</v>
      </c>
    </row>
    <row r="925" spans="1:54">
      <c r="A925" s="138" t="s">
        <v>1021</v>
      </c>
    </row>
    <row r="926" spans="1:54">
      <c r="A926" s="140" t="s">
        <v>1022</v>
      </c>
      <c r="B926" s="139">
        <v>0</v>
      </c>
      <c r="C926" s="139">
        <v>0</v>
      </c>
      <c r="D926" s="139">
        <v>0</v>
      </c>
      <c r="E926" s="139">
        <v>0</v>
      </c>
      <c r="F926" s="139">
        <v>0</v>
      </c>
      <c r="G926" s="139">
        <v>0</v>
      </c>
      <c r="H926" s="139">
        <v>0</v>
      </c>
      <c r="I926" s="139">
        <v>0</v>
      </c>
      <c r="J926" s="139">
        <v>0</v>
      </c>
      <c r="K926" s="139">
        <v>0</v>
      </c>
      <c r="L926" s="139">
        <v>0</v>
      </c>
      <c r="M926" s="139">
        <v>0</v>
      </c>
      <c r="N926" s="139">
        <v>0</v>
      </c>
      <c r="O926" s="139">
        <v>0</v>
      </c>
      <c r="P926" s="139">
        <v>0</v>
      </c>
      <c r="Q926" s="139">
        <v>0</v>
      </c>
      <c r="R926" s="139">
        <v>0</v>
      </c>
      <c r="S926" s="139">
        <v>0</v>
      </c>
      <c r="T926" s="139">
        <v>0</v>
      </c>
      <c r="U926" s="139">
        <v>0</v>
      </c>
      <c r="V926" s="139">
        <v>0</v>
      </c>
      <c r="W926" s="139">
        <v>0</v>
      </c>
      <c r="X926" s="139">
        <v>0</v>
      </c>
      <c r="Y926" s="139">
        <v>0</v>
      </c>
      <c r="Z926" s="139">
        <v>0</v>
      </c>
      <c r="AA926" s="139">
        <v>0</v>
      </c>
      <c r="AB926" s="139">
        <v>0</v>
      </c>
      <c r="AC926" s="139">
        <v>0</v>
      </c>
      <c r="AD926" s="139">
        <v>0</v>
      </c>
      <c r="AE926" s="139">
        <v>0</v>
      </c>
      <c r="AF926" s="139">
        <v>0</v>
      </c>
      <c r="AG926" s="139">
        <v>0</v>
      </c>
      <c r="AH926" s="139">
        <v>0</v>
      </c>
      <c r="AI926" s="139">
        <v>0</v>
      </c>
      <c r="AJ926" s="139">
        <v>0</v>
      </c>
      <c r="AK926" s="139">
        <v>0</v>
      </c>
      <c r="AL926" s="139">
        <v>0</v>
      </c>
      <c r="AM926" s="139">
        <v>0</v>
      </c>
      <c r="AN926" s="139">
        <v>0</v>
      </c>
      <c r="AO926" s="139">
        <v>0</v>
      </c>
      <c r="AP926" s="139">
        <v>0</v>
      </c>
      <c r="AQ926" s="139">
        <v>0</v>
      </c>
      <c r="AR926" s="139">
        <v>0</v>
      </c>
      <c r="AS926" s="139">
        <v>0</v>
      </c>
      <c r="AT926" s="139">
        <v>0</v>
      </c>
      <c r="AU926" s="139">
        <v>0</v>
      </c>
      <c r="AV926" s="139">
        <v>0</v>
      </c>
      <c r="AW926" s="139">
        <v>0</v>
      </c>
      <c r="AX926" s="139">
        <v>0</v>
      </c>
      <c r="AY926" s="139">
        <v>0</v>
      </c>
      <c r="AZ926" s="139">
        <v>0</v>
      </c>
      <c r="BA926" s="139">
        <v>0</v>
      </c>
      <c r="BB926" s="139">
        <v>0</v>
      </c>
    </row>
    <row r="927" spans="1:54">
      <c r="A927" s="141" t="s">
        <v>1023</v>
      </c>
      <c r="B927" s="142">
        <v>0</v>
      </c>
      <c r="C927" s="142">
        <v>0</v>
      </c>
      <c r="D927" s="142">
        <v>0</v>
      </c>
      <c r="E927" s="142">
        <v>0</v>
      </c>
      <c r="F927" s="142">
        <v>0</v>
      </c>
      <c r="G927" s="142">
        <v>0</v>
      </c>
      <c r="H927" s="142">
        <v>0</v>
      </c>
      <c r="I927" s="142">
        <v>0</v>
      </c>
      <c r="J927" s="142">
        <v>0</v>
      </c>
      <c r="K927" s="142">
        <v>0</v>
      </c>
      <c r="L927" s="142">
        <v>0</v>
      </c>
      <c r="M927" s="142">
        <v>0</v>
      </c>
      <c r="N927" s="142">
        <v>0</v>
      </c>
      <c r="O927" s="142">
        <v>0</v>
      </c>
      <c r="P927" s="142">
        <v>0</v>
      </c>
      <c r="Q927" s="142">
        <v>0</v>
      </c>
      <c r="R927" s="142">
        <v>0</v>
      </c>
      <c r="S927" s="142">
        <v>0</v>
      </c>
      <c r="T927" s="142">
        <v>0</v>
      </c>
      <c r="U927" s="142">
        <v>0</v>
      </c>
      <c r="V927" s="142">
        <v>0</v>
      </c>
      <c r="W927" s="142">
        <v>0</v>
      </c>
      <c r="X927" s="142">
        <v>0</v>
      </c>
      <c r="Y927" s="142">
        <v>0</v>
      </c>
      <c r="Z927" s="142">
        <v>0</v>
      </c>
      <c r="AA927" s="142">
        <v>0</v>
      </c>
      <c r="AB927" s="142">
        <v>0</v>
      </c>
      <c r="AC927" s="142">
        <v>0</v>
      </c>
      <c r="AD927" s="142">
        <v>0</v>
      </c>
      <c r="AE927" s="142">
        <v>0</v>
      </c>
      <c r="AF927" s="142">
        <v>0</v>
      </c>
      <c r="AG927" s="142">
        <v>0</v>
      </c>
      <c r="AH927" s="142">
        <v>0</v>
      </c>
      <c r="AI927" s="142">
        <v>0</v>
      </c>
      <c r="AJ927" s="142">
        <v>0</v>
      </c>
      <c r="AK927" s="142">
        <v>0</v>
      </c>
      <c r="AL927" s="142">
        <v>0</v>
      </c>
      <c r="AM927" s="142">
        <v>0</v>
      </c>
      <c r="AN927" s="142">
        <v>0</v>
      </c>
      <c r="AO927" s="142">
        <v>0</v>
      </c>
      <c r="AP927" s="142">
        <v>0</v>
      </c>
      <c r="AQ927" s="142">
        <v>0</v>
      </c>
      <c r="AR927" s="142">
        <v>0</v>
      </c>
      <c r="AS927" s="142">
        <v>0</v>
      </c>
      <c r="AT927" s="142">
        <v>0</v>
      </c>
      <c r="AU927" s="142">
        <v>0</v>
      </c>
      <c r="AV927" s="142">
        <v>0</v>
      </c>
      <c r="AW927" s="142">
        <v>0</v>
      </c>
      <c r="AX927" s="142">
        <v>0</v>
      </c>
      <c r="AY927" s="142">
        <v>0</v>
      </c>
      <c r="AZ927" s="142">
        <v>0</v>
      </c>
      <c r="BA927" s="142">
        <v>0</v>
      </c>
      <c r="BB927" s="142">
        <v>0</v>
      </c>
    </row>
    <row r="928" spans="1:54">
      <c r="A928" s="140" t="s">
        <v>1024</v>
      </c>
    </row>
    <row r="929" spans="1:54">
      <c r="A929" s="138" t="s">
        <v>1025</v>
      </c>
    </row>
    <row r="930" spans="1:54">
      <c r="A930" s="140" t="s">
        <v>1026</v>
      </c>
      <c r="B930" s="139">
        <v>-6633.02</v>
      </c>
      <c r="C930" s="139">
        <v>-6633.02</v>
      </c>
      <c r="D930" s="139">
        <v>-6633.02</v>
      </c>
      <c r="E930" s="139">
        <v>-6633.02</v>
      </c>
      <c r="F930" s="139">
        <v>-6633.02</v>
      </c>
      <c r="G930" s="139">
        <v>-6633.02</v>
      </c>
      <c r="H930" s="139">
        <v>-6633.02</v>
      </c>
      <c r="I930" s="139">
        <v>-6633.02</v>
      </c>
      <c r="J930" s="139">
        <v>-6633.02</v>
      </c>
      <c r="K930" s="139">
        <v>-6633.02</v>
      </c>
      <c r="L930" s="139">
        <v>-6633.02</v>
      </c>
      <c r="M930" s="139">
        <v>-6633.02</v>
      </c>
      <c r="N930" s="139">
        <v>-6633.02</v>
      </c>
      <c r="O930" s="139">
        <v>-6633.02</v>
      </c>
      <c r="P930" s="139">
        <v>-6633.02</v>
      </c>
      <c r="Q930" s="139">
        <v>-6633.02</v>
      </c>
      <c r="R930" s="139">
        <v>-6633.02</v>
      </c>
      <c r="S930" s="139">
        <v>-6633.02</v>
      </c>
      <c r="T930" s="139">
        <v>-6633.02</v>
      </c>
      <c r="U930" s="139">
        <v>-6633.02</v>
      </c>
      <c r="V930" s="139">
        <v>-6633.02</v>
      </c>
      <c r="W930" s="139">
        <v>-6633.02</v>
      </c>
      <c r="X930" s="139">
        <v>-6633.02</v>
      </c>
      <c r="Y930" s="139">
        <v>-6633.02</v>
      </c>
      <c r="Z930" s="139">
        <v>-6633.02</v>
      </c>
      <c r="AA930" s="139">
        <v>-6633.02</v>
      </c>
      <c r="AB930" s="139">
        <v>-6633.02</v>
      </c>
      <c r="AC930" s="139">
        <v>-6633.02</v>
      </c>
      <c r="AD930" s="139">
        <v>-6633.02</v>
      </c>
      <c r="AE930" s="139">
        <v>-6633.02</v>
      </c>
      <c r="AF930" s="139">
        <v>-6633.02</v>
      </c>
      <c r="AG930" s="139">
        <v>-6633.02</v>
      </c>
      <c r="AH930" s="139">
        <v>-6633.02</v>
      </c>
      <c r="AI930" s="139">
        <v>-6633.02</v>
      </c>
      <c r="AJ930" s="139">
        <v>-6633.02</v>
      </c>
      <c r="AK930" s="139">
        <v>-6633.02</v>
      </c>
      <c r="AL930" s="139">
        <v>-6633.02</v>
      </c>
      <c r="AM930" s="139">
        <v>-6633.02</v>
      </c>
      <c r="AN930" s="139">
        <v>-6633.02</v>
      </c>
      <c r="AO930" s="139">
        <v>-6633.02</v>
      </c>
      <c r="AP930" s="139">
        <v>-6633.02</v>
      </c>
      <c r="AQ930" s="139">
        <v>-6633.02</v>
      </c>
      <c r="AR930" s="139">
        <v>-6633.02</v>
      </c>
      <c r="AS930" s="139">
        <v>-6633.02</v>
      </c>
      <c r="AT930" s="139">
        <v>-6633.02</v>
      </c>
      <c r="AU930" s="139">
        <v>-6633.02</v>
      </c>
      <c r="AV930" s="139">
        <v>-6633.02</v>
      </c>
      <c r="AW930" s="139">
        <v>-6633.02</v>
      </c>
      <c r="AX930" s="139">
        <v>-6633.02</v>
      </c>
      <c r="AY930" s="139">
        <v>-6633.02</v>
      </c>
      <c r="AZ930" s="139">
        <v>-6633.02</v>
      </c>
      <c r="BA930" s="139">
        <v>-6633.02</v>
      </c>
      <c r="BB930" s="139">
        <v>-6633.02</v>
      </c>
    </row>
    <row r="931" spans="1:54">
      <c r="A931" s="140" t="s">
        <v>1027</v>
      </c>
      <c r="B931" s="139">
        <v>0</v>
      </c>
      <c r="C931" s="139">
        <v>0</v>
      </c>
      <c r="D931" s="139">
        <v>0</v>
      </c>
      <c r="E931" s="139">
        <v>0</v>
      </c>
      <c r="F931" s="139">
        <v>0</v>
      </c>
      <c r="G931" s="139">
        <v>0</v>
      </c>
      <c r="H931" s="139">
        <v>0</v>
      </c>
      <c r="I931" s="139">
        <v>0</v>
      </c>
      <c r="J931" s="139">
        <v>0</v>
      </c>
      <c r="K931" s="139">
        <v>0</v>
      </c>
      <c r="L931" s="139">
        <v>0</v>
      </c>
      <c r="M931" s="139">
        <v>0</v>
      </c>
      <c r="N931" s="139">
        <v>0</v>
      </c>
      <c r="O931" s="139">
        <v>0</v>
      </c>
      <c r="P931" s="139">
        <v>0</v>
      </c>
      <c r="Q931" s="139">
        <v>0</v>
      </c>
      <c r="R931" s="139">
        <v>0</v>
      </c>
      <c r="S931" s="139">
        <v>0</v>
      </c>
      <c r="T931" s="139">
        <v>0</v>
      </c>
      <c r="U931" s="139">
        <v>0</v>
      </c>
      <c r="V931" s="139">
        <v>0</v>
      </c>
      <c r="W931" s="139">
        <v>0</v>
      </c>
      <c r="X931" s="139">
        <v>0</v>
      </c>
      <c r="Y931" s="139">
        <v>0</v>
      </c>
      <c r="Z931" s="139">
        <v>0</v>
      </c>
      <c r="AA931" s="139">
        <v>0</v>
      </c>
      <c r="AB931" s="139">
        <v>0</v>
      </c>
      <c r="AC931" s="139">
        <v>0</v>
      </c>
      <c r="AD931" s="139">
        <v>0</v>
      </c>
      <c r="AE931" s="139">
        <v>0</v>
      </c>
      <c r="AF931" s="139">
        <v>0</v>
      </c>
      <c r="AG931" s="139">
        <v>0</v>
      </c>
      <c r="AH931" s="139">
        <v>0</v>
      </c>
      <c r="AI931" s="139">
        <v>0</v>
      </c>
      <c r="AJ931" s="139">
        <v>0</v>
      </c>
      <c r="AK931" s="139">
        <v>0</v>
      </c>
      <c r="AL931" s="139">
        <v>0</v>
      </c>
      <c r="AM931" s="139">
        <v>0</v>
      </c>
      <c r="AN931" s="139">
        <v>0</v>
      </c>
      <c r="AO931" s="139">
        <v>0</v>
      </c>
      <c r="AP931" s="139">
        <v>0</v>
      </c>
      <c r="AQ931" s="139">
        <v>0</v>
      </c>
      <c r="AR931" s="139">
        <v>0</v>
      </c>
      <c r="AS931" s="139">
        <v>0</v>
      </c>
      <c r="AT931" s="139">
        <v>0</v>
      </c>
      <c r="AU931" s="139">
        <v>0</v>
      </c>
      <c r="AV931" s="139">
        <v>0</v>
      </c>
      <c r="AW931" s="139">
        <v>0</v>
      </c>
      <c r="AX931" s="139">
        <v>0</v>
      </c>
      <c r="AY931" s="139">
        <v>0</v>
      </c>
      <c r="AZ931" s="139">
        <v>0</v>
      </c>
      <c r="BA931" s="139">
        <v>0</v>
      </c>
      <c r="BB931" s="139">
        <v>0</v>
      </c>
    </row>
    <row r="932" spans="1:54">
      <c r="A932" s="140" t="s">
        <v>1028</v>
      </c>
      <c r="B932" s="139">
        <v>-4651.62</v>
      </c>
      <c r="C932" s="139">
        <v>-4651.62</v>
      </c>
      <c r="D932" s="139">
        <v>-4651.62</v>
      </c>
      <c r="E932" s="139">
        <v>-4651.62</v>
      </c>
      <c r="F932" s="139">
        <v>-4651.62</v>
      </c>
      <c r="G932" s="139">
        <v>-4651.62</v>
      </c>
      <c r="H932" s="139">
        <v>-4651.62</v>
      </c>
      <c r="I932" s="139">
        <v>-4651.62</v>
      </c>
      <c r="J932" s="139">
        <v>-4651.62</v>
      </c>
      <c r="K932" s="139">
        <v>-4651.62</v>
      </c>
      <c r="L932" s="139">
        <v>-4651.62</v>
      </c>
      <c r="M932" s="139">
        <v>-4651.62</v>
      </c>
      <c r="N932" s="139">
        <v>-4651.62</v>
      </c>
      <c r="O932" s="139">
        <v>-4651.62</v>
      </c>
      <c r="P932" s="139">
        <v>-4651.62</v>
      </c>
      <c r="Q932" s="139">
        <v>-4651.62</v>
      </c>
      <c r="R932" s="139">
        <v>-4651.62</v>
      </c>
      <c r="S932" s="139">
        <v>-4651.62</v>
      </c>
      <c r="T932" s="139">
        <v>-4651.62</v>
      </c>
      <c r="U932" s="139">
        <v>-4651.62</v>
      </c>
      <c r="V932" s="139">
        <v>-4651.62</v>
      </c>
      <c r="W932" s="139">
        <v>-4651.62</v>
      </c>
      <c r="X932" s="139">
        <v>-4651.62</v>
      </c>
      <c r="Y932" s="139">
        <v>-4651.62</v>
      </c>
      <c r="Z932" s="139">
        <v>-4651.62</v>
      </c>
      <c r="AA932" s="139">
        <v>-4651.62</v>
      </c>
      <c r="AB932" s="139">
        <v>-4651.62</v>
      </c>
      <c r="AC932" s="139">
        <v>-4651.62</v>
      </c>
      <c r="AD932" s="139">
        <v>-4651.62</v>
      </c>
      <c r="AE932" s="139">
        <v>-4651.62</v>
      </c>
      <c r="AF932" s="139">
        <v>-4651.62</v>
      </c>
      <c r="AG932" s="139">
        <v>-4651.62</v>
      </c>
      <c r="AH932" s="139">
        <v>-4651.62</v>
      </c>
      <c r="AI932" s="139">
        <v>-4651.62</v>
      </c>
      <c r="AJ932" s="139">
        <v>-4651.62</v>
      </c>
      <c r="AK932" s="139">
        <v>-4651.62</v>
      </c>
      <c r="AL932" s="139">
        <v>-4651.62</v>
      </c>
      <c r="AM932" s="139">
        <v>-4651.62</v>
      </c>
      <c r="AN932" s="139">
        <v>-4651.62</v>
      </c>
      <c r="AO932" s="139">
        <v>-4651.62</v>
      </c>
      <c r="AP932" s="139">
        <v>-4651.62</v>
      </c>
      <c r="AQ932" s="139">
        <v>-4651.62</v>
      </c>
      <c r="AR932" s="139">
        <v>-4651.62</v>
      </c>
      <c r="AS932" s="139">
        <v>-4651.62</v>
      </c>
      <c r="AT932" s="139">
        <v>-4651.62</v>
      </c>
      <c r="AU932" s="139">
        <v>-4651.62</v>
      </c>
      <c r="AV932" s="139">
        <v>-4651.62</v>
      </c>
      <c r="AW932" s="139">
        <v>-4651.62</v>
      </c>
      <c r="AX932" s="139">
        <v>-4651.62</v>
      </c>
      <c r="AY932" s="139">
        <v>-4651.62</v>
      </c>
      <c r="AZ932" s="139">
        <v>-4651.62</v>
      </c>
      <c r="BA932" s="139">
        <v>-4651.62</v>
      </c>
      <c r="BB932" s="139">
        <v>-4651.62</v>
      </c>
    </row>
    <row r="933" spans="1:54">
      <c r="A933" s="140" t="s">
        <v>1029</v>
      </c>
      <c r="B933" s="139">
        <v>-496.56</v>
      </c>
      <c r="C933" s="139">
        <v>-496.56</v>
      </c>
      <c r="D933" s="139">
        <v>-496.56</v>
      </c>
      <c r="E933" s="139">
        <v>-496.56</v>
      </c>
      <c r="F933" s="139">
        <v>-496.56</v>
      </c>
      <c r="G933" s="139">
        <v>-496.56</v>
      </c>
      <c r="H933" s="139">
        <v>-496.56</v>
      </c>
      <c r="I933" s="139">
        <v>-496.56</v>
      </c>
      <c r="J933" s="139">
        <v>-496.56</v>
      </c>
      <c r="K933" s="139">
        <v>-496.56</v>
      </c>
      <c r="L933" s="139">
        <v>-496.56</v>
      </c>
      <c r="M933" s="139">
        <v>-496.56</v>
      </c>
      <c r="N933" s="139">
        <v>-496.56</v>
      </c>
      <c r="O933" s="139">
        <v>-496.56</v>
      </c>
      <c r="P933" s="139">
        <v>-496.56</v>
      </c>
      <c r="Q933" s="139">
        <v>-496.56</v>
      </c>
      <c r="R933" s="139">
        <v>-496.56</v>
      </c>
      <c r="S933" s="139">
        <v>-496.56</v>
      </c>
      <c r="T933" s="139">
        <v>-496.56</v>
      </c>
      <c r="U933" s="139">
        <v>-496.56</v>
      </c>
      <c r="V933" s="139">
        <v>-496.56</v>
      </c>
      <c r="W933" s="139">
        <v>-496.56</v>
      </c>
      <c r="X933" s="139">
        <v>-496.56</v>
      </c>
      <c r="Y933" s="139">
        <v>-496.56</v>
      </c>
      <c r="Z933" s="139">
        <v>-496.56</v>
      </c>
      <c r="AA933" s="139">
        <v>-496.56</v>
      </c>
      <c r="AB933" s="139">
        <v>-496.56</v>
      </c>
      <c r="AC933" s="139">
        <v>-496.56</v>
      </c>
      <c r="AD933" s="139">
        <v>-496.56</v>
      </c>
      <c r="AE933" s="139">
        <v>-496.56</v>
      </c>
      <c r="AF933" s="139">
        <v>-496.56</v>
      </c>
      <c r="AG933" s="139">
        <v>-496.56</v>
      </c>
      <c r="AH933" s="139">
        <v>-496.56</v>
      </c>
      <c r="AI933" s="139">
        <v>-496.56</v>
      </c>
      <c r="AJ933" s="139">
        <v>-496.56</v>
      </c>
      <c r="AK933" s="139">
        <v>-496.56</v>
      </c>
      <c r="AL933" s="139">
        <v>-496.56</v>
      </c>
      <c r="AM933" s="139">
        <v>-496.56</v>
      </c>
      <c r="AN933" s="139">
        <v>-496.56</v>
      </c>
      <c r="AO933" s="139">
        <v>-496.56</v>
      </c>
      <c r="AP933" s="139">
        <v>-496.56</v>
      </c>
      <c r="AQ933" s="139">
        <v>-496.56</v>
      </c>
      <c r="AR933" s="139">
        <v>-496.56</v>
      </c>
      <c r="AS933" s="139">
        <v>-496.56</v>
      </c>
      <c r="AT933" s="139">
        <v>-496.56</v>
      </c>
      <c r="AU933" s="139">
        <v>-496.56</v>
      </c>
      <c r="AV933" s="139">
        <v>-496.56</v>
      </c>
      <c r="AW933" s="139">
        <v>-496.56</v>
      </c>
      <c r="AX933" s="139">
        <v>-496.56</v>
      </c>
      <c r="AY933" s="139">
        <v>-496.56</v>
      </c>
      <c r="AZ933" s="139">
        <v>-496.56</v>
      </c>
      <c r="BA933" s="139">
        <v>-496.56</v>
      </c>
      <c r="BB933" s="139">
        <v>-496.56</v>
      </c>
    </row>
    <row r="934" spans="1:54">
      <c r="A934" s="140" t="s">
        <v>1030</v>
      </c>
      <c r="B934" s="139">
        <v>-7891106.25</v>
      </c>
      <c r="C934" s="139">
        <v>-7891106.25</v>
      </c>
      <c r="D934" s="139">
        <v>-7891106.25</v>
      </c>
      <c r="E934" s="139">
        <v>-7891106.25</v>
      </c>
      <c r="F934" s="139">
        <v>-7891106.25</v>
      </c>
      <c r="G934" s="139">
        <v>-7891106.25</v>
      </c>
      <c r="H934" s="139">
        <v>-7891106.25</v>
      </c>
      <c r="I934" s="139">
        <v>-7891106.25</v>
      </c>
      <c r="J934" s="139">
        <v>-7891106.25</v>
      </c>
      <c r="K934" s="139">
        <v>-7891106.25</v>
      </c>
      <c r="L934" s="139">
        <v>-7891106.25</v>
      </c>
      <c r="M934" s="139">
        <v>-7891106.25</v>
      </c>
      <c r="N934" s="139">
        <v>-7891106.25</v>
      </c>
      <c r="O934" s="139">
        <v>-7891106.25</v>
      </c>
      <c r="P934" s="139">
        <v>-7891106.25</v>
      </c>
      <c r="Q934" s="139">
        <v>-7891106.25</v>
      </c>
      <c r="R934" s="139">
        <v>-7891106.25</v>
      </c>
      <c r="S934" s="139">
        <v>-7891106.25</v>
      </c>
      <c r="T934" s="139">
        <v>-7891106.25</v>
      </c>
      <c r="U934" s="139">
        <v>-7891106.25</v>
      </c>
      <c r="V934" s="139">
        <v>-7891106.25</v>
      </c>
      <c r="W934" s="139">
        <v>-7891106.25</v>
      </c>
      <c r="X934" s="139">
        <v>-7891106.25</v>
      </c>
      <c r="Y934" s="139">
        <v>-7891106.25</v>
      </c>
      <c r="Z934" s="139">
        <v>-7891106.25</v>
      </c>
      <c r="AA934" s="139">
        <v>-7891106.25</v>
      </c>
      <c r="AB934" s="139">
        <v>-7891106.25</v>
      </c>
      <c r="AC934" s="139">
        <v>-7891106.25</v>
      </c>
      <c r="AD934" s="139">
        <v>-7891106.25</v>
      </c>
      <c r="AE934" s="139">
        <v>-7891106.25</v>
      </c>
      <c r="AF934" s="139">
        <v>-7891106.25</v>
      </c>
      <c r="AG934" s="139">
        <v>-7891106.25</v>
      </c>
      <c r="AH934" s="139">
        <v>-7891106.25</v>
      </c>
      <c r="AI934" s="139">
        <v>-7891106.25</v>
      </c>
      <c r="AJ934" s="139">
        <v>-7891106.25</v>
      </c>
      <c r="AK934" s="139">
        <v>-7891106.25</v>
      </c>
      <c r="AL934" s="139">
        <v>-7891106.25</v>
      </c>
      <c r="AM934" s="139">
        <v>-7891106.25</v>
      </c>
      <c r="AN934" s="139">
        <v>-7891106.25</v>
      </c>
      <c r="AO934" s="139">
        <v>-7891106.25</v>
      </c>
      <c r="AP934" s="139">
        <v>-7891106.25</v>
      </c>
      <c r="AQ934" s="139">
        <v>-7891106.25</v>
      </c>
      <c r="AR934" s="139">
        <v>-7891106.25</v>
      </c>
      <c r="AS934" s="139">
        <v>-7891106.25</v>
      </c>
      <c r="AT934" s="139">
        <v>-7891106.25</v>
      </c>
      <c r="AU934" s="139">
        <v>-7891106.25</v>
      </c>
      <c r="AV934" s="139">
        <v>-7891106.25</v>
      </c>
      <c r="AW934" s="139">
        <v>-7891106.25</v>
      </c>
      <c r="AX934" s="139">
        <v>-7891106.25</v>
      </c>
      <c r="AY934" s="139">
        <v>-7891106.25</v>
      </c>
      <c r="AZ934" s="139">
        <v>-7891106.25</v>
      </c>
      <c r="BA934" s="139">
        <v>-7891106.25</v>
      </c>
      <c r="BB934" s="139">
        <v>-7891106.25</v>
      </c>
    </row>
    <row r="935" spans="1:54">
      <c r="A935" s="140" t="s">
        <v>1031</v>
      </c>
      <c r="B935" s="139">
        <v>2609185.17</v>
      </c>
      <c r="C935" s="139">
        <v>2609185.17</v>
      </c>
      <c r="D935" s="139">
        <v>2609185.17</v>
      </c>
      <c r="E935" s="139">
        <v>2609185.17</v>
      </c>
      <c r="F935" s="139">
        <v>2609185.17</v>
      </c>
      <c r="G935" s="139">
        <v>2609185.17</v>
      </c>
      <c r="H935" s="139">
        <v>2609185.17</v>
      </c>
      <c r="I935" s="139">
        <v>2609185.17</v>
      </c>
      <c r="J935" s="139">
        <v>2609185.17</v>
      </c>
      <c r="K935" s="139">
        <v>2609185.17</v>
      </c>
      <c r="L935" s="139">
        <v>2609185.17</v>
      </c>
      <c r="M935" s="139">
        <v>2609185.17</v>
      </c>
      <c r="N935" s="139">
        <v>2609185.17</v>
      </c>
      <c r="O935" s="139">
        <v>2609185.17</v>
      </c>
      <c r="P935" s="139">
        <v>2609185.17</v>
      </c>
      <c r="Q935" s="139">
        <v>2609185.17</v>
      </c>
      <c r="R935" s="139">
        <v>2609185.17</v>
      </c>
      <c r="S935" s="139">
        <v>2609185.17</v>
      </c>
      <c r="T935" s="139">
        <v>2609185.17</v>
      </c>
      <c r="U935" s="139">
        <v>2609185.17</v>
      </c>
      <c r="V935" s="139">
        <v>2609185.17</v>
      </c>
      <c r="W935" s="139">
        <v>2609185.17</v>
      </c>
      <c r="X935" s="139">
        <v>2609185.17</v>
      </c>
      <c r="Y935" s="139">
        <v>2609185.17</v>
      </c>
      <c r="Z935" s="139">
        <v>2609185.17</v>
      </c>
      <c r="AA935" s="139">
        <v>2609185.17</v>
      </c>
      <c r="AB935" s="139">
        <v>2609185.17</v>
      </c>
      <c r="AC935" s="139">
        <v>2609185.17</v>
      </c>
      <c r="AD935" s="139">
        <v>2609185.17</v>
      </c>
      <c r="AE935" s="139">
        <v>2609185.17</v>
      </c>
      <c r="AF935" s="139">
        <v>2609185.17</v>
      </c>
      <c r="AG935" s="139">
        <v>2609185.17</v>
      </c>
      <c r="AH935" s="139">
        <v>2609185.17</v>
      </c>
      <c r="AI935" s="139">
        <v>2609185.17</v>
      </c>
      <c r="AJ935" s="139">
        <v>2609185.17</v>
      </c>
      <c r="AK935" s="139">
        <v>2609185.17</v>
      </c>
      <c r="AL935" s="139">
        <v>2609185.17</v>
      </c>
      <c r="AM935" s="139">
        <v>2609185.17</v>
      </c>
      <c r="AN935" s="139">
        <v>2609185.17</v>
      </c>
      <c r="AO935" s="139">
        <v>2609185.17</v>
      </c>
      <c r="AP935" s="139">
        <v>2609185.17</v>
      </c>
      <c r="AQ935" s="139">
        <v>2609185.17</v>
      </c>
      <c r="AR935" s="139">
        <v>2609185.17</v>
      </c>
      <c r="AS935" s="139">
        <v>2609185.17</v>
      </c>
      <c r="AT935" s="139">
        <v>2609185.17</v>
      </c>
      <c r="AU935" s="139">
        <v>2609185.17</v>
      </c>
      <c r="AV935" s="139">
        <v>2609185.17</v>
      </c>
      <c r="AW935" s="139">
        <v>2609185.17</v>
      </c>
      <c r="AX935" s="139">
        <v>2609185.17</v>
      </c>
      <c r="AY935" s="139">
        <v>2609185.17</v>
      </c>
      <c r="AZ935" s="139">
        <v>2609185.17</v>
      </c>
      <c r="BA935" s="139">
        <v>2609185.17</v>
      </c>
      <c r="BB935" s="139">
        <v>2609185.17</v>
      </c>
    </row>
    <row r="936" spans="1:54">
      <c r="A936" s="140" t="s">
        <v>1032</v>
      </c>
      <c r="B936" s="139">
        <v>-344.41</v>
      </c>
      <c r="C936" s="139">
        <v>-344.41</v>
      </c>
      <c r="D936" s="139">
        <v>-344.41</v>
      </c>
      <c r="E936" s="139">
        <v>-344.41</v>
      </c>
      <c r="F936" s="139">
        <v>-344.41</v>
      </c>
      <c r="G936" s="139">
        <v>-344.41</v>
      </c>
      <c r="H936" s="139">
        <v>-344.41</v>
      </c>
      <c r="I936" s="139">
        <v>-344.41</v>
      </c>
      <c r="J936" s="139">
        <v>-344.41</v>
      </c>
      <c r="K936" s="139">
        <v>-344.41</v>
      </c>
      <c r="L936" s="139">
        <v>-344.41</v>
      </c>
      <c r="M936" s="139">
        <v>-344.41</v>
      </c>
      <c r="N936" s="139">
        <v>-344.41</v>
      </c>
      <c r="O936" s="139">
        <v>-344.41</v>
      </c>
      <c r="P936" s="139">
        <v>-344.41</v>
      </c>
      <c r="Q936" s="139">
        <v>-344.41</v>
      </c>
      <c r="R936" s="139">
        <v>-344.41</v>
      </c>
      <c r="S936" s="139">
        <v>-344.41</v>
      </c>
      <c r="T936" s="139">
        <v>-344.41</v>
      </c>
      <c r="U936" s="139">
        <v>-344.41</v>
      </c>
      <c r="V936" s="139">
        <v>-344.41</v>
      </c>
      <c r="W936" s="139">
        <v>-344.41</v>
      </c>
      <c r="X936" s="139">
        <v>-344.41</v>
      </c>
      <c r="Y936" s="139">
        <v>-344.41</v>
      </c>
      <c r="Z936" s="139">
        <v>-344.41</v>
      </c>
      <c r="AA936" s="139">
        <v>-344.41</v>
      </c>
      <c r="AB936" s="139">
        <v>-344.41</v>
      </c>
      <c r="AC936" s="139">
        <v>-344.41</v>
      </c>
      <c r="AD936" s="139">
        <v>-344.41</v>
      </c>
      <c r="AE936" s="139">
        <v>-344.41</v>
      </c>
      <c r="AF936" s="139">
        <v>-344.41</v>
      </c>
      <c r="AG936" s="139">
        <v>-344.41</v>
      </c>
      <c r="AH936" s="139">
        <v>-344.41</v>
      </c>
      <c r="AI936" s="139">
        <v>-344.41</v>
      </c>
      <c r="AJ936" s="139">
        <v>-344.41</v>
      </c>
      <c r="AK936" s="139">
        <v>-344.41</v>
      </c>
      <c r="AL936" s="139">
        <v>-344.41</v>
      </c>
      <c r="AM936" s="139">
        <v>-344.41</v>
      </c>
      <c r="AN936" s="139">
        <v>-344.41</v>
      </c>
      <c r="AO936" s="139">
        <v>-344.41</v>
      </c>
      <c r="AP936" s="139">
        <v>-344.41</v>
      </c>
      <c r="AQ936" s="139">
        <v>-344.41</v>
      </c>
      <c r="AR936" s="139">
        <v>-344.41</v>
      </c>
      <c r="AS936" s="139">
        <v>-344.41</v>
      </c>
      <c r="AT936" s="139">
        <v>-344.41</v>
      </c>
      <c r="AU936" s="139">
        <v>-344.41</v>
      </c>
      <c r="AV936" s="139">
        <v>-344.41</v>
      </c>
      <c r="AW936" s="139">
        <v>-344.41</v>
      </c>
      <c r="AX936" s="139">
        <v>-344.41</v>
      </c>
      <c r="AY936" s="139">
        <v>-344.41</v>
      </c>
      <c r="AZ936" s="139">
        <v>-344.41</v>
      </c>
      <c r="BA936" s="139">
        <v>-344.41</v>
      </c>
      <c r="BB936" s="139">
        <v>-344.41</v>
      </c>
    </row>
    <row r="937" spans="1:54">
      <c r="A937" s="140" t="s">
        <v>1033</v>
      </c>
      <c r="B937" s="139">
        <v>-1470.55</v>
      </c>
      <c r="C937" s="139">
        <v>-1470.55</v>
      </c>
      <c r="D937" s="139">
        <v>-1470.55</v>
      </c>
      <c r="E937" s="139">
        <v>-1470.55</v>
      </c>
      <c r="F937" s="139">
        <v>-1470.55</v>
      </c>
      <c r="G937" s="139">
        <v>-1470.55</v>
      </c>
      <c r="H937" s="139">
        <v>-1470.55</v>
      </c>
      <c r="I937" s="139">
        <v>-1470.55</v>
      </c>
      <c r="J937" s="139">
        <v>-1470.55</v>
      </c>
      <c r="K937" s="139">
        <v>-1470.55</v>
      </c>
      <c r="L937" s="139">
        <v>-1470.55</v>
      </c>
      <c r="M937" s="139">
        <v>-1470.55</v>
      </c>
      <c r="N937" s="139">
        <v>-1470.55</v>
      </c>
      <c r="O937" s="139">
        <v>-1470.55</v>
      </c>
      <c r="P937" s="139">
        <v>-1470.55</v>
      </c>
      <c r="Q937" s="139">
        <v>-1470.55</v>
      </c>
      <c r="R937" s="139">
        <v>-1470.55</v>
      </c>
      <c r="S937" s="139">
        <v>-1470.55</v>
      </c>
      <c r="T937" s="139">
        <v>-1470.55</v>
      </c>
      <c r="U937" s="139">
        <v>-1470.55</v>
      </c>
      <c r="V937" s="139">
        <v>-1470.55</v>
      </c>
      <c r="W937" s="139">
        <v>-1470.55</v>
      </c>
      <c r="X937" s="139">
        <v>-1470.55</v>
      </c>
      <c r="Y937" s="139">
        <v>-1470.55</v>
      </c>
      <c r="Z937" s="139">
        <v>-1470.55</v>
      </c>
      <c r="AA937" s="139">
        <v>-1470.55</v>
      </c>
      <c r="AB937" s="139">
        <v>-1470.55</v>
      </c>
      <c r="AC937" s="139">
        <v>-1470.55</v>
      </c>
      <c r="AD937" s="139">
        <v>-1470.55</v>
      </c>
      <c r="AE937" s="139">
        <v>-1470.55</v>
      </c>
      <c r="AF937" s="139">
        <v>-1470.55</v>
      </c>
      <c r="AG937" s="139">
        <v>-1470.55</v>
      </c>
      <c r="AH937" s="139">
        <v>-1470.55</v>
      </c>
      <c r="AI937" s="139">
        <v>-1470.55</v>
      </c>
      <c r="AJ937" s="139">
        <v>-1470.55</v>
      </c>
      <c r="AK937" s="139">
        <v>-1470.55</v>
      </c>
      <c r="AL937" s="139">
        <v>-1470.55</v>
      </c>
      <c r="AM937" s="139">
        <v>-1470.55</v>
      </c>
      <c r="AN937" s="139">
        <v>-1470.55</v>
      </c>
      <c r="AO937" s="139">
        <v>-1470.55</v>
      </c>
      <c r="AP937" s="139">
        <v>-1470.55</v>
      </c>
      <c r="AQ937" s="139">
        <v>-1470.55</v>
      </c>
      <c r="AR937" s="139">
        <v>-1470.55</v>
      </c>
      <c r="AS937" s="139">
        <v>-1470.55</v>
      </c>
      <c r="AT937" s="139">
        <v>-1470.55</v>
      </c>
      <c r="AU937" s="139">
        <v>-1470.55</v>
      </c>
      <c r="AV937" s="139">
        <v>-1470.55</v>
      </c>
      <c r="AW937" s="139">
        <v>-1470.55</v>
      </c>
      <c r="AX937" s="139">
        <v>-1470.55</v>
      </c>
      <c r="AY937" s="139">
        <v>-1470.55</v>
      </c>
      <c r="AZ937" s="139">
        <v>-1470.55</v>
      </c>
      <c r="BA937" s="139">
        <v>-1470.55</v>
      </c>
      <c r="BB937" s="139">
        <v>-1470.55</v>
      </c>
    </row>
    <row r="938" spans="1:54">
      <c r="A938" s="140" t="s">
        <v>1034</v>
      </c>
      <c r="B938" s="139">
        <v>7927862.8399999999</v>
      </c>
      <c r="C938" s="139">
        <v>7927862.8399999999</v>
      </c>
      <c r="D938" s="139">
        <v>7927862.8399999999</v>
      </c>
      <c r="E938" s="139">
        <v>7927862.8399999999</v>
      </c>
      <c r="F938" s="139">
        <v>7927862.8399999999</v>
      </c>
      <c r="G938" s="139">
        <v>7927862.8399999999</v>
      </c>
      <c r="H938" s="139">
        <v>7927862.8399999999</v>
      </c>
      <c r="I938" s="139">
        <v>7927862.8399999999</v>
      </c>
      <c r="J938" s="139">
        <v>7927862.8399999999</v>
      </c>
      <c r="K938" s="139">
        <v>7927862.8399999999</v>
      </c>
      <c r="L938" s="139">
        <v>7927862.8399999999</v>
      </c>
      <c r="M938" s="139">
        <v>7927862.8399999999</v>
      </c>
      <c r="N938" s="139">
        <v>7927862.8399999999</v>
      </c>
      <c r="O938" s="139">
        <v>7927862.8399999999</v>
      </c>
      <c r="P938" s="139">
        <v>7927862.8399999999</v>
      </c>
      <c r="Q938" s="139">
        <v>7927862.8399999999</v>
      </c>
      <c r="R938" s="139">
        <v>7927862.8399999999</v>
      </c>
      <c r="S938" s="139">
        <v>7927862.8399999999</v>
      </c>
      <c r="T938" s="139">
        <v>7927862.8399999999</v>
      </c>
      <c r="U938" s="139">
        <v>7927862.8399999999</v>
      </c>
      <c r="V938" s="139">
        <v>7927862.8399999999</v>
      </c>
      <c r="W938" s="139">
        <v>7927862.8399999999</v>
      </c>
      <c r="X938" s="139">
        <v>7927862.8399999999</v>
      </c>
      <c r="Y938" s="139">
        <v>7927862.8399999999</v>
      </c>
      <c r="Z938" s="139">
        <v>7927862.8399999999</v>
      </c>
      <c r="AA938" s="139">
        <v>7927862.8399999999</v>
      </c>
      <c r="AB938" s="139">
        <v>7927862.8399999999</v>
      </c>
      <c r="AC938" s="139">
        <v>7927862.8399999999</v>
      </c>
      <c r="AD938" s="139">
        <v>7927862.8399999999</v>
      </c>
      <c r="AE938" s="139">
        <v>7927862.8399999999</v>
      </c>
      <c r="AF938" s="139">
        <v>7927862.8399999999</v>
      </c>
      <c r="AG938" s="139">
        <v>7927862.8399999999</v>
      </c>
      <c r="AH938" s="139">
        <v>7927862.8399999999</v>
      </c>
      <c r="AI938" s="139">
        <v>7927862.8399999999</v>
      </c>
      <c r="AJ938" s="139">
        <v>7927862.8399999999</v>
      </c>
      <c r="AK938" s="139">
        <v>7927862.8399999999</v>
      </c>
      <c r="AL938" s="139">
        <v>7927862.8399999999</v>
      </c>
      <c r="AM938" s="139">
        <v>7927862.8399999999</v>
      </c>
      <c r="AN938" s="139">
        <v>7927862.8399999999</v>
      </c>
      <c r="AO938" s="139">
        <v>7927862.8399999999</v>
      </c>
      <c r="AP938" s="139">
        <v>7927862.8399999999</v>
      </c>
      <c r="AQ938" s="139">
        <v>7927862.8399999999</v>
      </c>
      <c r="AR938" s="139">
        <v>7927862.8399999999</v>
      </c>
      <c r="AS938" s="139">
        <v>7927862.8399999999</v>
      </c>
      <c r="AT938" s="139">
        <v>7927862.8399999999</v>
      </c>
      <c r="AU938" s="139">
        <v>7927862.8399999999</v>
      </c>
      <c r="AV938" s="139">
        <v>7927862.8399999999</v>
      </c>
      <c r="AW938" s="139">
        <v>7927862.8399999999</v>
      </c>
      <c r="AX938" s="139">
        <v>7927862.8399999999</v>
      </c>
      <c r="AY938" s="139">
        <v>7927862.8399999999</v>
      </c>
      <c r="AZ938" s="139">
        <v>7927862.8399999999</v>
      </c>
      <c r="BA938" s="139">
        <v>7927862.8399999999</v>
      </c>
      <c r="BB938" s="139">
        <v>7927862.8399999999</v>
      </c>
    </row>
    <row r="939" spans="1:54">
      <c r="A939" s="140" t="s">
        <v>1035</v>
      </c>
      <c r="B939" s="139">
        <v>-25268384.350000001</v>
      </c>
      <c r="C939" s="139">
        <v>-25268384.350000001</v>
      </c>
      <c r="D939" s="139">
        <v>-25268384.350000001</v>
      </c>
      <c r="E939" s="139">
        <v>-25268384.350000001</v>
      </c>
      <c r="F939" s="139">
        <v>-25268384.350000001</v>
      </c>
      <c r="G939" s="139">
        <v>-25268384.350000001</v>
      </c>
      <c r="H939" s="139">
        <v>-25268384.350000001</v>
      </c>
      <c r="I939" s="139">
        <v>-25268384.350000001</v>
      </c>
      <c r="J939" s="139">
        <v>-25268384.350000001</v>
      </c>
      <c r="K939" s="139">
        <v>-25268384.350000001</v>
      </c>
      <c r="L939" s="139">
        <v>-25268384.350000001</v>
      </c>
      <c r="M939" s="139">
        <v>-25268384.350000001</v>
      </c>
      <c r="N939" s="139">
        <v>-25268384.350000001</v>
      </c>
      <c r="O939" s="139">
        <v>-25268384.350000001</v>
      </c>
      <c r="P939" s="139">
        <v>-25268384.350000001</v>
      </c>
      <c r="Q939" s="139">
        <v>-25268384.350000001</v>
      </c>
      <c r="R939" s="139">
        <v>-25268384.350000001</v>
      </c>
      <c r="S939" s="139">
        <v>-25268384.350000001</v>
      </c>
      <c r="T939" s="139">
        <v>-25268384.350000001</v>
      </c>
      <c r="U939" s="139">
        <v>-25268384.350000001</v>
      </c>
      <c r="V939" s="139">
        <v>-25268384.350000001</v>
      </c>
      <c r="W939" s="139">
        <v>-25268384.350000001</v>
      </c>
      <c r="X939" s="139">
        <v>-25268384.350000001</v>
      </c>
      <c r="Y939" s="139">
        <v>-25268384.350000001</v>
      </c>
      <c r="Z939" s="139">
        <v>-25268384.350000001</v>
      </c>
      <c r="AA939" s="139">
        <v>-25268384.350000001</v>
      </c>
      <c r="AB939" s="139">
        <v>-25268384.350000001</v>
      </c>
      <c r="AC939" s="139">
        <v>-25268384.350000001</v>
      </c>
      <c r="AD939" s="139">
        <v>-25268384.350000001</v>
      </c>
      <c r="AE939" s="139">
        <v>-25268384.350000001</v>
      </c>
      <c r="AF939" s="139">
        <v>-25268384.350000001</v>
      </c>
      <c r="AG939" s="139">
        <v>-25268384.350000001</v>
      </c>
      <c r="AH939" s="139">
        <v>-25268384.350000001</v>
      </c>
      <c r="AI939" s="139">
        <v>-25268384.350000001</v>
      </c>
      <c r="AJ939" s="139">
        <v>-25268384.350000001</v>
      </c>
      <c r="AK939" s="139">
        <v>-25268384.350000001</v>
      </c>
      <c r="AL939" s="139">
        <v>-25268384.350000001</v>
      </c>
      <c r="AM939" s="139">
        <v>-25268384.350000001</v>
      </c>
      <c r="AN939" s="139">
        <v>-25268384.350000001</v>
      </c>
      <c r="AO939" s="139">
        <v>-25268384.350000001</v>
      </c>
      <c r="AP939" s="139">
        <v>-25268384.350000001</v>
      </c>
      <c r="AQ939" s="139">
        <v>-25268384.350000001</v>
      </c>
      <c r="AR939" s="139">
        <v>-25268384.350000001</v>
      </c>
      <c r="AS939" s="139">
        <v>-25268384.350000001</v>
      </c>
      <c r="AT939" s="139">
        <v>-25268384.350000001</v>
      </c>
      <c r="AU939" s="139">
        <v>-25268384.350000001</v>
      </c>
      <c r="AV939" s="139">
        <v>-25268384.350000001</v>
      </c>
      <c r="AW939" s="139">
        <v>-25268384.350000001</v>
      </c>
      <c r="AX939" s="139">
        <v>-25268384.350000001</v>
      </c>
      <c r="AY939" s="139">
        <v>-25268384.350000001</v>
      </c>
      <c r="AZ939" s="139">
        <v>-25268384.350000001</v>
      </c>
      <c r="BA939" s="139">
        <v>-25268384.350000001</v>
      </c>
      <c r="BB939" s="139">
        <v>-25268384.350000001</v>
      </c>
    </row>
    <row r="940" spans="1:54">
      <c r="A940" s="140" t="s">
        <v>1036</v>
      </c>
      <c r="B940" s="139">
        <v>-2666353.4500000002</v>
      </c>
      <c r="C940" s="139">
        <v>-2666353.4500000002</v>
      </c>
      <c r="D940" s="139">
        <v>-2666353.4500000002</v>
      </c>
      <c r="E940" s="139">
        <v>-2666353.4500000002</v>
      </c>
      <c r="F940" s="139">
        <v>-2666353.4500000002</v>
      </c>
      <c r="G940" s="139">
        <v>-2666353.4500000002</v>
      </c>
      <c r="H940" s="139">
        <v>-2666353.4500000002</v>
      </c>
      <c r="I940" s="139">
        <v>-2666353.4500000002</v>
      </c>
      <c r="J940" s="139">
        <v>-2666353.4500000002</v>
      </c>
      <c r="K940" s="139">
        <v>-2666353.4500000002</v>
      </c>
      <c r="L940" s="139">
        <v>-2666353.4500000002</v>
      </c>
      <c r="M940" s="139">
        <v>-2666353.4500000002</v>
      </c>
      <c r="N940" s="139">
        <v>-2666353.4500000002</v>
      </c>
      <c r="O940" s="139">
        <v>-2666353.4500000002</v>
      </c>
      <c r="P940" s="139">
        <v>-2666353.4500000002</v>
      </c>
      <c r="Q940" s="139">
        <v>-2666353.4500000002</v>
      </c>
      <c r="R940" s="139">
        <v>-2666353.4500000002</v>
      </c>
      <c r="S940" s="139">
        <v>-2666353.4500000002</v>
      </c>
      <c r="T940" s="139">
        <v>-2666353.4500000002</v>
      </c>
      <c r="U940" s="139">
        <v>-2666353.4500000002</v>
      </c>
      <c r="V940" s="139">
        <v>-2666353.4500000002</v>
      </c>
      <c r="W940" s="139">
        <v>-2666353.4500000002</v>
      </c>
      <c r="X940" s="139">
        <v>-2666353.4500000002</v>
      </c>
      <c r="Y940" s="139">
        <v>-2666353.4500000002</v>
      </c>
      <c r="Z940" s="139">
        <v>-2666353.4500000002</v>
      </c>
      <c r="AA940" s="139">
        <v>-2666353.4500000002</v>
      </c>
      <c r="AB940" s="139">
        <v>-2666353.4500000002</v>
      </c>
      <c r="AC940" s="139">
        <v>-2666353.4500000002</v>
      </c>
      <c r="AD940" s="139">
        <v>-2666353.4500000002</v>
      </c>
      <c r="AE940" s="139">
        <v>-2666353.4500000002</v>
      </c>
      <c r="AF940" s="139">
        <v>-2666353.4500000002</v>
      </c>
      <c r="AG940" s="139">
        <v>-2666353.4500000002</v>
      </c>
      <c r="AH940" s="139">
        <v>-2666353.4500000002</v>
      </c>
      <c r="AI940" s="139">
        <v>-2666353.4500000002</v>
      </c>
      <c r="AJ940" s="139">
        <v>-2666353.4500000002</v>
      </c>
      <c r="AK940" s="139">
        <v>-2666353.4500000002</v>
      </c>
      <c r="AL940" s="139">
        <v>-2666353.4500000002</v>
      </c>
      <c r="AM940" s="139">
        <v>-2666353.4500000002</v>
      </c>
      <c r="AN940" s="139">
        <v>-2666353.4500000002</v>
      </c>
      <c r="AO940" s="139">
        <v>-2666353.4500000002</v>
      </c>
      <c r="AP940" s="139">
        <v>-2666353.4500000002</v>
      </c>
      <c r="AQ940" s="139">
        <v>-2666353.4500000002</v>
      </c>
      <c r="AR940" s="139">
        <v>-2666353.4500000002</v>
      </c>
      <c r="AS940" s="139">
        <v>-2666353.4500000002</v>
      </c>
      <c r="AT940" s="139">
        <v>-2666353.4500000002</v>
      </c>
      <c r="AU940" s="139">
        <v>-2666353.4500000002</v>
      </c>
      <c r="AV940" s="139">
        <v>-2666353.4500000002</v>
      </c>
      <c r="AW940" s="139">
        <v>-2666353.4500000002</v>
      </c>
      <c r="AX940" s="139">
        <v>-2666353.4500000002</v>
      </c>
      <c r="AY940" s="139">
        <v>-2666353.4500000002</v>
      </c>
      <c r="AZ940" s="139">
        <v>-2666353.4500000002</v>
      </c>
      <c r="BA940" s="139">
        <v>-2666353.4500000002</v>
      </c>
      <c r="BB940" s="139">
        <v>-2666353.4500000002</v>
      </c>
    </row>
    <row r="941" spans="1:54">
      <c r="A941" s="141" t="s">
        <v>1037</v>
      </c>
      <c r="B941" s="142">
        <v>-25302392.199999999</v>
      </c>
      <c r="C941" s="142">
        <v>-25302392.199999999</v>
      </c>
      <c r="D941" s="142">
        <v>-25302392.199999999</v>
      </c>
      <c r="E941" s="142">
        <v>-25302392.199999999</v>
      </c>
      <c r="F941" s="142">
        <v>-25302392.199999999</v>
      </c>
      <c r="G941" s="142">
        <v>-25302392.199999999</v>
      </c>
      <c r="H941" s="142">
        <v>-25302392.199999999</v>
      </c>
      <c r="I941" s="142">
        <v>-25302392.199999999</v>
      </c>
      <c r="J941" s="142">
        <v>-25302392.199999999</v>
      </c>
      <c r="K941" s="142">
        <v>-25302392.199999999</v>
      </c>
      <c r="L941" s="142">
        <v>-25302392.199999999</v>
      </c>
      <c r="M941" s="142">
        <v>-25302392.199999999</v>
      </c>
      <c r="N941" s="142">
        <v>-25302392.199999999</v>
      </c>
      <c r="O941" s="142">
        <v>-25302392.199999999</v>
      </c>
      <c r="P941" s="142">
        <v>-25302392.199999999</v>
      </c>
      <c r="Q941" s="142">
        <v>-25302392.199999999</v>
      </c>
      <c r="R941" s="142">
        <v>-25302392.199999999</v>
      </c>
      <c r="S941" s="142">
        <v>-25302392.199999999</v>
      </c>
      <c r="T941" s="142">
        <v>-25302392.199999999</v>
      </c>
      <c r="U941" s="142">
        <v>-25302392.199999999</v>
      </c>
      <c r="V941" s="142">
        <v>-25302392.199999999</v>
      </c>
      <c r="W941" s="142">
        <v>-25302392.199999999</v>
      </c>
      <c r="X941" s="142">
        <v>-25302392.199999999</v>
      </c>
      <c r="Y941" s="142">
        <v>-25302392.199999999</v>
      </c>
      <c r="Z941" s="142">
        <v>-25302392.199999999</v>
      </c>
      <c r="AA941" s="142">
        <v>-25302392.199999999</v>
      </c>
      <c r="AB941" s="142">
        <v>-25302392.199999999</v>
      </c>
      <c r="AC941" s="142">
        <v>-25302392.199999999</v>
      </c>
      <c r="AD941" s="142">
        <v>-25302392.199999999</v>
      </c>
      <c r="AE941" s="142">
        <v>-25302392.199999999</v>
      </c>
      <c r="AF941" s="142">
        <v>-25302392.199999999</v>
      </c>
      <c r="AG941" s="142">
        <v>-25302392.199999999</v>
      </c>
      <c r="AH941" s="142">
        <v>-25302392.199999999</v>
      </c>
      <c r="AI941" s="142">
        <v>-25302392.199999999</v>
      </c>
      <c r="AJ941" s="142">
        <v>-25302392.199999999</v>
      </c>
      <c r="AK941" s="142">
        <v>-25302392.199999999</v>
      </c>
      <c r="AL941" s="142">
        <v>-25302392.199999999</v>
      </c>
      <c r="AM941" s="142">
        <v>-25302392.199999999</v>
      </c>
      <c r="AN941" s="142">
        <v>-25302392.199999999</v>
      </c>
      <c r="AO941" s="142">
        <v>-25302392.199999999</v>
      </c>
      <c r="AP941" s="142">
        <v>-25302392.199999999</v>
      </c>
      <c r="AQ941" s="142">
        <v>-25302392.199999999</v>
      </c>
      <c r="AR941" s="142">
        <v>-25302392.199999999</v>
      </c>
      <c r="AS941" s="142">
        <v>-25302392.199999999</v>
      </c>
      <c r="AT941" s="142">
        <v>-25302392.199999999</v>
      </c>
      <c r="AU941" s="142">
        <v>-25302392.199999999</v>
      </c>
      <c r="AV941" s="142">
        <v>-25302392.199999999</v>
      </c>
      <c r="AW941" s="142">
        <v>-25302392.199999999</v>
      </c>
      <c r="AX941" s="142">
        <v>-25302392.199999999</v>
      </c>
      <c r="AY941" s="142">
        <v>-25302392.199999999</v>
      </c>
      <c r="AZ941" s="142">
        <v>-25302392.199999999</v>
      </c>
      <c r="BA941" s="142">
        <v>-25302392.199999999</v>
      </c>
      <c r="BB941" s="142">
        <v>-25302392.199999999</v>
      </c>
    </row>
    <row r="942" spans="1:54">
      <c r="A942" s="140" t="s">
        <v>1038</v>
      </c>
    </row>
    <row r="943" spans="1:54">
      <c r="A943" s="138" t="s">
        <v>1039</v>
      </c>
    </row>
    <row r="944" spans="1:54">
      <c r="A944" s="140" t="s">
        <v>1040</v>
      </c>
      <c r="B944" s="139">
        <v>0</v>
      </c>
      <c r="C944" s="139">
        <v>0</v>
      </c>
      <c r="D944" s="139">
        <v>0</v>
      </c>
      <c r="E944" s="139">
        <v>0</v>
      </c>
      <c r="F944" s="139">
        <v>0</v>
      </c>
      <c r="G944" s="139">
        <v>0</v>
      </c>
      <c r="H944" s="139">
        <v>0</v>
      </c>
      <c r="I944" s="139">
        <v>0</v>
      </c>
      <c r="J944" s="139">
        <v>0</v>
      </c>
      <c r="K944" s="139">
        <v>0</v>
      </c>
      <c r="L944" s="139">
        <v>0</v>
      </c>
      <c r="M944" s="139">
        <v>0</v>
      </c>
      <c r="N944" s="139">
        <v>0</v>
      </c>
      <c r="O944" s="139">
        <v>0</v>
      </c>
      <c r="P944" s="139">
        <v>0</v>
      </c>
      <c r="Q944" s="139">
        <v>0</v>
      </c>
      <c r="R944" s="139">
        <v>0</v>
      </c>
      <c r="S944" s="139">
        <v>0</v>
      </c>
      <c r="T944" s="139">
        <v>0</v>
      </c>
      <c r="U944" s="139">
        <v>0</v>
      </c>
      <c r="V944" s="139">
        <v>0</v>
      </c>
      <c r="W944" s="139">
        <v>0</v>
      </c>
      <c r="X944" s="139">
        <v>0</v>
      </c>
      <c r="Y944" s="139">
        <v>0</v>
      </c>
      <c r="Z944" s="139">
        <v>0</v>
      </c>
      <c r="AA944" s="139">
        <v>0</v>
      </c>
      <c r="AB944" s="139">
        <v>0</v>
      </c>
      <c r="AC944" s="139">
        <v>0</v>
      </c>
      <c r="AD944" s="139">
        <v>0</v>
      </c>
      <c r="AE944" s="139">
        <v>0</v>
      </c>
      <c r="AF944" s="139">
        <v>0</v>
      </c>
      <c r="AG944" s="139">
        <v>0</v>
      </c>
      <c r="AH944" s="139">
        <v>0</v>
      </c>
      <c r="AI944" s="139">
        <v>0</v>
      </c>
      <c r="AJ944" s="139">
        <v>0</v>
      </c>
      <c r="AK944" s="139">
        <v>0</v>
      </c>
      <c r="AL944" s="139">
        <v>0</v>
      </c>
      <c r="AM944" s="139">
        <v>0</v>
      </c>
      <c r="AN944" s="139">
        <v>0</v>
      </c>
      <c r="AO944" s="139">
        <v>0</v>
      </c>
      <c r="AP944" s="139">
        <v>0</v>
      </c>
      <c r="AQ944" s="139">
        <v>0</v>
      </c>
      <c r="AR944" s="139">
        <v>0</v>
      </c>
      <c r="AS944" s="139">
        <v>0</v>
      </c>
      <c r="AT944" s="139">
        <v>0</v>
      </c>
      <c r="AU944" s="139">
        <v>0</v>
      </c>
      <c r="AV944" s="139">
        <v>0</v>
      </c>
      <c r="AW944" s="139">
        <v>0</v>
      </c>
      <c r="AX944" s="139">
        <v>0</v>
      </c>
      <c r="AY944" s="139">
        <v>0</v>
      </c>
      <c r="AZ944" s="139">
        <v>0</v>
      </c>
      <c r="BA944" s="139">
        <v>0</v>
      </c>
      <c r="BB944" s="139">
        <v>0</v>
      </c>
    </row>
    <row r="945" spans="1:54">
      <c r="A945" s="140" t="s">
        <v>1041</v>
      </c>
      <c r="B945" s="139">
        <v>0</v>
      </c>
      <c r="C945" s="139">
        <v>0</v>
      </c>
      <c r="D945" s="139">
        <v>0</v>
      </c>
      <c r="E945" s="139">
        <v>0</v>
      </c>
      <c r="F945" s="139">
        <v>0</v>
      </c>
      <c r="G945" s="139">
        <v>0</v>
      </c>
      <c r="H945" s="139">
        <v>0</v>
      </c>
      <c r="I945" s="139">
        <v>0</v>
      </c>
      <c r="J945" s="139">
        <v>0</v>
      </c>
      <c r="K945" s="139">
        <v>0</v>
      </c>
      <c r="L945" s="139">
        <v>0</v>
      </c>
      <c r="M945" s="139">
        <v>0</v>
      </c>
      <c r="N945" s="139">
        <v>0</v>
      </c>
      <c r="O945" s="139">
        <v>0</v>
      </c>
      <c r="P945" s="139">
        <v>0</v>
      </c>
      <c r="Q945" s="139">
        <v>0</v>
      </c>
      <c r="R945" s="139">
        <v>0</v>
      </c>
      <c r="S945" s="139">
        <v>0</v>
      </c>
      <c r="T945" s="139">
        <v>0</v>
      </c>
      <c r="U945" s="139">
        <v>0</v>
      </c>
      <c r="V945" s="139">
        <v>0</v>
      </c>
      <c r="W945" s="139">
        <v>0</v>
      </c>
      <c r="X945" s="139">
        <v>0</v>
      </c>
      <c r="Y945" s="139">
        <v>0</v>
      </c>
      <c r="Z945" s="139">
        <v>0</v>
      </c>
      <c r="AA945" s="139">
        <v>0</v>
      </c>
      <c r="AB945" s="139">
        <v>0</v>
      </c>
      <c r="AC945" s="139">
        <v>0</v>
      </c>
      <c r="AD945" s="139">
        <v>0</v>
      </c>
      <c r="AE945" s="139">
        <v>0</v>
      </c>
      <c r="AF945" s="139">
        <v>0</v>
      </c>
      <c r="AG945" s="139">
        <v>0</v>
      </c>
      <c r="AH945" s="139">
        <v>0</v>
      </c>
      <c r="AI945" s="139">
        <v>0</v>
      </c>
      <c r="AJ945" s="139">
        <v>0</v>
      </c>
      <c r="AK945" s="139">
        <v>0</v>
      </c>
      <c r="AL945" s="139">
        <v>0</v>
      </c>
      <c r="AM945" s="139">
        <v>0</v>
      </c>
      <c r="AN945" s="139">
        <v>0</v>
      </c>
      <c r="AO945" s="139">
        <v>0</v>
      </c>
      <c r="AP945" s="139">
        <v>0</v>
      </c>
      <c r="AQ945" s="139">
        <v>0</v>
      </c>
      <c r="AR945" s="139">
        <v>0</v>
      </c>
      <c r="AS945" s="139">
        <v>0</v>
      </c>
      <c r="AT945" s="139">
        <v>0</v>
      </c>
      <c r="AU945" s="139">
        <v>0</v>
      </c>
      <c r="AV945" s="139">
        <v>0</v>
      </c>
      <c r="AW945" s="139">
        <v>0</v>
      </c>
      <c r="AX945" s="139">
        <v>0</v>
      </c>
      <c r="AY945" s="139">
        <v>0</v>
      </c>
      <c r="AZ945" s="139">
        <v>0</v>
      </c>
      <c r="BA945" s="139">
        <v>0</v>
      </c>
      <c r="BB945" s="139">
        <v>0</v>
      </c>
    </row>
    <row r="946" spans="1:54">
      <c r="A946" s="140" t="s">
        <v>1042</v>
      </c>
      <c r="B946" s="139">
        <v>-4942718</v>
      </c>
      <c r="C946" s="139">
        <v>-4942718</v>
      </c>
      <c r="D946" s="139">
        <v>-4942718</v>
      </c>
      <c r="E946" s="139">
        <v>-4942718</v>
      </c>
      <c r="F946" s="139">
        <v>-4942718</v>
      </c>
      <c r="G946" s="139">
        <v>-4942718</v>
      </c>
      <c r="H946" s="139">
        <v>-4942718</v>
      </c>
      <c r="I946" s="139">
        <v>-4942718</v>
      </c>
      <c r="J946" s="139">
        <v>-4942718</v>
      </c>
      <c r="K946" s="139">
        <v>-4942718</v>
      </c>
      <c r="L946" s="139">
        <v>-4942718</v>
      </c>
      <c r="M946" s="139">
        <v>-4942718</v>
      </c>
      <c r="N946" s="139">
        <v>-4942718</v>
      </c>
      <c r="O946" s="139">
        <v>-4942718</v>
      </c>
      <c r="P946" s="139">
        <v>-4942718</v>
      </c>
      <c r="Q946" s="139">
        <v>-4942718</v>
      </c>
      <c r="R946" s="139">
        <v>-4942718</v>
      </c>
      <c r="S946" s="139">
        <v>-4942718</v>
      </c>
      <c r="T946" s="139">
        <v>-4942718</v>
      </c>
      <c r="U946" s="139">
        <v>-4942718</v>
      </c>
      <c r="V946" s="139">
        <v>-4942718</v>
      </c>
      <c r="W946" s="139">
        <v>-4942718</v>
      </c>
      <c r="X946" s="139">
        <v>-4942718</v>
      </c>
      <c r="Y946" s="139">
        <v>-4942718</v>
      </c>
      <c r="Z946" s="139">
        <v>-4942718</v>
      </c>
      <c r="AA946" s="139">
        <v>-4942718</v>
      </c>
      <c r="AB946" s="139">
        <v>-4942718</v>
      </c>
      <c r="AC946" s="139">
        <v>-4942718</v>
      </c>
      <c r="AD946" s="139">
        <v>-4942718</v>
      </c>
      <c r="AE946" s="139">
        <v>-4942718</v>
      </c>
      <c r="AF946" s="139">
        <v>-4942718</v>
      </c>
      <c r="AG946" s="139">
        <v>-4942718</v>
      </c>
      <c r="AH946" s="139">
        <v>-4942718</v>
      </c>
      <c r="AI946" s="139">
        <v>-4942718</v>
      </c>
      <c r="AJ946" s="139">
        <v>-4942718</v>
      </c>
      <c r="AK946" s="139">
        <v>-4942718</v>
      </c>
      <c r="AL946" s="139">
        <v>-4942718</v>
      </c>
      <c r="AM946" s="139">
        <v>-4942718</v>
      </c>
      <c r="AN946" s="139">
        <v>-4942718</v>
      </c>
      <c r="AO946" s="139">
        <v>-4942718</v>
      </c>
      <c r="AP946" s="139">
        <v>-4942718</v>
      </c>
      <c r="AQ946" s="139">
        <v>-4942718</v>
      </c>
      <c r="AR946" s="139">
        <v>-4942718</v>
      </c>
      <c r="AS946" s="139">
        <v>-4942718</v>
      </c>
      <c r="AT946" s="139">
        <v>-4942718</v>
      </c>
      <c r="AU946" s="139">
        <v>-4942718</v>
      </c>
      <c r="AV946" s="139">
        <v>-4942718</v>
      </c>
      <c r="AW946" s="139">
        <v>-4942718</v>
      </c>
      <c r="AX946" s="139">
        <v>-4942718</v>
      </c>
      <c r="AY946" s="139">
        <v>-4942718</v>
      </c>
      <c r="AZ946" s="139">
        <v>-4942718</v>
      </c>
      <c r="BA946" s="139">
        <v>-4942718</v>
      </c>
      <c r="BB946" s="139">
        <v>-4942718</v>
      </c>
    </row>
    <row r="947" spans="1:54">
      <c r="A947" s="140" t="s">
        <v>1043</v>
      </c>
      <c r="B947" s="139">
        <v>0</v>
      </c>
      <c r="C947" s="139">
        <v>0</v>
      </c>
      <c r="D947" s="139">
        <v>0</v>
      </c>
      <c r="E947" s="139">
        <v>0</v>
      </c>
      <c r="F947" s="139">
        <v>0</v>
      </c>
      <c r="G947" s="139">
        <v>0</v>
      </c>
      <c r="H947" s="139">
        <v>0</v>
      </c>
      <c r="I947" s="139">
        <v>0</v>
      </c>
      <c r="J947" s="139">
        <v>0</v>
      </c>
      <c r="K947" s="139">
        <v>0</v>
      </c>
      <c r="L947" s="139">
        <v>0</v>
      </c>
      <c r="M947" s="139">
        <v>0</v>
      </c>
      <c r="N947" s="139">
        <v>0</v>
      </c>
      <c r="O947" s="139">
        <v>0</v>
      </c>
      <c r="P947" s="139">
        <v>0</v>
      </c>
      <c r="Q947" s="139">
        <v>0</v>
      </c>
      <c r="R947" s="139">
        <v>0</v>
      </c>
      <c r="S947" s="139">
        <v>0</v>
      </c>
      <c r="T947" s="139">
        <v>0</v>
      </c>
      <c r="U947" s="139">
        <v>0</v>
      </c>
      <c r="V947" s="139">
        <v>0</v>
      </c>
      <c r="W947" s="139">
        <v>0</v>
      </c>
      <c r="X947" s="139">
        <v>0</v>
      </c>
      <c r="Y947" s="139">
        <v>0</v>
      </c>
      <c r="Z947" s="139">
        <v>0</v>
      </c>
      <c r="AA947" s="139">
        <v>0</v>
      </c>
      <c r="AB947" s="139">
        <v>0</v>
      </c>
      <c r="AC947" s="139">
        <v>0</v>
      </c>
      <c r="AD947" s="139">
        <v>0</v>
      </c>
      <c r="AE947" s="139">
        <v>0</v>
      </c>
      <c r="AF947" s="139">
        <v>0</v>
      </c>
      <c r="AG947" s="139">
        <v>0</v>
      </c>
      <c r="AH947" s="139">
        <v>0</v>
      </c>
      <c r="AI947" s="139">
        <v>0</v>
      </c>
      <c r="AJ947" s="139">
        <v>0</v>
      </c>
      <c r="AK947" s="139">
        <v>0</v>
      </c>
      <c r="AL947" s="139">
        <v>0</v>
      </c>
      <c r="AM947" s="139">
        <v>0</v>
      </c>
      <c r="AN947" s="139">
        <v>0</v>
      </c>
      <c r="AO947" s="139">
        <v>0</v>
      </c>
      <c r="AP947" s="139">
        <v>0</v>
      </c>
      <c r="AQ947" s="139">
        <v>0</v>
      </c>
      <c r="AR947" s="139">
        <v>0</v>
      </c>
      <c r="AS947" s="139">
        <v>0</v>
      </c>
      <c r="AT947" s="139">
        <v>0</v>
      </c>
      <c r="AU947" s="139">
        <v>0</v>
      </c>
      <c r="AV947" s="139">
        <v>0</v>
      </c>
      <c r="AW947" s="139">
        <v>0</v>
      </c>
      <c r="AX947" s="139">
        <v>0</v>
      </c>
      <c r="AY947" s="139">
        <v>0</v>
      </c>
      <c r="AZ947" s="139">
        <v>0</v>
      </c>
      <c r="BA947" s="139">
        <v>0</v>
      </c>
      <c r="BB947" s="139">
        <v>0</v>
      </c>
    </row>
    <row r="948" spans="1:54">
      <c r="A948" s="140" t="s">
        <v>1044</v>
      </c>
      <c r="B948" s="139">
        <v>-5873031.9800000004</v>
      </c>
      <c r="C948" s="139">
        <v>-5873031.9800000004</v>
      </c>
      <c r="D948" s="139">
        <v>-5873031.9800000004</v>
      </c>
      <c r="E948" s="139">
        <v>-5873031.9800000004</v>
      </c>
      <c r="F948" s="139">
        <v>-5873031.9800000004</v>
      </c>
      <c r="G948" s="139">
        <v>-5873031.9800000004</v>
      </c>
      <c r="H948" s="139">
        <v>-5873031.9800000004</v>
      </c>
      <c r="I948" s="139">
        <v>-5873031.9800000004</v>
      </c>
      <c r="J948" s="139">
        <v>-5873031.9800000004</v>
      </c>
      <c r="K948" s="139">
        <v>-5873031.9800000004</v>
      </c>
      <c r="L948" s="139">
        <v>-5873031.9800000004</v>
      </c>
      <c r="M948" s="139">
        <v>-5873031.9800000004</v>
      </c>
      <c r="N948" s="139">
        <v>-5873031.9800000004</v>
      </c>
      <c r="O948" s="139">
        <v>-5873031.9800000004</v>
      </c>
      <c r="P948" s="139">
        <v>-5873031.9800000004</v>
      </c>
      <c r="Q948" s="139">
        <v>-5873031.9800000004</v>
      </c>
      <c r="R948" s="139">
        <v>-5873031.9800000004</v>
      </c>
      <c r="S948" s="139">
        <v>-5873031.9800000004</v>
      </c>
      <c r="T948" s="139">
        <v>-5873031.9800000004</v>
      </c>
      <c r="U948" s="139">
        <v>-5873031.9800000004</v>
      </c>
      <c r="V948" s="139">
        <v>-5873031.9800000004</v>
      </c>
      <c r="W948" s="139">
        <v>-5873031.9800000004</v>
      </c>
      <c r="X948" s="139">
        <v>-5873031.9800000004</v>
      </c>
      <c r="Y948" s="139">
        <v>-5873031.9800000004</v>
      </c>
      <c r="Z948" s="139">
        <v>-5873031.9800000004</v>
      </c>
      <c r="AA948" s="139">
        <v>-5873031.9800000004</v>
      </c>
      <c r="AB948" s="139">
        <v>-5873031.9800000004</v>
      </c>
      <c r="AC948" s="139">
        <v>-5873031.9800000004</v>
      </c>
      <c r="AD948" s="139">
        <v>-5873031.9800000004</v>
      </c>
      <c r="AE948" s="139">
        <v>-5873031.9800000004</v>
      </c>
      <c r="AF948" s="139">
        <v>-5873031.9800000004</v>
      </c>
      <c r="AG948" s="139">
        <v>-5873031.9800000004</v>
      </c>
      <c r="AH948" s="139">
        <v>-5873031.9800000004</v>
      </c>
      <c r="AI948" s="139">
        <v>-5873031.9800000004</v>
      </c>
      <c r="AJ948" s="139">
        <v>-5873031.9800000004</v>
      </c>
      <c r="AK948" s="139">
        <v>-5873031.9800000004</v>
      </c>
      <c r="AL948" s="139">
        <v>-5873031.9800000004</v>
      </c>
      <c r="AM948" s="139">
        <v>-5873031.9800000004</v>
      </c>
      <c r="AN948" s="139">
        <v>-5873031.9800000004</v>
      </c>
      <c r="AO948" s="139">
        <v>-5873031.9800000004</v>
      </c>
      <c r="AP948" s="139">
        <v>-5873031.9800000004</v>
      </c>
      <c r="AQ948" s="139">
        <v>-5873031.9800000004</v>
      </c>
      <c r="AR948" s="139">
        <v>-5873031.9800000004</v>
      </c>
      <c r="AS948" s="139">
        <v>-5873031.9800000004</v>
      </c>
      <c r="AT948" s="139">
        <v>-5873031.9800000004</v>
      </c>
      <c r="AU948" s="139">
        <v>-5873031.9800000004</v>
      </c>
      <c r="AV948" s="139">
        <v>-5873031.9800000004</v>
      </c>
      <c r="AW948" s="139">
        <v>-5873031.9800000004</v>
      </c>
      <c r="AX948" s="139">
        <v>-5873031.9800000004</v>
      </c>
      <c r="AY948" s="139">
        <v>-5873031.9800000004</v>
      </c>
      <c r="AZ948" s="139">
        <v>-5873031.9800000004</v>
      </c>
      <c r="BA948" s="139">
        <v>-5873031.9800000004</v>
      </c>
      <c r="BB948" s="139">
        <v>-5873031.9800000004</v>
      </c>
    </row>
    <row r="949" spans="1:54">
      <c r="A949" s="140" t="s">
        <v>1045</v>
      </c>
      <c r="B949" s="139">
        <v>0</v>
      </c>
      <c r="C949" s="139">
        <v>0</v>
      </c>
      <c r="D949" s="139">
        <v>0</v>
      </c>
      <c r="E949" s="139">
        <v>0</v>
      </c>
      <c r="F949" s="139">
        <v>0</v>
      </c>
      <c r="G949" s="139">
        <v>0</v>
      </c>
      <c r="H949" s="139">
        <v>0</v>
      </c>
      <c r="I949" s="139">
        <v>0</v>
      </c>
      <c r="J949" s="139">
        <v>0</v>
      </c>
      <c r="K949" s="139">
        <v>0</v>
      </c>
      <c r="L949" s="139">
        <v>0</v>
      </c>
      <c r="M949" s="139">
        <v>0</v>
      </c>
      <c r="N949" s="139">
        <v>0</v>
      </c>
      <c r="O949" s="139">
        <v>0</v>
      </c>
      <c r="P949" s="139">
        <v>0</v>
      </c>
      <c r="Q949" s="139">
        <v>0</v>
      </c>
      <c r="R949" s="139">
        <v>0</v>
      </c>
      <c r="S949" s="139">
        <v>0</v>
      </c>
      <c r="T949" s="139">
        <v>0</v>
      </c>
      <c r="U949" s="139">
        <v>0</v>
      </c>
      <c r="V949" s="139">
        <v>0</v>
      </c>
      <c r="W949" s="139">
        <v>0</v>
      </c>
      <c r="X949" s="139">
        <v>0</v>
      </c>
      <c r="Y949" s="139">
        <v>0</v>
      </c>
      <c r="Z949" s="139">
        <v>0</v>
      </c>
      <c r="AA949" s="139">
        <v>0</v>
      </c>
      <c r="AB949" s="139">
        <v>0</v>
      </c>
      <c r="AC949" s="139">
        <v>0</v>
      </c>
      <c r="AD949" s="139">
        <v>0</v>
      </c>
      <c r="AE949" s="139">
        <v>0</v>
      </c>
      <c r="AF949" s="139">
        <v>0</v>
      </c>
      <c r="AG949" s="139">
        <v>0</v>
      </c>
      <c r="AH949" s="139">
        <v>0</v>
      </c>
      <c r="AI949" s="139">
        <v>0</v>
      </c>
      <c r="AJ949" s="139">
        <v>0</v>
      </c>
      <c r="AK949" s="139">
        <v>0</v>
      </c>
      <c r="AL949" s="139">
        <v>0</v>
      </c>
      <c r="AM949" s="139">
        <v>0</v>
      </c>
      <c r="AN949" s="139">
        <v>0</v>
      </c>
      <c r="AO949" s="139">
        <v>0</v>
      </c>
      <c r="AP949" s="139">
        <v>0</v>
      </c>
      <c r="AQ949" s="139">
        <v>0</v>
      </c>
      <c r="AR949" s="139">
        <v>0</v>
      </c>
      <c r="AS949" s="139">
        <v>0</v>
      </c>
      <c r="AT949" s="139">
        <v>0</v>
      </c>
      <c r="AU949" s="139">
        <v>0</v>
      </c>
      <c r="AV949" s="139">
        <v>0</v>
      </c>
      <c r="AW949" s="139">
        <v>0</v>
      </c>
      <c r="AX949" s="139">
        <v>0</v>
      </c>
      <c r="AY949" s="139">
        <v>0</v>
      </c>
      <c r="AZ949" s="139">
        <v>0</v>
      </c>
      <c r="BA949" s="139">
        <v>0</v>
      </c>
      <c r="BB949" s="139">
        <v>0</v>
      </c>
    </row>
    <row r="950" spans="1:54">
      <c r="A950" s="140" t="s">
        <v>1046</v>
      </c>
      <c r="B950" s="139">
        <v>-1006335.52</v>
      </c>
      <c r="C950" s="139">
        <v>-1006335.52</v>
      </c>
      <c r="D950" s="139">
        <v>-1006335.52</v>
      </c>
      <c r="E950" s="139">
        <v>-1006335.52</v>
      </c>
      <c r="F950" s="139">
        <v>-1006335.52</v>
      </c>
      <c r="G950" s="139">
        <v>-1006335.52</v>
      </c>
      <c r="H950" s="139">
        <v>-1006335.52</v>
      </c>
      <c r="I950" s="139">
        <v>-1006335.52</v>
      </c>
      <c r="J950" s="139">
        <v>-1006335.52</v>
      </c>
      <c r="K950" s="139">
        <v>-1006335.52</v>
      </c>
      <c r="L950" s="139">
        <v>-1006335.52</v>
      </c>
      <c r="M950" s="139">
        <v>-1006335.52</v>
      </c>
      <c r="N950" s="139">
        <v>-1006335.52</v>
      </c>
      <c r="O950" s="139">
        <v>-1006335.52</v>
      </c>
      <c r="P950" s="139">
        <v>-1006335.52</v>
      </c>
      <c r="Q950" s="139">
        <v>-1006335.52</v>
      </c>
      <c r="R950" s="139">
        <v>-1006335.52</v>
      </c>
      <c r="S950" s="139">
        <v>-1006335.52</v>
      </c>
      <c r="T950" s="139">
        <v>-1006335.52</v>
      </c>
      <c r="U950" s="139">
        <v>-1006335.52</v>
      </c>
      <c r="V950" s="139">
        <v>-1006335.52</v>
      </c>
      <c r="W950" s="139">
        <v>-1006335.52</v>
      </c>
      <c r="X950" s="139">
        <v>-1006335.52</v>
      </c>
      <c r="Y950" s="139">
        <v>-1006335.52</v>
      </c>
      <c r="Z950" s="139">
        <v>-1006335.52</v>
      </c>
      <c r="AA950" s="139">
        <v>-1006335.52</v>
      </c>
      <c r="AB950" s="139">
        <v>-1006335.52</v>
      </c>
      <c r="AC950" s="139">
        <v>-1006335.52</v>
      </c>
      <c r="AD950" s="139">
        <v>-1006335.52</v>
      </c>
      <c r="AE950" s="139">
        <v>-1006335.52</v>
      </c>
      <c r="AF950" s="139">
        <v>-1006335.52</v>
      </c>
      <c r="AG950" s="139">
        <v>-1006335.52</v>
      </c>
      <c r="AH950" s="139">
        <v>-1006335.52</v>
      </c>
      <c r="AI950" s="139">
        <v>-1006335.52</v>
      </c>
      <c r="AJ950" s="139">
        <v>-1006335.52</v>
      </c>
      <c r="AK950" s="139">
        <v>-1006335.52</v>
      </c>
      <c r="AL950" s="139">
        <v>-1006335.52</v>
      </c>
      <c r="AM950" s="139">
        <v>-1006335.52</v>
      </c>
      <c r="AN950" s="139">
        <v>-1006335.52</v>
      </c>
      <c r="AO950" s="139">
        <v>-1006335.52</v>
      </c>
      <c r="AP950" s="139">
        <v>-1006335.52</v>
      </c>
      <c r="AQ950" s="139">
        <v>-1006335.52</v>
      </c>
      <c r="AR950" s="139">
        <v>-1006335.52</v>
      </c>
      <c r="AS950" s="139">
        <v>-1006335.52</v>
      </c>
      <c r="AT950" s="139">
        <v>-1006335.52</v>
      </c>
      <c r="AU950" s="139">
        <v>-1006335.52</v>
      </c>
      <c r="AV950" s="139">
        <v>-1006335.52</v>
      </c>
      <c r="AW950" s="139">
        <v>-1006335.52</v>
      </c>
      <c r="AX950" s="139">
        <v>-1006335.52</v>
      </c>
      <c r="AY950" s="139">
        <v>-1006335.52</v>
      </c>
      <c r="AZ950" s="139">
        <v>-1006335.52</v>
      </c>
      <c r="BA950" s="139">
        <v>-1006335.52</v>
      </c>
      <c r="BB950" s="139">
        <v>-1006335.52</v>
      </c>
    </row>
    <row r="951" spans="1:54">
      <c r="A951" s="140" t="s">
        <v>1047</v>
      </c>
      <c r="B951" s="139">
        <v>-35793.5</v>
      </c>
      <c r="C951" s="139">
        <v>-35793.5</v>
      </c>
      <c r="D951" s="139">
        <v>-35793.5</v>
      </c>
      <c r="E951" s="139">
        <v>-35793.5</v>
      </c>
      <c r="F951" s="139">
        <v>-35793.5</v>
      </c>
      <c r="G951" s="139">
        <v>-35793.5</v>
      </c>
      <c r="H951" s="139">
        <v>-35793.5</v>
      </c>
      <c r="I951" s="139">
        <v>-35793.5</v>
      </c>
      <c r="J951" s="139">
        <v>-35793.5</v>
      </c>
      <c r="K951" s="139">
        <v>-35793.5</v>
      </c>
      <c r="L951" s="139">
        <v>-35793.5</v>
      </c>
      <c r="M951" s="139">
        <v>-35793.5</v>
      </c>
      <c r="N951" s="139">
        <v>-35793.5</v>
      </c>
      <c r="O951" s="139">
        <v>-35793.5</v>
      </c>
      <c r="P951" s="139">
        <v>-35793.5</v>
      </c>
      <c r="Q951" s="139">
        <v>-35793.5</v>
      </c>
      <c r="R951" s="139">
        <v>-35793.5</v>
      </c>
      <c r="S951" s="139">
        <v>-35793.5</v>
      </c>
      <c r="T951" s="139">
        <v>-35793.5</v>
      </c>
      <c r="U951" s="139">
        <v>-35793.5</v>
      </c>
      <c r="V951" s="139">
        <v>-35793.5</v>
      </c>
      <c r="W951" s="139">
        <v>-35793.5</v>
      </c>
      <c r="X951" s="139">
        <v>-35793.5</v>
      </c>
      <c r="Y951" s="139">
        <v>-35793.5</v>
      </c>
      <c r="Z951" s="139">
        <v>-35793.5</v>
      </c>
      <c r="AA951" s="139">
        <v>-35793.5</v>
      </c>
      <c r="AB951" s="139">
        <v>-35793.5</v>
      </c>
      <c r="AC951" s="139">
        <v>-35793.5</v>
      </c>
      <c r="AD951" s="139">
        <v>-35793.5</v>
      </c>
      <c r="AE951" s="139">
        <v>-35793.5</v>
      </c>
      <c r="AF951" s="139">
        <v>-35793.5</v>
      </c>
      <c r="AG951" s="139">
        <v>-35793.5</v>
      </c>
      <c r="AH951" s="139">
        <v>-35793.5</v>
      </c>
      <c r="AI951" s="139">
        <v>-35793.5</v>
      </c>
      <c r="AJ951" s="139">
        <v>-35793.5</v>
      </c>
      <c r="AK951" s="139">
        <v>-35793.5</v>
      </c>
      <c r="AL951" s="139">
        <v>-35793.5</v>
      </c>
      <c r="AM951" s="139">
        <v>-35793.5</v>
      </c>
      <c r="AN951" s="139">
        <v>-35793.5</v>
      </c>
      <c r="AO951" s="139">
        <v>-35793.5</v>
      </c>
      <c r="AP951" s="139">
        <v>-35793.5</v>
      </c>
      <c r="AQ951" s="139">
        <v>-35793.5</v>
      </c>
      <c r="AR951" s="139">
        <v>-35793.5</v>
      </c>
      <c r="AS951" s="139">
        <v>-35793.5</v>
      </c>
      <c r="AT951" s="139">
        <v>-35793.5</v>
      </c>
      <c r="AU951" s="139">
        <v>-35793.5</v>
      </c>
      <c r="AV951" s="139">
        <v>-35793.5</v>
      </c>
      <c r="AW951" s="139">
        <v>-35793.5</v>
      </c>
      <c r="AX951" s="139">
        <v>-35793.5</v>
      </c>
      <c r="AY951" s="139">
        <v>-35793.5</v>
      </c>
      <c r="AZ951" s="139">
        <v>-35793.5</v>
      </c>
      <c r="BA951" s="139">
        <v>-35793.5</v>
      </c>
      <c r="BB951" s="139">
        <v>-35793.5</v>
      </c>
    </row>
    <row r="952" spans="1:54">
      <c r="A952" s="140" t="s">
        <v>1048</v>
      </c>
      <c r="B952" s="139">
        <v>0</v>
      </c>
      <c r="C952" s="139">
        <v>0</v>
      </c>
      <c r="D952" s="139">
        <v>0</v>
      </c>
      <c r="E952" s="139">
        <v>0</v>
      </c>
      <c r="F952" s="139">
        <v>0</v>
      </c>
      <c r="G952" s="139">
        <v>0</v>
      </c>
      <c r="H952" s="139">
        <v>0</v>
      </c>
      <c r="I952" s="139">
        <v>0</v>
      </c>
      <c r="J952" s="139">
        <v>0</v>
      </c>
      <c r="K952" s="139">
        <v>0</v>
      </c>
      <c r="L952" s="139">
        <v>0</v>
      </c>
      <c r="M952" s="139">
        <v>0</v>
      </c>
      <c r="N952" s="139">
        <v>0</v>
      </c>
      <c r="O952" s="139">
        <v>0</v>
      </c>
      <c r="P952" s="139">
        <v>0</v>
      </c>
      <c r="Q952" s="139">
        <v>0</v>
      </c>
      <c r="R952" s="139">
        <v>0</v>
      </c>
      <c r="S952" s="139">
        <v>0</v>
      </c>
      <c r="T952" s="139">
        <v>0</v>
      </c>
      <c r="U952" s="139">
        <v>0</v>
      </c>
      <c r="V952" s="139">
        <v>0</v>
      </c>
      <c r="W952" s="139">
        <v>0</v>
      </c>
      <c r="X952" s="139">
        <v>0</v>
      </c>
      <c r="Y952" s="139">
        <v>0</v>
      </c>
      <c r="Z952" s="139">
        <v>0</v>
      </c>
      <c r="AA952" s="139">
        <v>0</v>
      </c>
      <c r="AB952" s="139">
        <v>0</v>
      </c>
      <c r="AC952" s="139">
        <v>0</v>
      </c>
      <c r="AD952" s="139">
        <v>0</v>
      </c>
      <c r="AE952" s="139">
        <v>0</v>
      </c>
      <c r="AF952" s="139">
        <v>0</v>
      </c>
      <c r="AG952" s="139">
        <v>0</v>
      </c>
      <c r="AH952" s="139">
        <v>0</v>
      </c>
      <c r="AI952" s="139">
        <v>0</v>
      </c>
      <c r="AJ952" s="139">
        <v>0</v>
      </c>
      <c r="AK952" s="139">
        <v>0</v>
      </c>
      <c r="AL952" s="139">
        <v>0</v>
      </c>
      <c r="AM952" s="139">
        <v>0</v>
      </c>
      <c r="AN952" s="139">
        <v>0</v>
      </c>
      <c r="AO952" s="139">
        <v>0</v>
      </c>
      <c r="AP952" s="139">
        <v>0</v>
      </c>
      <c r="AQ952" s="139">
        <v>0</v>
      </c>
      <c r="AR952" s="139">
        <v>0</v>
      </c>
      <c r="AS952" s="139">
        <v>0</v>
      </c>
      <c r="AT952" s="139">
        <v>0</v>
      </c>
      <c r="AU952" s="139">
        <v>0</v>
      </c>
      <c r="AV952" s="139">
        <v>0</v>
      </c>
      <c r="AW952" s="139">
        <v>0</v>
      </c>
      <c r="AX952" s="139">
        <v>0</v>
      </c>
      <c r="AY952" s="139">
        <v>0</v>
      </c>
      <c r="AZ952" s="139">
        <v>0</v>
      </c>
      <c r="BA952" s="139">
        <v>0</v>
      </c>
      <c r="BB952" s="139">
        <v>0</v>
      </c>
    </row>
    <row r="953" spans="1:54">
      <c r="A953" s="140" t="s">
        <v>1049</v>
      </c>
      <c r="B953" s="139">
        <v>5517739.4399999902</v>
      </c>
      <c r="C953" s="139">
        <v>3525591.4399999902</v>
      </c>
      <c r="D953" s="139">
        <v>1451296.44</v>
      </c>
      <c r="E953" s="139">
        <v>23903789.440000001</v>
      </c>
      <c r="F953" s="139">
        <v>21781657.440000001</v>
      </c>
      <c r="G953" s="139">
        <v>19518656.440000001</v>
      </c>
      <c r="H953" s="139">
        <v>17306119.440000001</v>
      </c>
      <c r="I953" s="139">
        <v>15220655.439999999</v>
      </c>
      <c r="J953" s="139">
        <v>13117857.439999999</v>
      </c>
      <c r="K953" s="139">
        <v>11044072.439999901</v>
      </c>
      <c r="L953" s="139">
        <v>8931687.4399999995</v>
      </c>
      <c r="M953" s="139">
        <v>6725426.4400000004</v>
      </c>
      <c r="N953" s="139">
        <v>4655047.4400000004</v>
      </c>
      <c r="O953" s="139">
        <v>4655047.4400000004</v>
      </c>
      <c r="P953" s="139">
        <v>2536879.44</v>
      </c>
      <c r="Q953" s="139">
        <v>418711.44</v>
      </c>
      <c r="R953" s="139">
        <v>23718559.439999901</v>
      </c>
      <c r="S953" s="139">
        <v>21600391.439999901</v>
      </c>
      <c r="T953" s="139">
        <v>19482223.439999901</v>
      </c>
      <c r="U953" s="139">
        <v>17364055.439999901</v>
      </c>
      <c r="V953" s="139">
        <v>15245887.439999901</v>
      </c>
      <c r="W953" s="139">
        <v>13127719.439999901</v>
      </c>
      <c r="X953" s="139">
        <v>11009551.439999901</v>
      </c>
      <c r="Y953" s="139">
        <v>8891383.4399999902</v>
      </c>
      <c r="Z953" s="139">
        <v>6773215.4399999902</v>
      </c>
      <c r="AA953" s="139">
        <v>4655047.4399999799</v>
      </c>
      <c r="AB953" s="139">
        <v>4655047.4399999799</v>
      </c>
      <c r="AC953" s="139">
        <v>2536879.4399999799</v>
      </c>
      <c r="AD953" s="139">
        <v>418711.43999998597</v>
      </c>
      <c r="AE953" s="139">
        <v>23718559.439999901</v>
      </c>
      <c r="AF953" s="139">
        <v>21600391.439999901</v>
      </c>
      <c r="AG953" s="139">
        <v>19482223.440000001</v>
      </c>
      <c r="AH953" s="139">
        <v>17364055.440000001</v>
      </c>
      <c r="AI953" s="139">
        <v>15245887.439999999</v>
      </c>
      <c r="AJ953" s="139">
        <v>13127719.439999999</v>
      </c>
      <c r="AK953" s="139">
        <v>11009551.439999999</v>
      </c>
      <c r="AL953" s="139">
        <v>8891383.4399999995</v>
      </c>
      <c r="AM953" s="139">
        <v>6773215.4399999902</v>
      </c>
      <c r="AN953" s="139">
        <v>4655047.4399999902</v>
      </c>
      <c r="AO953" s="139">
        <v>4655047.4399999902</v>
      </c>
      <c r="AP953" s="139">
        <v>2536879.4399999902</v>
      </c>
      <c r="AQ953" s="139">
        <v>418711.43999999302</v>
      </c>
      <c r="AR953" s="139">
        <v>23718559.440000001</v>
      </c>
      <c r="AS953" s="139">
        <v>21600391.440000001</v>
      </c>
      <c r="AT953" s="139">
        <v>19482223.440000001</v>
      </c>
      <c r="AU953" s="139">
        <v>17364055.440000001</v>
      </c>
      <c r="AV953" s="139">
        <v>15245887.439999999</v>
      </c>
      <c r="AW953" s="139">
        <v>13127719.439999999</v>
      </c>
      <c r="AX953" s="139">
        <v>11009551.439999999</v>
      </c>
      <c r="AY953" s="139">
        <v>8891383.4399999995</v>
      </c>
      <c r="AZ953" s="139">
        <v>6773215.4400000004</v>
      </c>
      <c r="BA953" s="139">
        <v>4655047.4400000004</v>
      </c>
      <c r="BB953" s="139">
        <v>4655047.4400000004</v>
      </c>
    </row>
    <row r="954" spans="1:54">
      <c r="A954" s="140" t="s">
        <v>1050</v>
      </c>
      <c r="B954" s="139">
        <v>717306.12719998998</v>
      </c>
      <c r="C954" s="139">
        <v>458326.887199989</v>
      </c>
      <c r="D954" s="139">
        <v>188668.53719999199</v>
      </c>
      <c r="E954" s="139">
        <v>3107492.6271999902</v>
      </c>
      <c r="F954" s="139">
        <v>2831615.4671999901</v>
      </c>
      <c r="G954" s="139">
        <v>2537425.3371999902</v>
      </c>
      <c r="H954" s="139">
        <v>2249795.5271999901</v>
      </c>
      <c r="I954" s="139">
        <v>1978685.2071999901</v>
      </c>
      <c r="J954" s="139">
        <v>1705321.4671999901</v>
      </c>
      <c r="K954" s="139">
        <v>1435729.41719999</v>
      </c>
      <c r="L954" s="139">
        <v>1161119.36719999</v>
      </c>
      <c r="M954" s="139">
        <v>874305.43719999702</v>
      </c>
      <c r="N954" s="139">
        <v>605156.16719999502</v>
      </c>
      <c r="O954" s="139">
        <v>605156.16719999502</v>
      </c>
      <c r="P954" s="139">
        <v>329794.32719999697</v>
      </c>
      <c r="Q954" s="139">
        <v>54432.487199999698</v>
      </c>
      <c r="R954" s="139">
        <v>3083412.7271999898</v>
      </c>
      <c r="S954" s="139">
        <v>2808050.88719999</v>
      </c>
      <c r="T954" s="139">
        <v>2532689.0471999999</v>
      </c>
      <c r="U954" s="139">
        <v>2257327.2072000001</v>
      </c>
      <c r="V954" s="139">
        <v>1981965.3672</v>
      </c>
      <c r="W954" s="139">
        <v>1706603.5271999999</v>
      </c>
      <c r="X954" s="139">
        <v>1431241.6872000101</v>
      </c>
      <c r="Y954" s="139">
        <v>1155879.84720001</v>
      </c>
      <c r="Z954" s="139">
        <v>880518.00720001396</v>
      </c>
      <c r="AA954" s="139">
        <v>605156.16720001702</v>
      </c>
      <c r="AB954" s="139">
        <v>605156.16720001702</v>
      </c>
      <c r="AC954" s="139">
        <v>329794.32720001898</v>
      </c>
      <c r="AD954" s="139">
        <v>54432.487200021496</v>
      </c>
      <c r="AE954" s="139">
        <v>3083412.7272000201</v>
      </c>
      <c r="AF954" s="139">
        <v>2808050.8872000198</v>
      </c>
      <c r="AG954" s="139">
        <v>2532689.0472000302</v>
      </c>
      <c r="AH954" s="139">
        <v>2257327.2072000299</v>
      </c>
      <c r="AI954" s="139">
        <v>1981965.36720003</v>
      </c>
      <c r="AJ954" s="139">
        <v>1706603.5272000299</v>
      </c>
      <c r="AK954" s="139">
        <v>1431241.6872000301</v>
      </c>
      <c r="AL954" s="139">
        <v>1155879.84720004</v>
      </c>
      <c r="AM954" s="139">
        <v>880518.00720004295</v>
      </c>
      <c r="AN954" s="139">
        <v>605156.16720004601</v>
      </c>
      <c r="AO954" s="139">
        <v>605156.16720004601</v>
      </c>
      <c r="AP954" s="139">
        <v>329794.32720004802</v>
      </c>
      <c r="AQ954" s="139">
        <v>54432.4872000506</v>
      </c>
      <c r="AR954" s="139">
        <v>3083412.7272000499</v>
      </c>
      <c r="AS954" s="139">
        <v>2808050.8872000501</v>
      </c>
      <c r="AT954" s="139">
        <v>2532689.04720006</v>
      </c>
      <c r="AU954" s="139">
        <v>2257327.2072000601</v>
      </c>
      <c r="AV954" s="139">
        <v>1981965.36720006</v>
      </c>
      <c r="AW954" s="139">
        <v>1706603.52720006</v>
      </c>
      <c r="AX954" s="139">
        <v>1431241.6872000601</v>
      </c>
      <c r="AY954" s="139">
        <v>1155879.84720007</v>
      </c>
      <c r="AZ954" s="139">
        <v>880518.00720007299</v>
      </c>
      <c r="BA954" s="139">
        <v>605156.167200075</v>
      </c>
      <c r="BB954" s="139">
        <v>605156.167200075</v>
      </c>
    </row>
    <row r="955" spans="1:54">
      <c r="A955" s="140" t="s">
        <v>1051</v>
      </c>
      <c r="B955" s="139">
        <v>-1238615.51</v>
      </c>
      <c r="C955" s="139">
        <v>-229374.33</v>
      </c>
      <c r="D955" s="139">
        <v>-229374.33</v>
      </c>
      <c r="E955" s="139">
        <v>-229374.33</v>
      </c>
      <c r="F955" s="139">
        <v>-229374.33</v>
      </c>
      <c r="G955" s="139">
        <v>-229374.33</v>
      </c>
      <c r="H955" s="139">
        <v>-229374.33</v>
      </c>
      <c r="I955" s="139">
        <v>-229374.33</v>
      </c>
      <c r="J955" s="139">
        <v>-229374.33</v>
      </c>
      <c r="K955" s="139">
        <v>-229374.33</v>
      </c>
      <c r="L955" s="139">
        <v>-229374.33</v>
      </c>
      <c r="M955" s="139">
        <v>-229374.33</v>
      </c>
      <c r="N955" s="139">
        <v>-229374.33</v>
      </c>
      <c r="O955" s="139">
        <v>-229374.33</v>
      </c>
      <c r="P955" s="139">
        <v>-229374.33</v>
      </c>
      <c r="Q955" s="139">
        <v>-229374.33</v>
      </c>
      <c r="R955" s="139">
        <v>-229374.33</v>
      </c>
      <c r="S955" s="139">
        <v>-229374.33</v>
      </c>
      <c r="T955" s="139">
        <v>-229374.33</v>
      </c>
      <c r="U955" s="139">
        <v>-229374.33</v>
      </c>
      <c r="V955" s="139">
        <v>-229374.33</v>
      </c>
      <c r="W955" s="139">
        <v>-229374.33</v>
      </c>
      <c r="X955" s="139">
        <v>-229374.33</v>
      </c>
      <c r="Y955" s="139">
        <v>-229374.33</v>
      </c>
      <c r="Z955" s="139">
        <v>-229374.33</v>
      </c>
      <c r="AA955" s="139">
        <v>-229374.33</v>
      </c>
      <c r="AB955" s="139">
        <v>-229374.33</v>
      </c>
      <c r="AC955" s="139">
        <v>-229374.33</v>
      </c>
      <c r="AD955" s="139">
        <v>-229374.33</v>
      </c>
      <c r="AE955" s="139">
        <v>-229374.33</v>
      </c>
      <c r="AF955" s="139">
        <v>-229374.33</v>
      </c>
      <c r="AG955" s="139">
        <v>-229374.33</v>
      </c>
      <c r="AH955" s="139">
        <v>-229374.33</v>
      </c>
      <c r="AI955" s="139">
        <v>-229374.33</v>
      </c>
      <c r="AJ955" s="139">
        <v>-229374.33</v>
      </c>
      <c r="AK955" s="139">
        <v>-229374.33</v>
      </c>
      <c r="AL955" s="139">
        <v>-229374.33</v>
      </c>
      <c r="AM955" s="139">
        <v>-229374.33</v>
      </c>
      <c r="AN955" s="139">
        <v>-229374.33</v>
      </c>
      <c r="AO955" s="139">
        <v>-229374.33</v>
      </c>
      <c r="AP955" s="139">
        <v>-229374.33</v>
      </c>
      <c r="AQ955" s="139">
        <v>-229374.33</v>
      </c>
      <c r="AR955" s="139">
        <v>-229374.33</v>
      </c>
      <c r="AS955" s="139">
        <v>-229374.33</v>
      </c>
      <c r="AT955" s="139">
        <v>-229374.33</v>
      </c>
      <c r="AU955" s="139">
        <v>-229374.33</v>
      </c>
      <c r="AV955" s="139">
        <v>-229374.33</v>
      </c>
      <c r="AW955" s="139">
        <v>-229374.33</v>
      </c>
      <c r="AX955" s="139">
        <v>-229374.33</v>
      </c>
      <c r="AY955" s="139">
        <v>-229374.33</v>
      </c>
      <c r="AZ955" s="139">
        <v>-229374.33</v>
      </c>
      <c r="BA955" s="139">
        <v>-229374.33</v>
      </c>
      <c r="BB955" s="139">
        <v>-229374.33</v>
      </c>
    </row>
    <row r="956" spans="1:54">
      <c r="A956" s="140" t="s">
        <v>1052</v>
      </c>
      <c r="B956" s="139">
        <v>-526304.07999999996</v>
      </c>
      <c r="C956" s="139">
        <v>-526304.07999999996</v>
      </c>
      <c r="D956" s="139">
        <v>-526304.07999999996</v>
      </c>
      <c r="E956" s="139">
        <v>-526304.07999999996</v>
      </c>
      <c r="F956" s="139">
        <v>-526304.07999999996</v>
      </c>
      <c r="G956" s="139">
        <v>-526304.07999999996</v>
      </c>
      <c r="H956" s="139">
        <v>-526304.07999999996</v>
      </c>
      <c r="I956" s="139">
        <v>-526304.07999999996</v>
      </c>
      <c r="J956" s="139">
        <v>-526304.07999999996</v>
      </c>
      <c r="K956" s="139">
        <v>-526304.07999999996</v>
      </c>
      <c r="L956" s="139">
        <v>-526304.07999999996</v>
      </c>
      <c r="M956" s="139">
        <v>-526304.07999999996</v>
      </c>
      <c r="N956" s="139">
        <v>-526304.07999999996</v>
      </c>
      <c r="O956" s="139">
        <v>-526304.07999999996</v>
      </c>
      <c r="P956" s="139">
        <v>-526304.07999999996</v>
      </c>
      <c r="Q956" s="139">
        <v>-526304.07999999996</v>
      </c>
      <c r="R956" s="139">
        <v>-526304.07999999996</v>
      </c>
      <c r="S956" s="139">
        <v>-526304.07999999996</v>
      </c>
      <c r="T956" s="139">
        <v>-526304.07999999996</v>
      </c>
      <c r="U956" s="139">
        <v>-526304.07999999996</v>
      </c>
      <c r="V956" s="139">
        <v>-526304.07999999996</v>
      </c>
      <c r="W956" s="139">
        <v>-526304.07999999996</v>
      </c>
      <c r="X956" s="139">
        <v>-526304.07999999996</v>
      </c>
      <c r="Y956" s="139">
        <v>-526304.07999999996</v>
      </c>
      <c r="Z956" s="139">
        <v>-526304.07999999996</v>
      </c>
      <c r="AA956" s="139">
        <v>-526304.07999999996</v>
      </c>
      <c r="AB956" s="139">
        <v>-526304.07999999996</v>
      </c>
      <c r="AC956" s="139">
        <v>-526304.07999999996</v>
      </c>
      <c r="AD956" s="139">
        <v>-526304.07999999996</v>
      </c>
      <c r="AE956" s="139">
        <v>-526304.07999999996</v>
      </c>
      <c r="AF956" s="139">
        <v>-526304.07999999996</v>
      </c>
      <c r="AG956" s="139">
        <v>-526304.07999999996</v>
      </c>
      <c r="AH956" s="139">
        <v>-526304.07999999996</v>
      </c>
      <c r="AI956" s="139">
        <v>-526304.07999999996</v>
      </c>
      <c r="AJ956" s="139">
        <v>-526304.07999999996</v>
      </c>
      <c r="AK956" s="139">
        <v>-526304.07999999996</v>
      </c>
      <c r="AL956" s="139">
        <v>-526304.07999999996</v>
      </c>
      <c r="AM956" s="139">
        <v>-526304.07999999996</v>
      </c>
      <c r="AN956" s="139">
        <v>-526304.07999999996</v>
      </c>
      <c r="AO956" s="139">
        <v>-526304.07999999996</v>
      </c>
      <c r="AP956" s="139">
        <v>-526304.07999999996</v>
      </c>
      <c r="AQ956" s="139">
        <v>-526304.07999999996</v>
      </c>
      <c r="AR956" s="139">
        <v>-526304.07999999996</v>
      </c>
      <c r="AS956" s="139">
        <v>-526304.07999999996</v>
      </c>
      <c r="AT956" s="139">
        <v>-526304.07999999996</v>
      </c>
      <c r="AU956" s="139">
        <v>-526304.07999999996</v>
      </c>
      <c r="AV956" s="139">
        <v>-526304.07999999996</v>
      </c>
      <c r="AW956" s="139">
        <v>-526304.07999999996</v>
      </c>
      <c r="AX956" s="139">
        <v>-526304.07999999996</v>
      </c>
      <c r="AY956" s="139">
        <v>-526304.07999999996</v>
      </c>
      <c r="AZ956" s="139">
        <v>-526304.07999999996</v>
      </c>
      <c r="BA956" s="139">
        <v>-526304.07999999996</v>
      </c>
      <c r="BB956" s="139">
        <v>-526304.07999999996</v>
      </c>
    </row>
    <row r="957" spans="1:54">
      <c r="A957" s="140" t="s">
        <v>1053</v>
      </c>
      <c r="B957" s="139">
        <v>0</v>
      </c>
      <c r="C957" s="139">
        <v>0</v>
      </c>
      <c r="D957" s="139">
        <v>0</v>
      </c>
      <c r="E957" s="139">
        <v>0</v>
      </c>
      <c r="F957" s="139">
        <v>0</v>
      </c>
      <c r="G957" s="139">
        <v>0</v>
      </c>
      <c r="H957" s="139">
        <v>0</v>
      </c>
      <c r="I957" s="139">
        <v>0</v>
      </c>
      <c r="J957" s="139">
        <v>0</v>
      </c>
      <c r="K957" s="139">
        <v>0</v>
      </c>
      <c r="L957" s="139">
        <v>0</v>
      </c>
      <c r="M957" s="139">
        <v>0</v>
      </c>
      <c r="N957" s="139">
        <v>0</v>
      </c>
      <c r="O957" s="139">
        <v>0</v>
      </c>
      <c r="P957" s="139">
        <v>0</v>
      </c>
      <c r="Q957" s="139">
        <v>0</v>
      </c>
      <c r="R957" s="139">
        <v>0</v>
      </c>
      <c r="S957" s="139">
        <v>0</v>
      </c>
      <c r="T957" s="139">
        <v>0</v>
      </c>
      <c r="U957" s="139">
        <v>0</v>
      </c>
      <c r="V957" s="139">
        <v>0</v>
      </c>
      <c r="W957" s="139">
        <v>0</v>
      </c>
      <c r="X957" s="139">
        <v>0</v>
      </c>
      <c r="Y957" s="139">
        <v>0</v>
      </c>
      <c r="Z957" s="139">
        <v>0</v>
      </c>
      <c r="AA957" s="139">
        <v>0</v>
      </c>
      <c r="AB957" s="139">
        <v>0</v>
      </c>
      <c r="AC957" s="139">
        <v>0</v>
      </c>
      <c r="AD957" s="139">
        <v>0</v>
      </c>
      <c r="AE957" s="139">
        <v>0</v>
      </c>
      <c r="AF957" s="139">
        <v>0</v>
      </c>
      <c r="AG957" s="139">
        <v>0</v>
      </c>
      <c r="AH957" s="139">
        <v>0</v>
      </c>
      <c r="AI957" s="139">
        <v>0</v>
      </c>
      <c r="AJ957" s="139">
        <v>0</v>
      </c>
      <c r="AK957" s="139">
        <v>0</v>
      </c>
      <c r="AL957" s="139">
        <v>0</v>
      </c>
      <c r="AM957" s="139">
        <v>0</v>
      </c>
      <c r="AN957" s="139">
        <v>0</v>
      </c>
      <c r="AO957" s="139">
        <v>0</v>
      </c>
      <c r="AP957" s="139">
        <v>0</v>
      </c>
      <c r="AQ957" s="139">
        <v>0</v>
      </c>
      <c r="AR957" s="139">
        <v>0</v>
      </c>
      <c r="AS957" s="139">
        <v>0</v>
      </c>
      <c r="AT957" s="139">
        <v>0</v>
      </c>
      <c r="AU957" s="139">
        <v>0</v>
      </c>
      <c r="AV957" s="139">
        <v>0</v>
      </c>
      <c r="AW957" s="139">
        <v>0</v>
      </c>
      <c r="AX957" s="139">
        <v>0</v>
      </c>
      <c r="AY957" s="139">
        <v>0</v>
      </c>
      <c r="AZ957" s="139">
        <v>0</v>
      </c>
      <c r="BA957" s="139">
        <v>0</v>
      </c>
      <c r="BB957" s="139">
        <v>0</v>
      </c>
    </row>
    <row r="958" spans="1:54">
      <c r="A958" s="140" t="s">
        <v>1054</v>
      </c>
      <c r="B958" s="139">
        <v>0</v>
      </c>
      <c r="C958" s="139">
        <v>0</v>
      </c>
      <c r="D958" s="139">
        <v>0</v>
      </c>
      <c r="E958" s="139">
        <v>0</v>
      </c>
      <c r="F958" s="139">
        <v>0</v>
      </c>
      <c r="G958" s="139">
        <v>0</v>
      </c>
      <c r="H958" s="139">
        <v>0</v>
      </c>
      <c r="I958" s="139">
        <v>0</v>
      </c>
      <c r="J958" s="139">
        <v>0</v>
      </c>
      <c r="K958" s="139">
        <v>0</v>
      </c>
      <c r="L958" s="139">
        <v>0</v>
      </c>
      <c r="M958" s="139">
        <v>0</v>
      </c>
      <c r="N958" s="139">
        <v>0</v>
      </c>
      <c r="O958" s="139">
        <v>0</v>
      </c>
      <c r="P958" s="139">
        <v>0</v>
      </c>
      <c r="Q958" s="139">
        <v>0</v>
      </c>
      <c r="R958" s="139">
        <v>0</v>
      </c>
      <c r="S958" s="139">
        <v>0</v>
      </c>
      <c r="T958" s="139">
        <v>0</v>
      </c>
      <c r="U958" s="139">
        <v>0</v>
      </c>
      <c r="V958" s="139">
        <v>0</v>
      </c>
      <c r="W958" s="139">
        <v>0</v>
      </c>
      <c r="X958" s="139">
        <v>0</v>
      </c>
      <c r="Y958" s="139">
        <v>0</v>
      </c>
      <c r="Z958" s="139">
        <v>0</v>
      </c>
      <c r="AA958" s="139">
        <v>0</v>
      </c>
      <c r="AB958" s="139">
        <v>0</v>
      </c>
      <c r="AC958" s="139">
        <v>0</v>
      </c>
      <c r="AD958" s="139">
        <v>0</v>
      </c>
      <c r="AE958" s="139">
        <v>0</v>
      </c>
      <c r="AF958" s="139">
        <v>0</v>
      </c>
      <c r="AG958" s="139">
        <v>0</v>
      </c>
      <c r="AH958" s="139">
        <v>0</v>
      </c>
      <c r="AI958" s="139">
        <v>0</v>
      </c>
      <c r="AJ958" s="139">
        <v>0</v>
      </c>
      <c r="AK958" s="139">
        <v>0</v>
      </c>
      <c r="AL958" s="139">
        <v>0</v>
      </c>
      <c r="AM958" s="139">
        <v>0</v>
      </c>
      <c r="AN958" s="139">
        <v>0</v>
      </c>
      <c r="AO958" s="139">
        <v>0</v>
      </c>
      <c r="AP958" s="139">
        <v>0</v>
      </c>
      <c r="AQ958" s="139">
        <v>0</v>
      </c>
      <c r="AR958" s="139">
        <v>0</v>
      </c>
      <c r="AS958" s="139">
        <v>0</v>
      </c>
      <c r="AT958" s="139">
        <v>0</v>
      </c>
      <c r="AU958" s="139">
        <v>0</v>
      </c>
      <c r="AV958" s="139">
        <v>0</v>
      </c>
      <c r="AW958" s="139">
        <v>0</v>
      </c>
      <c r="AX958" s="139">
        <v>0</v>
      </c>
      <c r="AY958" s="139">
        <v>0</v>
      </c>
      <c r="AZ958" s="139">
        <v>0</v>
      </c>
      <c r="BA958" s="139">
        <v>0</v>
      </c>
      <c r="BB958" s="139">
        <v>0</v>
      </c>
    </row>
    <row r="959" spans="1:54">
      <c r="A959" s="140" t="s">
        <v>1055</v>
      </c>
      <c r="B959" s="139">
        <v>-8774891.0800000001</v>
      </c>
      <c r="C959" s="139">
        <v>-8774891.0800000001</v>
      </c>
      <c r="D959" s="139">
        <v>-8774891.0800000001</v>
      </c>
      <c r="E959" s="139">
        <v>-8774891.0800000001</v>
      </c>
      <c r="F959" s="139">
        <v>-8774891.0800000001</v>
      </c>
      <c r="G959" s="139">
        <v>-8774891.0800000001</v>
      </c>
      <c r="H959" s="139">
        <v>-8774891.0800000001</v>
      </c>
      <c r="I959" s="139">
        <v>-8774891.0800000001</v>
      </c>
      <c r="J959" s="139">
        <v>-8774891.0800000001</v>
      </c>
      <c r="K959" s="139">
        <v>-8774891.0800000001</v>
      </c>
      <c r="L959" s="139">
        <v>-8774891.0800000001</v>
      </c>
      <c r="M959" s="139">
        <v>-8774891.0800000001</v>
      </c>
      <c r="N959" s="139">
        <v>-8774891.0800000001</v>
      </c>
      <c r="O959" s="139">
        <v>-8774891.0800000001</v>
      </c>
      <c r="P959" s="139">
        <v>-8774891.0800000001</v>
      </c>
      <c r="Q959" s="139">
        <v>-8774891.0800000001</v>
      </c>
      <c r="R959" s="139">
        <v>-8774891.0800000001</v>
      </c>
      <c r="S959" s="139">
        <v>-8774891.0800000001</v>
      </c>
      <c r="T959" s="139">
        <v>-8774891.0800000001</v>
      </c>
      <c r="U959" s="139">
        <v>-8774891.0800000001</v>
      </c>
      <c r="V959" s="139">
        <v>-8774891.0800000001</v>
      </c>
      <c r="W959" s="139">
        <v>-8774891.0800000001</v>
      </c>
      <c r="X959" s="139">
        <v>-8774891.0800000001</v>
      </c>
      <c r="Y959" s="139">
        <v>-8774891.0800000001</v>
      </c>
      <c r="Z959" s="139">
        <v>-8774891.0800000001</v>
      </c>
      <c r="AA959" s="139">
        <v>-8774891.0800000001</v>
      </c>
      <c r="AB959" s="139">
        <v>-8774891.0800000001</v>
      </c>
      <c r="AC959" s="139">
        <v>-8774891.0800000001</v>
      </c>
      <c r="AD959" s="139">
        <v>-8774891.0800000001</v>
      </c>
      <c r="AE959" s="139">
        <v>-8774891.0800000001</v>
      </c>
      <c r="AF959" s="139">
        <v>-8774891.0800000001</v>
      </c>
      <c r="AG959" s="139">
        <v>-8774891.0800000001</v>
      </c>
      <c r="AH959" s="139">
        <v>-8774891.0800000001</v>
      </c>
      <c r="AI959" s="139">
        <v>-8774891.0800000001</v>
      </c>
      <c r="AJ959" s="139">
        <v>-8774891.0800000001</v>
      </c>
      <c r="AK959" s="139">
        <v>-8774891.0800000001</v>
      </c>
      <c r="AL959" s="139">
        <v>-8774891.0800000001</v>
      </c>
      <c r="AM959" s="139">
        <v>-8774891.0800000001</v>
      </c>
      <c r="AN959" s="139">
        <v>-8774891.0800000001</v>
      </c>
      <c r="AO959" s="139">
        <v>-8774891.0800000001</v>
      </c>
      <c r="AP959" s="139">
        <v>-8774891.0800000001</v>
      </c>
      <c r="AQ959" s="139">
        <v>-8774891.0800000001</v>
      </c>
      <c r="AR959" s="139">
        <v>-8774891.0800000001</v>
      </c>
      <c r="AS959" s="139">
        <v>-8774891.0800000001</v>
      </c>
      <c r="AT959" s="139">
        <v>-8774891.0800000001</v>
      </c>
      <c r="AU959" s="139">
        <v>-8774891.0800000001</v>
      </c>
      <c r="AV959" s="139">
        <v>-8774891.0800000001</v>
      </c>
      <c r="AW959" s="139">
        <v>-8774891.0800000001</v>
      </c>
      <c r="AX959" s="139">
        <v>-8774891.0800000001</v>
      </c>
      <c r="AY959" s="139">
        <v>-8774891.0800000001</v>
      </c>
      <c r="AZ959" s="139">
        <v>-8774891.0800000001</v>
      </c>
      <c r="BA959" s="139">
        <v>-8774891.0800000001</v>
      </c>
      <c r="BB959" s="139">
        <v>-8774891.0800000001</v>
      </c>
    </row>
    <row r="960" spans="1:54">
      <c r="A960" s="140" t="s">
        <v>1056</v>
      </c>
      <c r="B960" s="139">
        <v>-533860</v>
      </c>
      <c r="C960" s="139">
        <v>-533860</v>
      </c>
      <c r="D960" s="139">
        <v>-533860</v>
      </c>
      <c r="E960" s="139">
        <v>-533860</v>
      </c>
      <c r="F960" s="139">
        <v>-533860</v>
      </c>
      <c r="G960" s="139">
        <v>-533860</v>
      </c>
      <c r="H960" s="139">
        <v>-533860</v>
      </c>
      <c r="I960" s="139">
        <v>-533860</v>
      </c>
      <c r="J960" s="139">
        <v>-533860</v>
      </c>
      <c r="K960" s="139">
        <v>-533860</v>
      </c>
      <c r="L960" s="139">
        <v>-533860</v>
      </c>
      <c r="M960" s="139">
        <v>-533860</v>
      </c>
      <c r="N960" s="139">
        <v>-533860</v>
      </c>
      <c r="O960" s="139">
        <v>-533860</v>
      </c>
      <c r="P960" s="139">
        <v>-533860</v>
      </c>
      <c r="Q960" s="139">
        <v>-533860</v>
      </c>
      <c r="R960" s="139">
        <v>-533860</v>
      </c>
      <c r="S960" s="139">
        <v>-533860</v>
      </c>
      <c r="T960" s="139">
        <v>-533860</v>
      </c>
      <c r="U960" s="139">
        <v>-533860</v>
      </c>
      <c r="V960" s="139">
        <v>-533860</v>
      </c>
      <c r="W960" s="139">
        <v>-533860</v>
      </c>
      <c r="X960" s="139">
        <v>-533860</v>
      </c>
      <c r="Y960" s="139">
        <v>-533860</v>
      </c>
      <c r="Z960" s="139">
        <v>-533860</v>
      </c>
      <c r="AA960" s="139">
        <v>-533860</v>
      </c>
      <c r="AB960" s="139">
        <v>-533860</v>
      </c>
      <c r="AC960" s="139">
        <v>-533860</v>
      </c>
      <c r="AD960" s="139">
        <v>-533860</v>
      </c>
      <c r="AE960" s="139">
        <v>-533860</v>
      </c>
      <c r="AF960" s="139">
        <v>-533860</v>
      </c>
      <c r="AG960" s="139">
        <v>-533860</v>
      </c>
      <c r="AH960" s="139">
        <v>-533860</v>
      </c>
      <c r="AI960" s="139">
        <v>-533860</v>
      </c>
      <c r="AJ960" s="139">
        <v>-533860</v>
      </c>
      <c r="AK960" s="139">
        <v>-533860</v>
      </c>
      <c r="AL960" s="139">
        <v>-533860</v>
      </c>
      <c r="AM960" s="139">
        <v>-533860</v>
      </c>
      <c r="AN960" s="139">
        <v>-533860</v>
      </c>
      <c r="AO960" s="139">
        <v>-533860</v>
      </c>
      <c r="AP960" s="139">
        <v>-533860</v>
      </c>
      <c r="AQ960" s="139">
        <v>-533860</v>
      </c>
      <c r="AR960" s="139">
        <v>-533860</v>
      </c>
      <c r="AS960" s="139">
        <v>-533860</v>
      </c>
      <c r="AT960" s="139">
        <v>-533860</v>
      </c>
      <c r="AU960" s="139">
        <v>-533860</v>
      </c>
      <c r="AV960" s="139">
        <v>-533860</v>
      </c>
      <c r="AW960" s="139">
        <v>-533860</v>
      </c>
      <c r="AX960" s="139">
        <v>-533860</v>
      </c>
      <c r="AY960" s="139">
        <v>-533860</v>
      </c>
      <c r="AZ960" s="139">
        <v>-533860</v>
      </c>
      <c r="BA960" s="139">
        <v>-533860</v>
      </c>
      <c r="BB960" s="139">
        <v>-533860</v>
      </c>
    </row>
    <row r="961" spans="1:54">
      <c r="A961" s="140" t="s">
        <v>1057</v>
      </c>
      <c r="B961" s="139">
        <v>0</v>
      </c>
      <c r="C961" s="139">
        <v>0</v>
      </c>
      <c r="D961" s="139">
        <v>0</v>
      </c>
      <c r="E961" s="139">
        <v>0</v>
      </c>
      <c r="F961" s="139">
        <v>0</v>
      </c>
      <c r="G961" s="139">
        <v>0</v>
      </c>
      <c r="H961" s="139">
        <v>0</v>
      </c>
      <c r="I961" s="139">
        <v>0</v>
      </c>
      <c r="J961" s="139">
        <v>0</v>
      </c>
      <c r="K961" s="139">
        <v>0</v>
      </c>
      <c r="L961" s="139">
        <v>0</v>
      </c>
      <c r="M961" s="139">
        <v>0</v>
      </c>
      <c r="N961" s="139">
        <v>0</v>
      </c>
      <c r="O961" s="139">
        <v>0</v>
      </c>
      <c r="P961" s="139">
        <v>0</v>
      </c>
      <c r="Q961" s="139">
        <v>0</v>
      </c>
      <c r="R961" s="139">
        <v>0</v>
      </c>
      <c r="S961" s="139">
        <v>0</v>
      </c>
      <c r="T961" s="139">
        <v>0</v>
      </c>
      <c r="U961" s="139">
        <v>0</v>
      </c>
      <c r="V961" s="139">
        <v>0</v>
      </c>
      <c r="W961" s="139">
        <v>0</v>
      </c>
      <c r="X961" s="139">
        <v>0</v>
      </c>
      <c r="Y961" s="139">
        <v>0</v>
      </c>
      <c r="Z961" s="139">
        <v>0</v>
      </c>
      <c r="AA961" s="139">
        <v>0</v>
      </c>
      <c r="AB961" s="139">
        <v>0</v>
      </c>
      <c r="AC961" s="139">
        <v>0</v>
      </c>
      <c r="AD961" s="139">
        <v>0</v>
      </c>
      <c r="AE961" s="139">
        <v>0</v>
      </c>
      <c r="AF961" s="139">
        <v>0</v>
      </c>
      <c r="AG961" s="139">
        <v>0</v>
      </c>
      <c r="AH961" s="139">
        <v>0</v>
      </c>
      <c r="AI961" s="139">
        <v>0</v>
      </c>
      <c r="AJ961" s="139">
        <v>0</v>
      </c>
      <c r="AK961" s="139">
        <v>0</v>
      </c>
      <c r="AL961" s="139">
        <v>0</v>
      </c>
      <c r="AM961" s="139">
        <v>0</v>
      </c>
      <c r="AN961" s="139">
        <v>0</v>
      </c>
      <c r="AO961" s="139">
        <v>0</v>
      </c>
      <c r="AP961" s="139">
        <v>0</v>
      </c>
      <c r="AQ961" s="139">
        <v>0</v>
      </c>
      <c r="AR961" s="139">
        <v>0</v>
      </c>
      <c r="AS961" s="139">
        <v>0</v>
      </c>
      <c r="AT961" s="139">
        <v>0</v>
      </c>
      <c r="AU961" s="139">
        <v>0</v>
      </c>
      <c r="AV961" s="139">
        <v>0</v>
      </c>
      <c r="AW961" s="139">
        <v>0</v>
      </c>
      <c r="AX961" s="139">
        <v>0</v>
      </c>
      <c r="AY961" s="139">
        <v>0</v>
      </c>
      <c r="AZ961" s="139">
        <v>0</v>
      </c>
      <c r="BA961" s="139">
        <v>0</v>
      </c>
      <c r="BB961" s="139">
        <v>0</v>
      </c>
    </row>
    <row r="962" spans="1:54">
      <c r="A962" s="140" t="s">
        <v>1058</v>
      </c>
      <c r="B962" s="139">
        <v>0</v>
      </c>
      <c r="C962" s="139">
        <v>0</v>
      </c>
      <c r="D962" s="139">
        <v>0</v>
      </c>
      <c r="E962" s="139">
        <v>0</v>
      </c>
      <c r="F962" s="139">
        <v>0</v>
      </c>
      <c r="G962" s="139">
        <v>0</v>
      </c>
      <c r="H962" s="139">
        <v>0</v>
      </c>
      <c r="I962" s="139">
        <v>0</v>
      </c>
      <c r="J962" s="139">
        <v>0</v>
      </c>
      <c r="K962" s="139">
        <v>0</v>
      </c>
      <c r="L962" s="139">
        <v>0</v>
      </c>
      <c r="M962" s="139">
        <v>0</v>
      </c>
      <c r="N962" s="139">
        <v>0</v>
      </c>
      <c r="O962" s="139">
        <v>0</v>
      </c>
      <c r="P962" s="139">
        <v>0</v>
      </c>
      <c r="Q962" s="139">
        <v>0</v>
      </c>
      <c r="R962" s="139">
        <v>0</v>
      </c>
      <c r="S962" s="139">
        <v>0</v>
      </c>
      <c r="T962" s="139">
        <v>0</v>
      </c>
      <c r="U962" s="139">
        <v>0</v>
      </c>
      <c r="V962" s="139">
        <v>0</v>
      </c>
      <c r="W962" s="139">
        <v>0</v>
      </c>
      <c r="X962" s="139">
        <v>0</v>
      </c>
      <c r="Y962" s="139">
        <v>0</v>
      </c>
      <c r="Z962" s="139">
        <v>0</v>
      </c>
      <c r="AA962" s="139">
        <v>0</v>
      </c>
      <c r="AB962" s="139">
        <v>0</v>
      </c>
      <c r="AC962" s="139">
        <v>0</v>
      </c>
      <c r="AD962" s="139">
        <v>0</v>
      </c>
      <c r="AE962" s="139">
        <v>0</v>
      </c>
      <c r="AF962" s="139">
        <v>0</v>
      </c>
      <c r="AG962" s="139">
        <v>0</v>
      </c>
      <c r="AH962" s="139">
        <v>0</v>
      </c>
      <c r="AI962" s="139">
        <v>0</v>
      </c>
      <c r="AJ962" s="139">
        <v>0</v>
      </c>
      <c r="AK962" s="139">
        <v>0</v>
      </c>
      <c r="AL962" s="139">
        <v>0</v>
      </c>
      <c r="AM962" s="139">
        <v>0</v>
      </c>
      <c r="AN962" s="139">
        <v>0</v>
      </c>
      <c r="AO962" s="139">
        <v>0</v>
      </c>
      <c r="AP962" s="139">
        <v>0</v>
      </c>
      <c r="AQ962" s="139">
        <v>0</v>
      </c>
      <c r="AR962" s="139">
        <v>0</v>
      </c>
      <c r="AS962" s="139">
        <v>0</v>
      </c>
      <c r="AT962" s="139">
        <v>0</v>
      </c>
      <c r="AU962" s="139">
        <v>0</v>
      </c>
      <c r="AV962" s="139">
        <v>0</v>
      </c>
      <c r="AW962" s="139">
        <v>0</v>
      </c>
      <c r="AX962" s="139">
        <v>0</v>
      </c>
      <c r="AY962" s="139">
        <v>0</v>
      </c>
      <c r="AZ962" s="139">
        <v>0</v>
      </c>
      <c r="BA962" s="139">
        <v>0</v>
      </c>
      <c r="BB962" s="139">
        <v>0</v>
      </c>
    </row>
    <row r="963" spans="1:54">
      <c r="A963" s="140" t="s">
        <v>1059</v>
      </c>
      <c r="B963" s="139">
        <v>0</v>
      </c>
      <c r="C963" s="139">
        <v>0</v>
      </c>
      <c r="D963" s="139">
        <v>0</v>
      </c>
      <c r="E963" s="139">
        <v>0</v>
      </c>
      <c r="F963" s="139">
        <v>0</v>
      </c>
      <c r="G963" s="139">
        <v>0</v>
      </c>
      <c r="H963" s="139">
        <v>0</v>
      </c>
      <c r="I963" s="139">
        <v>0</v>
      </c>
      <c r="J963" s="139">
        <v>0</v>
      </c>
      <c r="K963" s="139">
        <v>0</v>
      </c>
      <c r="L963" s="139">
        <v>0</v>
      </c>
      <c r="M963" s="139">
        <v>0</v>
      </c>
      <c r="N963" s="139">
        <v>0</v>
      </c>
      <c r="O963" s="139">
        <v>0</v>
      </c>
      <c r="P963" s="139">
        <v>0</v>
      </c>
      <c r="Q963" s="139">
        <v>0</v>
      </c>
      <c r="R963" s="139">
        <v>0</v>
      </c>
      <c r="S963" s="139">
        <v>0</v>
      </c>
      <c r="T963" s="139">
        <v>0</v>
      </c>
      <c r="U963" s="139">
        <v>0</v>
      </c>
      <c r="V963" s="139">
        <v>0</v>
      </c>
      <c r="W963" s="139">
        <v>0</v>
      </c>
      <c r="X963" s="139">
        <v>0</v>
      </c>
      <c r="Y963" s="139">
        <v>0</v>
      </c>
      <c r="Z963" s="139">
        <v>0</v>
      </c>
      <c r="AA963" s="139">
        <v>0</v>
      </c>
      <c r="AB963" s="139">
        <v>0</v>
      </c>
      <c r="AC963" s="139">
        <v>0</v>
      </c>
      <c r="AD963" s="139">
        <v>0</v>
      </c>
      <c r="AE963" s="139">
        <v>0</v>
      </c>
      <c r="AF963" s="139">
        <v>0</v>
      </c>
      <c r="AG963" s="139">
        <v>0</v>
      </c>
      <c r="AH963" s="139">
        <v>0</v>
      </c>
      <c r="AI963" s="139">
        <v>0</v>
      </c>
      <c r="AJ963" s="139">
        <v>0</v>
      </c>
      <c r="AK963" s="139">
        <v>0</v>
      </c>
      <c r="AL963" s="139">
        <v>0</v>
      </c>
      <c r="AM963" s="139">
        <v>0</v>
      </c>
      <c r="AN963" s="139">
        <v>0</v>
      </c>
      <c r="AO963" s="139">
        <v>0</v>
      </c>
      <c r="AP963" s="139">
        <v>0</v>
      </c>
      <c r="AQ963" s="139">
        <v>0</v>
      </c>
      <c r="AR963" s="139">
        <v>0</v>
      </c>
      <c r="AS963" s="139">
        <v>0</v>
      </c>
      <c r="AT963" s="139">
        <v>0</v>
      </c>
      <c r="AU963" s="139">
        <v>0</v>
      </c>
      <c r="AV963" s="139">
        <v>0</v>
      </c>
      <c r="AW963" s="139">
        <v>0</v>
      </c>
      <c r="AX963" s="139">
        <v>0</v>
      </c>
      <c r="AY963" s="139">
        <v>0</v>
      </c>
      <c r="AZ963" s="139">
        <v>0</v>
      </c>
      <c r="BA963" s="139">
        <v>0</v>
      </c>
      <c r="BB963" s="139">
        <v>0</v>
      </c>
    </row>
    <row r="964" spans="1:54">
      <c r="A964" s="140" t="s">
        <v>1060</v>
      </c>
      <c r="B964" s="139">
        <v>0</v>
      </c>
      <c r="C964" s="139">
        <v>0</v>
      </c>
      <c r="D964" s="139">
        <v>0</v>
      </c>
      <c r="E964" s="139">
        <v>0</v>
      </c>
      <c r="F964" s="139">
        <v>0</v>
      </c>
      <c r="G964" s="139">
        <v>0</v>
      </c>
      <c r="H964" s="139">
        <v>0</v>
      </c>
      <c r="I964" s="139">
        <v>0</v>
      </c>
      <c r="J964" s="139">
        <v>0</v>
      </c>
      <c r="K964" s="139">
        <v>0</v>
      </c>
      <c r="L964" s="139">
        <v>0</v>
      </c>
      <c r="M964" s="139">
        <v>0</v>
      </c>
      <c r="N964" s="139">
        <v>0</v>
      </c>
      <c r="O964" s="139">
        <v>0</v>
      </c>
      <c r="P964" s="139">
        <v>0</v>
      </c>
      <c r="Q964" s="139">
        <v>0</v>
      </c>
      <c r="R964" s="139">
        <v>0</v>
      </c>
      <c r="S964" s="139">
        <v>0</v>
      </c>
      <c r="T964" s="139">
        <v>0</v>
      </c>
      <c r="U964" s="139">
        <v>0</v>
      </c>
      <c r="V964" s="139">
        <v>0</v>
      </c>
      <c r="W964" s="139">
        <v>0</v>
      </c>
      <c r="X964" s="139">
        <v>0</v>
      </c>
      <c r="Y964" s="139">
        <v>0</v>
      </c>
      <c r="Z964" s="139">
        <v>0</v>
      </c>
      <c r="AA964" s="139">
        <v>0</v>
      </c>
      <c r="AB964" s="139">
        <v>0</v>
      </c>
      <c r="AC964" s="139">
        <v>0</v>
      </c>
      <c r="AD964" s="139">
        <v>0</v>
      </c>
      <c r="AE964" s="139">
        <v>0</v>
      </c>
      <c r="AF964" s="139">
        <v>0</v>
      </c>
      <c r="AG964" s="139">
        <v>0</v>
      </c>
      <c r="AH964" s="139">
        <v>0</v>
      </c>
      <c r="AI964" s="139">
        <v>0</v>
      </c>
      <c r="AJ964" s="139">
        <v>0</v>
      </c>
      <c r="AK964" s="139">
        <v>0</v>
      </c>
      <c r="AL964" s="139">
        <v>0</v>
      </c>
      <c r="AM964" s="139">
        <v>0</v>
      </c>
      <c r="AN964" s="139">
        <v>0</v>
      </c>
      <c r="AO964" s="139">
        <v>0</v>
      </c>
      <c r="AP964" s="139">
        <v>0</v>
      </c>
      <c r="AQ964" s="139">
        <v>0</v>
      </c>
      <c r="AR964" s="139">
        <v>0</v>
      </c>
      <c r="AS964" s="139">
        <v>0</v>
      </c>
      <c r="AT964" s="139">
        <v>0</v>
      </c>
      <c r="AU964" s="139">
        <v>0</v>
      </c>
      <c r="AV964" s="139">
        <v>0</v>
      </c>
      <c r="AW964" s="139">
        <v>0</v>
      </c>
      <c r="AX964" s="139">
        <v>0</v>
      </c>
      <c r="AY964" s="139">
        <v>0</v>
      </c>
      <c r="AZ964" s="139">
        <v>0</v>
      </c>
      <c r="BA964" s="139">
        <v>0</v>
      </c>
      <c r="BB964" s="139">
        <v>0</v>
      </c>
    </row>
    <row r="965" spans="1:54">
      <c r="A965" s="140" t="s">
        <v>1061</v>
      </c>
      <c r="B965" s="139">
        <v>-632953.39</v>
      </c>
      <c r="C965" s="139">
        <v>-632953.39</v>
      </c>
      <c r="D965" s="139">
        <v>-632953.39</v>
      </c>
      <c r="E965" s="139">
        <v>-632953.39</v>
      </c>
      <c r="F965" s="139">
        <v>-632953.39</v>
      </c>
      <c r="G965" s="139">
        <v>-632953.39</v>
      </c>
      <c r="H965" s="139">
        <v>-632953.39</v>
      </c>
      <c r="I965" s="139">
        <v>-632953.39</v>
      </c>
      <c r="J965" s="139">
        <v>-632953.39</v>
      </c>
      <c r="K965" s="139">
        <v>-632953.39</v>
      </c>
      <c r="L965" s="139">
        <v>-632953.39</v>
      </c>
      <c r="M965" s="139">
        <v>-632953.39</v>
      </c>
      <c r="N965" s="139">
        <v>-632953.39</v>
      </c>
      <c r="O965" s="139">
        <v>-632953.39</v>
      </c>
      <c r="P965" s="139">
        <v>-632953.39</v>
      </c>
      <c r="Q965" s="139">
        <v>-632953.39</v>
      </c>
      <c r="R965" s="139">
        <v>-632953.39</v>
      </c>
      <c r="S965" s="139">
        <v>-632953.39</v>
      </c>
      <c r="T965" s="139">
        <v>-632953.39</v>
      </c>
      <c r="U965" s="139">
        <v>-632953.39</v>
      </c>
      <c r="V965" s="139">
        <v>-632953.39</v>
      </c>
      <c r="W965" s="139">
        <v>-632953.39</v>
      </c>
      <c r="X965" s="139">
        <v>-632953.39</v>
      </c>
      <c r="Y965" s="139">
        <v>-632953.39</v>
      </c>
      <c r="Z965" s="139">
        <v>-632953.39</v>
      </c>
      <c r="AA965" s="139">
        <v>-632953.39</v>
      </c>
      <c r="AB965" s="139">
        <v>-632953.39</v>
      </c>
      <c r="AC965" s="139">
        <v>-632953.39</v>
      </c>
      <c r="AD965" s="139">
        <v>-632953.39</v>
      </c>
      <c r="AE965" s="139">
        <v>-632953.39</v>
      </c>
      <c r="AF965" s="139">
        <v>-632953.39</v>
      </c>
      <c r="AG965" s="139">
        <v>-632953.39</v>
      </c>
      <c r="AH965" s="139">
        <v>-632953.39</v>
      </c>
      <c r="AI965" s="139">
        <v>-632953.39</v>
      </c>
      <c r="AJ965" s="139">
        <v>-632953.39</v>
      </c>
      <c r="AK965" s="139">
        <v>-632953.39</v>
      </c>
      <c r="AL965" s="139">
        <v>-632953.39</v>
      </c>
      <c r="AM965" s="139">
        <v>-632953.39</v>
      </c>
      <c r="AN965" s="139">
        <v>-632953.39</v>
      </c>
      <c r="AO965" s="139">
        <v>-632953.39</v>
      </c>
      <c r="AP965" s="139">
        <v>-632953.39</v>
      </c>
      <c r="AQ965" s="139">
        <v>-632953.39</v>
      </c>
      <c r="AR965" s="139">
        <v>-632953.39</v>
      </c>
      <c r="AS965" s="139">
        <v>-632953.39</v>
      </c>
      <c r="AT965" s="139">
        <v>-632953.39</v>
      </c>
      <c r="AU965" s="139">
        <v>-632953.39</v>
      </c>
      <c r="AV965" s="139">
        <v>-632953.39</v>
      </c>
      <c r="AW965" s="139">
        <v>-632953.39</v>
      </c>
      <c r="AX965" s="139">
        <v>-632953.39</v>
      </c>
      <c r="AY965" s="139">
        <v>-632953.39</v>
      </c>
      <c r="AZ965" s="139">
        <v>-632953.39</v>
      </c>
      <c r="BA965" s="139">
        <v>-632953.39</v>
      </c>
      <c r="BB965" s="139">
        <v>-632953.39</v>
      </c>
    </row>
    <row r="966" spans="1:54">
      <c r="A966" s="140" t="s">
        <v>1062</v>
      </c>
      <c r="B966" s="139">
        <v>0</v>
      </c>
      <c r="C966" s="139">
        <v>0</v>
      </c>
      <c r="D966" s="139">
        <v>0</v>
      </c>
      <c r="E966" s="139">
        <v>0</v>
      </c>
      <c r="F966" s="139">
        <v>0</v>
      </c>
      <c r="G966" s="139">
        <v>0</v>
      </c>
      <c r="H966" s="139">
        <v>0</v>
      </c>
      <c r="I966" s="139">
        <v>0</v>
      </c>
      <c r="J966" s="139">
        <v>0</v>
      </c>
      <c r="K966" s="139">
        <v>0</v>
      </c>
      <c r="L966" s="139">
        <v>0</v>
      </c>
      <c r="M966" s="139">
        <v>0</v>
      </c>
      <c r="N966" s="139">
        <v>0</v>
      </c>
      <c r="O966" s="139">
        <v>0</v>
      </c>
      <c r="P966" s="139">
        <v>0</v>
      </c>
      <c r="Q966" s="139">
        <v>0</v>
      </c>
      <c r="R966" s="139">
        <v>0</v>
      </c>
      <c r="S966" s="139">
        <v>0</v>
      </c>
      <c r="T966" s="139">
        <v>0</v>
      </c>
      <c r="U966" s="139">
        <v>0</v>
      </c>
      <c r="V966" s="139">
        <v>0</v>
      </c>
      <c r="W966" s="139">
        <v>0</v>
      </c>
      <c r="X966" s="139">
        <v>0</v>
      </c>
      <c r="Y966" s="139">
        <v>0</v>
      </c>
      <c r="Z966" s="139">
        <v>0</v>
      </c>
      <c r="AA966" s="139">
        <v>0</v>
      </c>
      <c r="AB966" s="139">
        <v>0</v>
      </c>
      <c r="AC966" s="139">
        <v>0</v>
      </c>
      <c r="AD966" s="139">
        <v>0</v>
      </c>
      <c r="AE966" s="139">
        <v>0</v>
      </c>
      <c r="AF966" s="139">
        <v>0</v>
      </c>
      <c r="AG966" s="139">
        <v>0</v>
      </c>
      <c r="AH966" s="139">
        <v>0</v>
      </c>
      <c r="AI966" s="139">
        <v>0</v>
      </c>
      <c r="AJ966" s="139">
        <v>0</v>
      </c>
      <c r="AK966" s="139">
        <v>0</v>
      </c>
      <c r="AL966" s="139">
        <v>0</v>
      </c>
      <c r="AM966" s="139">
        <v>0</v>
      </c>
      <c r="AN966" s="139">
        <v>0</v>
      </c>
      <c r="AO966" s="139">
        <v>0</v>
      </c>
      <c r="AP966" s="139">
        <v>0</v>
      </c>
      <c r="AQ966" s="139">
        <v>0</v>
      </c>
      <c r="AR966" s="139">
        <v>0</v>
      </c>
      <c r="AS966" s="139">
        <v>0</v>
      </c>
      <c r="AT966" s="139">
        <v>0</v>
      </c>
      <c r="AU966" s="139">
        <v>0</v>
      </c>
      <c r="AV966" s="139">
        <v>0</v>
      </c>
      <c r="AW966" s="139">
        <v>0</v>
      </c>
      <c r="AX966" s="139">
        <v>0</v>
      </c>
      <c r="AY966" s="139">
        <v>0</v>
      </c>
      <c r="AZ966" s="139">
        <v>0</v>
      </c>
      <c r="BA966" s="139">
        <v>0</v>
      </c>
      <c r="BB966" s="139">
        <v>0</v>
      </c>
    </row>
    <row r="967" spans="1:54">
      <c r="A967" s="140" t="s">
        <v>1063</v>
      </c>
      <c r="B967" s="139">
        <v>-256973.65</v>
      </c>
      <c r="C967" s="139">
        <v>-256973.65</v>
      </c>
      <c r="D967" s="139">
        <v>-256973.65</v>
      </c>
      <c r="E967" s="139">
        <v>-256973.65</v>
      </c>
      <c r="F967" s="139">
        <v>-256973.65</v>
      </c>
      <c r="G967" s="139">
        <v>-256973.65</v>
      </c>
      <c r="H967" s="139">
        <v>-256973.65</v>
      </c>
      <c r="I967" s="139">
        <v>-256973.65</v>
      </c>
      <c r="J967" s="139">
        <v>-256973.65</v>
      </c>
      <c r="K967" s="139">
        <v>-256973.65</v>
      </c>
      <c r="L967" s="139">
        <v>-256973.65</v>
      </c>
      <c r="M967" s="139">
        <v>-256973.65</v>
      </c>
      <c r="N967" s="139">
        <v>-256973.65</v>
      </c>
      <c r="O967" s="139">
        <v>-256973.65</v>
      </c>
      <c r="P967" s="139">
        <v>-256973.65</v>
      </c>
      <c r="Q967" s="139">
        <v>-256973.65</v>
      </c>
      <c r="R967" s="139">
        <v>-256973.65</v>
      </c>
      <c r="S967" s="139">
        <v>-256973.65</v>
      </c>
      <c r="T967" s="139">
        <v>-256973.65</v>
      </c>
      <c r="U967" s="139">
        <v>-256973.65</v>
      </c>
      <c r="V967" s="139">
        <v>-256973.65</v>
      </c>
      <c r="W967" s="139">
        <v>-256973.65</v>
      </c>
      <c r="X967" s="139">
        <v>-256973.65</v>
      </c>
      <c r="Y967" s="139">
        <v>-256973.65</v>
      </c>
      <c r="Z967" s="139">
        <v>-256973.65</v>
      </c>
      <c r="AA967" s="139">
        <v>-256973.65</v>
      </c>
      <c r="AB967" s="139">
        <v>-256973.65</v>
      </c>
      <c r="AC967" s="139">
        <v>-256973.65</v>
      </c>
      <c r="AD967" s="139">
        <v>-256973.65</v>
      </c>
      <c r="AE967" s="139">
        <v>-256973.65</v>
      </c>
      <c r="AF967" s="139">
        <v>-256973.65</v>
      </c>
      <c r="AG967" s="139">
        <v>-256973.65</v>
      </c>
      <c r="AH967" s="139">
        <v>-256973.65</v>
      </c>
      <c r="AI967" s="139">
        <v>-256973.65</v>
      </c>
      <c r="AJ967" s="139">
        <v>-256973.65</v>
      </c>
      <c r="AK967" s="139">
        <v>-256973.65</v>
      </c>
      <c r="AL967" s="139">
        <v>-256973.65</v>
      </c>
      <c r="AM967" s="139">
        <v>-256973.65</v>
      </c>
      <c r="AN967" s="139">
        <v>-256973.65</v>
      </c>
      <c r="AO967" s="139">
        <v>-256973.65</v>
      </c>
      <c r="AP967" s="139">
        <v>-256973.65</v>
      </c>
      <c r="AQ967" s="139">
        <v>-256973.65</v>
      </c>
      <c r="AR967" s="139">
        <v>-256973.65</v>
      </c>
      <c r="AS967" s="139">
        <v>-256973.65</v>
      </c>
      <c r="AT967" s="139">
        <v>-256973.65</v>
      </c>
      <c r="AU967" s="139">
        <v>-256973.65</v>
      </c>
      <c r="AV967" s="139">
        <v>-256973.65</v>
      </c>
      <c r="AW967" s="139">
        <v>-256973.65</v>
      </c>
      <c r="AX967" s="139">
        <v>-256973.65</v>
      </c>
      <c r="AY967" s="139">
        <v>-256973.65</v>
      </c>
      <c r="AZ967" s="139">
        <v>-256973.65</v>
      </c>
      <c r="BA967" s="139">
        <v>-256973.65</v>
      </c>
      <c r="BB967" s="139">
        <v>-256973.65</v>
      </c>
    </row>
    <row r="968" spans="1:54">
      <c r="A968" s="140" t="s">
        <v>1064</v>
      </c>
      <c r="B968" s="139">
        <v>0</v>
      </c>
      <c r="C968" s="139">
        <v>0</v>
      </c>
      <c r="D968" s="139">
        <v>0</v>
      </c>
      <c r="E968" s="139">
        <v>0</v>
      </c>
      <c r="F968" s="139">
        <v>0</v>
      </c>
      <c r="G968" s="139">
        <v>0</v>
      </c>
      <c r="H968" s="139">
        <v>0</v>
      </c>
      <c r="I968" s="139">
        <v>0</v>
      </c>
      <c r="J968" s="139">
        <v>0</v>
      </c>
      <c r="K968" s="139">
        <v>0</v>
      </c>
      <c r="L968" s="139">
        <v>0</v>
      </c>
      <c r="M968" s="139">
        <v>0</v>
      </c>
      <c r="N968" s="139">
        <v>0</v>
      </c>
      <c r="O968" s="139">
        <v>0</v>
      </c>
      <c r="P968" s="139">
        <v>0</v>
      </c>
      <c r="Q968" s="139">
        <v>0</v>
      </c>
      <c r="R968" s="139">
        <v>0</v>
      </c>
      <c r="S968" s="139">
        <v>0</v>
      </c>
      <c r="T968" s="139">
        <v>0</v>
      </c>
      <c r="U968" s="139">
        <v>0</v>
      </c>
      <c r="V968" s="139">
        <v>0</v>
      </c>
      <c r="W968" s="139">
        <v>0</v>
      </c>
      <c r="X968" s="139">
        <v>0</v>
      </c>
      <c r="Y968" s="139">
        <v>0</v>
      </c>
      <c r="Z968" s="139">
        <v>0</v>
      </c>
      <c r="AA968" s="139">
        <v>0</v>
      </c>
      <c r="AB968" s="139">
        <v>0</v>
      </c>
      <c r="AC968" s="139">
        <v>0</v>
      </c>
      <c r="AD968" s="139">
        <v>0</v>
      </c>
      <c r="AE968" s="139">
        <v>0</v>
      </c>
      <c r="AF968" s="139">
        <v>0</v>
      </c>
      <c r="AG968" s="139">
        <v>0</v>
      </c>
      <c r="AH968" s="139">
        <v>0</v>
      </c>
      <c r="AI968" s="139">
        <v>0</v>
      </c>
      <c r="AJ968" s="139">
        <v>0</v>
      </c>
      <c r="AK968" s="139">
        <v>0</v>
      </c>
      <c r="AL968" s="139">
        <v>0</v>
      </c>
      <c r="AM968" s="139">
        <v>0</v>
      </c>
      <c r="AN968" s="139">
        <v>0</v>
      </c>
      <c r="AO968" s="139">
        <v>0</v>
      </c>
      <c r="AP968" s="139">
        <v>0</v>
      </c>
      <c r="AQ968" s="139">
        <v>0</v>
      </c>
      <c r="AR968" s="139">
        <v>0</v>
      </c>
      <c r="AS968" s="139">
        <v>0</v>
      </c>
      <c r="AT968" s="139">
        <v>0</v>
      </c>
      <c r="AU968" s="139">
        <v>0</v>
      </c>
      <c r="AV968" s="139">
        <v>0</v>
      </c>
      <c r="AW968" s="139">
        <v>0</v>
      </c>
      <c r="AX968" s="139">
        <v>0</v>
      </c>
      <c r="AY968" s="139">
        <v>0</v>
      </c>
      <c r="AZ968" s="139">
        <v>0</v>
      </c>
      <c r="BA968" s="139">
        <v>0</v>
      </c>
      <c r="BB968" s="139">
        <v>0</v>
      </c>
    </row>
    <row r="969" spans="1:54">
      <c r="A969" s="140" t="s">
        <v>1065</v>
      </c>
      <c r="B969" s="139">
        <v>385.94</v>
      </c>
      <c r="C969" s="139">
        <v>385.94</v>
      </c>
      <c r="D969" s="139">
        <v>385.94</v>
      </c>
      <c r="E969" s="139">
        <v>385.94</v>
      </c>
      <c r="F969" s="139">
        <v>385.94</v>
      </c>
      <c r="G969" s="139">
        <v>385.94</v>
      </c>
      <c r="H969" s="139">
        <v>385.94</v>
      </c>
      <c r="I969" s="139">
        <v>385.94</v>
      </c>
      <c r="J969" s="139">
        <v>385.94</v>
      </c>
      <c r="K969" s="139">
        <v>385.94</v>
      </c>
      <c r="L969" s="139">
        <v>385.94</v>
      </c>
      <c r="M969" s="139">
        <v>385.94</v>
      </c>
      <c r="N969" s="139">
        <v>385.94</v>
      </c>
      <c r="O969" s="139">
        <v>385.94</v>
      </c>
      <c r="P969" s="139">
        <v>385.94</v>
      </c>
      <c r="Q969" s="139">
        <v>385.94</v>
      </c>
      <c r="R969" s="139">
        <v>385.94</v>
      </c>
      <c r="S969" s="139">
        <v>385.94</v>
      </c>
      <c r="T969" s="139">
        <v>385.94</v>
      </c>
      <c r="U969" s="139">
        <v>385.94</v>
      </c>
      <c r="V969" s="139">
        <v>385.94</v>
      </c>
      <c r="W969" s="139">
        <v>385.94</v>
      </c>
      <c r="X969" s="139">
        <v>385.94</v>
      </c>
      <c r="Y969" s="139">
        <v>385.94</v>
      </c>
      <c r="Z969" s="139">
        <v>385.94</v>
      </c>
      <c r="AA969" s="139">
        <v>385.94</v>
      </c>
      <c r="AB969" s="139">
        <v>385.94</v>
      </c>
      <c r="AC969" s="139">
        <v>385.94</v>
      </c>
      <c r="AD969" s="139">
        <v>385.94</v>
      </c>
      <c r="AE969" s="139">
        <v>385.94</v>
      </c>
      <c r="AF969" s="139">
        <v>385.94</v>
      </c>
      <c r="AG969" s="139">
        <v>385.94</v>
      </c>
      <c r="AH969" s="139">
        <v>385.94</v>
      </c>
      <c r="AI969" s="139">
        <v>385.94</v>
      </c>
      <c r="AJ969" s="139">
        <v>385.94</v>
      </c>
      <c r="AK969" s="139">
        <v>385.94</v>
      </c>
      <c r="AL969" s="139">
        <v>385.94</v>
      </c>
      <c r="AM969" s="139">
        <v>385.94</v>
      </c>
      <c r="AN969" s="139">
        <v>385.94</v>
      </c>
      <c r="AO969" s="139">
        <v>385.94</v>
      </c>
      <c r="AP969" s="139">
        <v>385.94</v>
      </c>
      <c r="AQ969" s="139">
        <v>385.94</v>
      </c>
      <c r="AR969" s="139">
        <v>385.94</v>
      </c>
      <c r="AS969" s="139">
        <v>385.94</v>
      </c>
      <c r="AT969" s="139">
        <v>385.94</v>
      </c>
      <c r="AU969" s="139">
        <v>385.94</v>
      </c>
      <c r="AV969" s="139">
        <v>385.94</v>
      </c>
      <c r="AW969" s="139">
        <v>385.94</v>
      </c>
      <c r="AX969" s="139">
        <v>385.94</v>
      </c>
      <c r="AY969" s="139">
        <v>385.94</v>
      </c>
      <c r="AZ969" s="139">
        <v>385.94</v>
      </c>
      <c r="BA969" s="139">
        <v>385.94</v>
      </c>
      <c r="BB969" s="139">
        <v>385.94</v>
      </c>
    </row>
    <row r="970" spans="1:54">
      <c r="A970" s="140" t="s">
        <v>1066</v>
      </c>
      <c r="B970" s="139">
        <v>0</v>
      </c>
      <c r="C970" s="139">
        <v>0</v>
      </c>
      <c r="D970" s="139">
        <v>0</v>
      </c>
      <c r="E970" s="139">
        <v>0</v>
      </c>
      <c r="F970" s="139">
        <v>0</v>
      </c>
      <c r="G970" s="139">
        <v>0</v>
      </c>
      <c r="H970" s="139">
        <v>0</v>
      </c>
      <c r="I970" s="139">
        <v>0</v>
      </c>
      <c r="J970" s="139">
        <v>0</v>
      </c>
      <c r="K970" s="139">
        <v>0</v>
      </c>
      <c r="L970" s="139">
        <v>0</v>
      </c>
      <c r="M970" s="139">
        <v>0</v>
      </c>
      <c r="N970" s="139">
        <v>0</v>
      </c>
      <c r="O970" s="139">
        <v>0</v>
      </c>
      <c r="P970" s="139">
        <v>0</v>
      </c>
      <c r="Q970" s="139">
        <v>0</v>
      </c>
      <c r="R970" s="139">
        <v>0</v>
      </c>
      <c r="S970" s="139">
        <v>0</v>
      </c>
      <c r="T970" s="139">
        <v>0</v>
      </c>
      <c r="U970" s="139">
        <v>0</v>
      </c>
      <c r="V970" s="139">
        <v>0</v>
      </c>
      <c r="W970" s="139">
        <v>0</v>
      </c>
      <c r="X970" s="139">
        <v>0</v>
      </c>
      <c r="Y970" s="139">
        <v>0</v>
      </c>
      <c r="Z970" s="139">
        <v>0</v>
      </c>
      <c r="AA970" s="139">
        <v>0</v>
      </c>
      <c r="AB970" s="139">
        <v>0</v>
      </c>
      <c r="AC970" s="139">
        <v>0</v>
      </c>
      <c r="AD970" s="139">
        <v>0</v>
      </c>
      <c r="AE970" s="139">
        <v>0</v>
      </c>
      <c r="AF970" s="139">
        <v>0</v>
      </c>
      <c r="AG970" s="139">
        <v>0</v>
      </c>
      <c r="AH970" s="139">
        <v>0</v>
      </c>
      <c r="AI970" s="139">
        <v>0</v>
      </c>
      <c r="AJ970" s="139">
        <v>0</v>
      </c>
      <c r="AK970" s="139">
        <v>0</v>
      </c>
      <c r="AL970" s="139">
        <v>0</v>
      </c>
      <c r="AM970" s="139">
        <v>0</v>
      </c>
      <c r="AN970" s="139">
        <v>0</v>
      </c>
      <c r="AO970" s="139">
        <v>0</v>
      </c>
      <c r="AP970" s="139">
        <v>0</v>
      </c>
      <c r="AQ970" s="139">
        <v>0</v>
      </c>
      <c r="AR970" s="139">
        <v>0</v>
      </c>
      <c r="AS970" s="139">
        <v>0</v>
      </c>
      <c r="AT970" s="139">
        <v>0</v>
      </c>
      <c r="AU970" s="139">
        <v>0</v>
      </c>
      <c r="AV970" s="139">
        <v>0</v>
      </c>
      <c r="AW970" s="139">
        <v>0</v>
      </c>
      <c r="AX970" s="139">
        <v>0</v>
      </c>
      <c r="AY970" s="139">
        <v>0</v>
      </c>
      <c r="AZ970" s="139">
        <v>0</v>
      </c>
      <c r="BA970" s="139">
        <v>0</v>
      </c>
      <c r="BB970" s="139">
        <v>0</v>
      </c>
    </row>
    <row r="971" spans="1:54">
      <c r="A971" s="140" t="s">
        <v>1067</v>
      </c>
      <c r="B971" s="139">
        <v>-30073063.440000001</v>
      </c>
      <c r="C971" s="139">
        <v>-30073063.440000001</v>
      </c>
      <c r="D971" s="139">
        <v>-30073063.440000001</v>
      </c>
      <c r="E971" s="139">
        <v>-30073063.440000001</v>
      </c>
      <c r="F971" s="139">
        <v>-30073063.440000001</v>
      </c>
      <c r="G971" s="139">
        <v>-30073063.440000001</v>
      </c>
      <c r="H971" s="139">
        <v>-30073063.440000001</v>
      </c>
      <c r="I971" s="139">
        <v>-30073063.440000001</v>
      </c>
      <c r="J971" s="139">
        <v>-30073063.440000001</v>
      </c>
      <c r="K971" s="139">
        <v>-30073063.440000001</v>
      </c>
      <c r="L971" s="139">
        <v>-30073063.440000001</v>
      </c>
      <c r="M971" s="139">
        <v>-30073063.440000001</v>
      </c>
      <c r="N971" s="139">
        <v>-30073063.440000001</v>
      </c>
      <c r="O971" s="139">
        <v>-30073063.440000001</v>
      </c>
      <c r="P971" s="139">
        <v>-30073063.440000001</v>
      </c>
      <c r="Q971" s="139">
        <v>-30073063.440000001</v>
      </c>
      <c r="R971" s="139">
        <v>-30073063.440000001</v>
      </c>
      <c r="S971" s="139">
        <v>-30073063.440000001</v>
      </c>
      <c r="T971" s="139">
        <v>-30073063.440000001</v>
      </c>
      <c r="U971" s="139">
        <v>-30073063.440000001</v>
      </c>
      <c r="V971" s="139">
        <v>-30073063.440000001</v>
      </c>
      <c r="W971" s="139">
        <v>-30073063.440000001</v>
      </c>
      <c r="X971" s="139">
        <v>-30073063.440000001</v>
      </c>
      <c r="Y971" s="139">
        <v>-30073063.440000001</v>
      </c>
      <c r="Z971" s="139">
        <v>-30073063.440000001</v>
      </c>
      <c r="AA971" s="139">
        <v>-30073063.440000001</v>
      </c>
      <c r="AB971" s="139">
        <v>-30073063.440000001</v>
      </c>
      <c r="AC971" s="139">
        <v>-30073063.440000001</v>
      </c>
      <c r="AD971" s="139">
        <v>-30073063.440000001</v>
      </c>
      <c r="AE971" s="139">
        <v>-30073063.440000001</v>
      </c>
      <c r="AF971" s="139">
        <v>-30073063.440000001</v>
      </c>
      <c r="AG971" s="139">
        <v>-30073063.440000001</v>
      </c>
      <c r="AH971" s="139">
        <v>-30073063.440000001</v>
      </c>
      <c r="AI971" s="139">
        <v>-30073063.440000001</v>
      </c>
      <c r="AJ971" s="139">
        <v>-30073063.440000001</v>
      </c>
      <c r="AK971" s="139">
        <v>-30073063.440000001</v>
      </c>
      <c r="AL971" s="139">
        <v>-30073063.440000001</v>
      </c>
      <c r="AM971" s="139">
        <v>-30073063.440000001</v>
      </c>
      <c r="AN971" s="139">
        <v>-30073063.440000001</v>
      </c>
      <c r="AO971" s="139">
        <v>-30073063.440000001</v>
      </c>
      <c r="AP971" s="139">
        <v>-30073063.440000001</v>
      </c>
      <c r="AQ971" s="139">
        <v>-30073063.440000001</v>
      </c>
      <c r="AR971" s="139">
        <v>-30073063.440000001</v>
      </c>
      <c r="AS971" s="139">
        <v>-30073063.440000001</v>
      </c>
      <c r="AT971" s="139">
        <v>-30073063.440000001</v>
      </c>
      <c r="AU971" s="139">
        <v>-30073063.440000001</v>
      </c>
      <c r="AV971" s="139">
        <v>-30073063.440000001</v>
      </c>
      <c r="AW971" s="139">
        <v>-30073063.440000001</v>
      </c>
      <c r="AX971" s="139">
        <v>-30073063.440000001</v>
      </c>
      <c r="AY971" s="139">
        <v>-30073063.440000001</v>
      </c>
      <c r="AZ971" s="139">
        <v>-30073063.440000001</v>
      </c>
      <c r="BA971" s="139">
        <v>-30073063.440000001</v>
      </c>
      <c r="BB971" s="139">
        <v>-30073063.440000001</v>
      </c>
    </row>
    <row r="972" spans="1:54">
      <c r="A972" s="140" t="s">
        <v>1068</v>
      </c>
      <c r="B972" s="139">
        <v>0</v>
      </c>
      <c r="C972" s="139">
        <v>0</v>
      </c>
      <c r="D972" s="139">
        <v>0</v>
      </c>
      <c r="E972" s="139">
        <v>0</v>
      </c>
      <c r="F972" s="139">
        <v>0</v>
      </c>
      <c r="G972" s="139">
        <v>0</v>
      </c>
      <c r="H972" s="139">
        <v>0</v>
      </c>
      <c r="I972" s="139">
        <v>0</v>
      </c>
      <c r="J972" s="139">
        <v>0</v>
      </c>
      <c r="K972" s="139">
        <v>0</v>
      </c>
      <c r="L972" s="139">
        <v>0</v>
      </c>
      <c r="M972" s="139">
        <v>0</v>
      </c>
      <c r="N972" s="139">
        <v>0</v>
      </c>
      <c r="O972" s="139">
        <v>0</v>
      </c>
      <c r="P972" s="139">
        <v>0</v>
      </c>
      <c r="Q972" s="139">
        <v>0</v>
      </c>
      <c r="R972" s="139">
        <v>0</v>
      </c>
      <c r="S972" s="139">
        <v>0</v>
      </c>
      <c r="T972" s="139">
        <v>0</v>
      </c>
      <c r="U972" s="139">
        <v>0</v>
      </c>
      <c r="V972" s="139">
        <v>0</v>
      </c>
      <c r="W972" s="139">
        <v>0</v>
      </c>
      <c r="X972" s="139">
        <v>0</v>
      </c>
      <c r="Y972" s="139">
        <v>0</v>
      </c>
      <c r="Z972" s="139">
        <v>0</v>
      </c>
      <c r="AA972" s="139">
        <v>0</v>
      </c>
      <c r="AB972" s="139">
        <v>0</v>
      </c>
      <c r="AC972" s="139">
        <v>0</v>
      </c>
      <c r="AD972" s="139">
        <v>0</v>
      </c>
      <c r="AE972" s="139">
        <v>0</v>
      </c>
      <c r="AF972" s="139">
        <v>0</v>
      </c>
      <c r="AG972" s="139">
        <v>0</v>
      </c>
      <c r="AH972" s="139">
        <v>0</v>
      </c>
      <c r="AI972" s="139">
        <v>0</v>
      </c>
      <c r="AJ972" s="139">
        <v>0</v>
      </c>
      <c r="AK972" s="139">
        <v>0</v>
      </c>
      <c r="AL972" s="139">
        <v>0</v>
      </c>
      <c r="AM972" s="139">
        <v>0</v>
      </c>
      <c r="AN972" s="139">
        <v>0</v>
      </c>
      <c r="AO972" s="139">
        <v>0</v>
      </c>
      <c r="AP972" s="139">
        <v>0</v>
      </c>
      <c r="AQ972" s="139">
        <v>0</v>
      </c>
      <c r="AR972" s="139">
        <v>0</v>
      </c>
      <c r="AS972" s="139">
        <v>0</v>
      </c>
      <c r="AT972" s="139">
        <v>0</v>
      </c>
      <c r="AU972" s="139">
        <v>0</v>
      </c>
      <c r="AV972" s="139">
        <v>0</v>
      </c>
      <c r="AW972" s="139">
        <v>0</v>
      </c>
      <c r="AX972" s="139">
        <v>0</v>
      </c>
      <c r="AY972" s="139">
        <v>0</v>
      </c>
      <c r="AZ972" s="139">
        <v>0</v>
      </c>
      <c r="BA972" s="139">
        <v>0</v>
      </c>
      <c r="BB972" s="139">
        <v>0</v>
      </c>
    </row>
    <row r="973" spans="1:54">
      <c r="A973" s="140" t="s">
        <v>1069</v>
      </c>
      <c r="B973" s="139">
        <v>0</v>
      </c>
      <c r="C973" s="139">
        <v>0</v>
      </c>
      <c r="D973" s="139">
        <v>0</v>
      </c>
      <c r="E973" s="139">
        <v>0</v>
      </c>
      <c r="F973" s="139">
        <v>0</v>
      </c>
      <c r="G973" s="139">
        <v>0</v>
      </c>
      <c r="H973" s="139">
        <v>0</v>
      </c>
      <c r="I973" s="139">
        <v>0</v>
      </c>
      <c r="J973" s="139">
        <v>0</v>
      </c>
      <c r="K973" s="139">
        <v>0</v>
      </c>
      <c r="L973" s="139">
        <v>0</v>
      </c>
      <c r="M973" s="139">
        <v>0</v>
      </c>
      <c r="N973" s="139">
        <v>0</v>
      </c>
      <c r="O973" s="139">
        <v>0</v>
      </c>
      <c r="P973" s="139">
        <v>0</v>
      </c>
      <c r="Q973" s="139">
        <v>0</v>
      </c>
      <c r="R973" s="139">
        <v>0</v>
      </c>
      <c r="S973" s="139">
        <v>0</v>
      </c>
      <c r="T973" s="139">
        <v>0</v>
      </c>
      <c r="U973" s="139">
        <v>0</v>
      </c>
      <c r="V973" s="139">
        <v>0</v>
      </c>
      <c r="W973" s="139">
        <v>0</v>
      </c>
      <c r="X973" s="139">
        <v>0</v>
      </c>
      <c r="Y973" s="139">
        <v>0</v>
      </c>
      <c r="Z973" s="139">
        <v>0</v>
      </c>
      <c r="AA973" s="139">
        <v>0</v>
      </c>
      <c r="AB973" s="139">
        <v>0</v>
      </c>
      <c r="AC973" s="139">
        <v>0</v>
      </c>
      <c r="AD973" s="139">
        <v>0</v>
      </c>
      <c r="AE973" s="139">
        <v>0</v>
      </c>
      <c r="AF973" s="139">
        <v>0</v>
      </c>
      <c r="AG973" s="139">
        <v>0</v>
      </c>
      <c r="AH973" s="139">
        <v>0</v>
      </c>
      <c r="AI973" s="139">
        <v>0</v>
      </c>
      <c r="AJ973" s="139">
        <v>0</v>
      </c>
      <c r="AK973" s="139">
        <v>0</v>
      </c>
      <c r="AL973" s="139">
        <v>0</v>
      </c>
      <c r="AM973" s="139">
        <v>0</v>
      </c>
      <c r="AN973" s="139">
        <v>0</v>
      </c>
      <c r="AO973" s="139">
        <v>0</v>
      </c>
      <c r="AP973" s="139">
        <v>0</v>
      </c>
      <c r="AQ973" s="139">
        <v>0</v>
      </c>
      <c r="AR973" s="139">
        <v>0</v>
      </c>
      <c r="AS973" s="139">
        <v>0</v>
      </c>
      <c r="AT973" s="139">
        <v>0</v>
      </c>
      <c r="AU973" s="139">
        <v>0</v>
      </c>
      <c r="AV973" s="139">
        <v>0</v>
      </c>
      <c r="AW973" s="139">
        <v>0</v>
      </c>
      <c r="AX973" s="139">
        <v>0</v>
      </c>
      <c r="AY973" s="139">
        <v>0</v>
      </c>
      <c r="AZ973" s="139">
        <v>0</v>
      </c>
      <c r="BA973" s="139">
        <v>0</v>
      </c>
      <c r="BB973" s="139">
        <v>0</v>
      </c>
    </row>
    <row r="974" spans="1:54">
      <c r="A974" s="140" t="s">
        <v>1070</v>
      </c>
      <c r="B974" s="139">
        <v>-35370601.189999998</v>
      </c>
      <c r="C974" s="139">
        <v>-35370601.189999998</v>
      </c>
      <c r="D974" s="139">
        <v>-35370601.189999998</v>
      </c>
      <c r="E974" s="139">
        <v>-35370601.189999998</v>
      </c>
      <c r="F974" s="139">
        <v>-35370601.189999998</v>
      </c>
      <c r="G974" s="139">
        <v>-35370601.189999998</v>
      </c>
      <c r="H974" s="139">
        <v>-35370601.189999998</v>
      </c>
      <c r="I974" s="139">
        <v>-35370601.189999998</v>
      </c>
      <c r="J974" s="139">
        <v>-35370601.189999998</v>
      </c>
      <c r="K974" s="139">
        <v>-35370601.189999998</v>
      </c>
      <c r="L974" s="139">
        <v>-35370601.189999998</v>
      </c>
      <c r="M974" s="139">
        <v>-35370601.189999998</v>
      </c>
      <c r="N974" s="139">
        <v>-35370601.189999998</v>
      </c>
      <c r="O974" s="139">
        <v>-35370601.189999998</v>
      </c>
      <c r="P974" s="139">
        <v>-35370601.189999998</v>
      </c>
      <c r="Q974" s="139">
        <v>-35370601.189999998</v>
      </c>
      <c r="R974" s="139">
        <v>-35370601.189999998</v>
      </c>
      <c r="S974" s="139">
        <v>-35370601.189999998</v>
      </c>
      <c r="T974" s="139">
        <v>-35370601.189999998</v>
      </c>
      <c r="U974" s="139">
        <v>-35370601.189999998</v>
      </c>
      <c r="V974" s="139">
        <v>-35370601.189999998</v>
      </c>
      <c r="W974" s="139">
        <v>-35370601.189999998</v>
      </c>
      <c r="X974" s="139">
        <v>-35370601.189999998</v>
      </c>
      <c r="Y974" s="139">
        <v>-35370601.189999998</v>
      </c>
      <c r="Z974" s="139">
        <v>-35370601.189999998</v>
      </c>
      <c r="AA974" s="139">
        <v>-35370601.189999998</v>
      </c>
      <c r="AB974" s="139">
        <v>-35370601.189999998</v>
      </c>
      <c r="AC974" s="139">
        <v>-35370601.189999998</v>
      </c>
      <c r="AD974" s="139">
        <v>-35370601.189999998</v>
      </c>
      <c r="AE974" s="139">
        <v>-35370601.189999998</v>
      </c>
      <c r="AF974" s="139">
        <v>-35370601.189999998</v>
      </c>
      <c r="AG974" s="139">
        <v>-35370601.189999998</v>
      </c>
      <c r="AH974" s="139">
        <v>-35370601.189999998</v>
      </c>
      <c r="AI974" s="139">
        <v>-35370601.189999998</v>
      </c>
      <c r="AJ974" s="139">
        <v>-35370601.189999998</v>
      </c>
      <c r="AK974" s="139">
        <v>-35370601.189999998</v>
      </c>
      <c r="AL974" s="139">
        <v>-35370601.189999998</v>
      </c>
      <c r="AM974" s="139">
        <v>-35370601.189999998</v>
      </c>
      <c r="AN974" s="139">
        <v>-35370601.189999998</v>
      </c>
      <c r="AO974" s="139">
        <v>-35370601.189999998</v>
      </c>
      <c r="AP974" s="139">
        <v>-35370601.189999998</v>
      </c>
      <c r="AQ974" s="139">
        <v>-35370601.189999998</v>
      </c>
      <c r="AR974" s="139">
        <v>-35370601.189999998</v>
      </c>
      <c r="AS974" s="139">
        <v>-35370601.189999998</v>
      </c>
      <c r="AT974" s="139">
        <v>-35370601.189999998</v>
      </c>
      <c r="AU974" s="139">
        <v>-35370601.189999998</v>
      </c>
      <c r="AV974" s="139">
        <v>-35370601.189999998</v>
      </c>
      <c r="AW974" s="139">
        <v>-35370601.189999998</v>
      </c>
      <c r="AX974" s="139">
        <v>-35370601.189999998</v>
      </c>
      <c r="AY974" s="139">
        <v>-35370601.189999998</v>
      </c>
      <c r="AZ974" s="139">
        <v>-35370601.189999998</v>
      </c>
      <c r="BA974" s="139">
        <v>-35370601.189999998</v>
      </c>
      <c r="BB974" s="139">
        <v>-35370601.189999998</v>
      </c>
    </row>
    <row r="975" spans="1:54">
      <c r="A975" s="140" t="s">
        <v>1071</v>
      </c>
      <c r="B975" s="139">
        <v>-5707415.6500000004</v>
      </c>
      <c r="C975" s="139">
        <v>-5707415.6500000004</v>
      </c>
      <c r="D975" s="139">
        <v>-5707415.6500000004</v>
      </c>
      <c r="E975" s="139">
        <v>-5707415.6500000004</v>
      </c>
      <c r="F975" s="139">
        <v>-5707415.6500000004</v>
      </c>
      <c r="G975" s="139">
        <v>-5707415.6500000004</v>
      </c>
      <c r="H975" s="139">
        <v>-5707415.6500000004</v>
      </c>
      <c r="I975" s="139">
        <v>-5707415.6500000004</v>
      </c>
      <c r="J975" s="139">
        <v>-5707415.6500000004</v>
      </c>
      <c r="K975" s="139">
        <v>-5707415.6500000004</v>
      </c>
      <c r="L975" s="139">
        <v>-5707415.6500000004</v>
      </c>
      <c r="M975" s="139">
        <v>-5707415.6500000004</v>
      </c>
      <c r="N975" s="139">
        <v>-5707415.6500000004</v>
      </c>
      <c r="O975" s="139">
        <v>-5707415.6500000004</v>
      </c>
      <c r="P975" s="139">
        <v>-5707415.6500000004</v>
      </c>
      <c r="Q975" s="139">
        <v>-5707415.6500000004</v>
      </c>
      <c r="R975" s="139">
        <v>-5707415.6500000004</v>
      </c>
      <c r="S975" s="139">
        <v>-5707415.6500000004</v>
      </c>
      <c r="T975" s="139">
        <v>-5707415.6500000004</v>
      </c>
      <c r="U975" s="139">
        <v>-5707415.6500000004</v>
      </c>
      <c r="V975" s="139">
        <v>-5707415.6500000004</v>
      </c>
      <c r="W975" s="139">
        <v>-5707415.6500000004</v>
      </c>
      <c r="X975" s="139">
        <v>-5707415.6500000004</v>
      </c>
      <c r="Y975" s="139">
        <v>-5707415.6500000004</v>
      </c>
      <c r="Z975" s="139">
        <v>-5707415.6500000004</v>
      </c>
      <c r="AA975" s="139">
        <v>-5707415.6500000004</v>
      </c>
      <c r="AB975" s="139">
        <v>-5707415.6500000004</v>
      </c>
      <c r="AC975" s="139">
        <v>-5707415.6500000004</v>
      </c>
      <c r="AD975" s="139">
        <v>-5707415.6500000004</v>
      </c>
      <c r="AE975" s="139">
        <v>-5707415.6500000004</v>
      </c>
      <c r="AF975" s="139">
        <v>-5707415.6500000004</v>
      </c>
      <c r="AG975" s="139">
        <v>-5707415.6500000004</v>
      </c>
      <c r="AH975" s="139">
        <v>-5707415.6500000004</v>
      </c>
      <c r="AI975" s="139">
        <v>-5707415.6500000004</v>
      </c>
      <c r="AJ975" s="139">
        <v>-5707415.6500000004</v>
      </c>
      <c r="AK975" s="139">
        <v>-5707415.6500000004</v>
      </c>
      <c r="AL975" s="139">
        <v>-5707415.6500000004</v>
      </c>
      <c r="AM975" s="139">
        <v>-5707415.6500000004</v>
      </c>
      <c r="AN975" s="139">
        <v>-5707415.6500000004</v>
      </c>
      <c r="AO975" s="139">
        <v>-5707415.6500000004</v>
      </c>
      <c r="AP975" s="139">
        <v>-5707415.6500000004</v>
      </c>
      <c r="AQ975" s="139">
        <v>-5707415.6500000004</v>
      </c>
      <c r="AR975" s="139">
        <v>-5707415.6500000004</v>
      </c>
      <c r="AS975" s="139">
        <v>-5707415.6500000004</v>
      </c>
      <c r="AT975" s="139">
        <v>-5707415.6500000004</v>
      </c>
      <c r="AU975" s="139">
        <v>-5707415.6500000004</v>
      </c>
      <c r="AV975" s="139">
        <v>-5707415.6500000004</v>
      </c>
      <c r="AW975" s="139">
        <v>-5707415.6500000004</v>
      </c>
      <c r="AX975" s="139">
        <v>-5707415.6500000004</v>
      </c>
      <c r="AY975" s="139">
        <v>-5707415.6500000004</v>
      </c>
      <c r="AZ975" s="139">
        <v>-5707415.6500000004</v>
      </c>
      <c r="BA975" s="139">
        <v>-5707415.6500000004</v>
      </c>
      <c r="BB975" s="139">
        <v>-5707415.6500000004</v>
      </c>
    </row>
    <row r="976" spans="1:54">
      <c r="A976" s="140" t="s">
        <v>1072</v>
      </c>
      <c r="B976" s="139">
        <v>0</v>
      </c>
      <c r="C976" s="139">
        <v>0</v>
      </c>
      <c r="D976" s="139">
        <v>0</v>
      </c>
      <c r="E976" s="139">
        <v>0</v>
      </c>
      <c r="F976" s="139">
        <v>0</v>
      </c>
      <c r="G976" s="139">
        <v>0</v>
      </c>
      <c r="H976" s="139">
        <v>0</v>
      </c>
      <c r="I976" s="139">
        <v>0</v>
      </c>
      <c r="J976" s="139">
        <v>0</v>
      </c>
      <c r="K976" s="139">
        <v>0</v>
      </c>
      <c r="L976" s="139">
        <v>0</v>
      </c>
      <c r="M976" s="139">
        <v>0</v>
      </c>
      <c r="N976" s="139">
        <v>0</v>
      </c>
      <c r="O976" s="139">
        <v>0</v>
      </c>
      <c r="P976" s="139">
        <v>0</v>
      </c>
      <c r="Q976" s="139">
        <v>0</v>
      </c>
      <c r="R976" s="139">
        <v>0</v>
      </c>
      <c r="S976" s="139">
        <v>0</v>
      </c>
      <c r="T976" s="139">
        <v>0</v>
      </c>
      <c r="U976" s="139">
        <v>0</v>
      </c>
      <c r="V976" s="139">
        <v>0</v>
      </c>
      <c r="W976" s="139">
        <v>0</v>
      </c>
      <c r="X976" s="139">
        <v>0</v>
      </c>
      <c r="Y976" s="139">
        <v>0</v>
      </c>
      <c r="Z976" s="139">
        <v>0</v>
      </c>
      <c r="AA976" s="139">
        <v>0</v>
      </c>
      <c r="AB976" s="139">
        <v>0</v>
      </c>
      <c r="AC976" s="139">
        <v>0</v>
      </c>
      <c r="AD976" s="139">
        <v>0</v>
      </c>
      <c r="AE976" s="139">
        <v>0</v>
      </c>
      <c r="AF976" s="139">
        <v>0</v>
      </c>
      <c r="AG976" s="139">
        <v>0</v>
      </c>
      <c r="AH976" s="139">
        <v>0</v>
      </c>
      <c r="AI976" s="139">
        <v>0</v>
      </c>
      <c r="AJ976" s="139">
        <v>0</v>
      </c>
      <c r="AK976" s="139">
        <v>0</v>
      </c>
      <c r="AL976" s="139">
        <v>0</v>
      </c>
      <c r="AM976" s="139">
        <v>0</v>
      </c>
      <c r="AN976" s="139">
        <v>0</v>
      </c>
      <c r="AO976" s="139">
        <v>0</v>
      </c>
      <c r="AP976" s="139">
        <v>0</v>
      </c>
      <c r="AQ976" s="139">
        <v>0</v>
      </c>
      <c r="AR976" s="139">
        <v>0</v>
      </c>
      <c r="AS976" s="139">
        <v>0</v>
      </c>
      <c r="AT976" s="139">
        <v>0</v>
      </c>
      <c r="AU976" s="139">
        <v>0</v>
      </c>
      <c r="AV976" s="139">
        <v>0</v>
      </c>
      <c r="AW976" s="139">
        <v>0</v>
      </c>
      <c r="AX976" s="139">
        <v>0</v>
      </c>
      <c r="AY976" s="139">
        <v>0</v>
      </c>
      <c r="AZ976" s="139">
        <v>0</v>
      </c>
      <c r="BA976" s="139">
        <v>0</v>
      </c>
      <c r="BB976" s="139">
        <v>0</v>
      </c>
    </row>
    <row r="977" spans="1:54">
      <c r="A977" s="140" t="s">
        <v>1073</v>
      </c>
      <c r="B977" s="139">
        <v>0</v>
      </c>
      <c r="C977" s="139">
        <v>0</v>
      </c>
      <c r="D977" s="139">
        <v>0</v>
      </c>
      <c r="E977" s="139">
        <v>0</v>
      </c>
      <c r="F977" s="139">
        <v>0</v>
      </c>
      <c r="G977" s="139">
        <v>0</v>
      </c>
      <c r="H977" s="139">
        <v>0</v>
      </c>
      <c r="I977" s="139">
        <v>0</v>
      </c>
      <c r="J977" s="139">
        <v>0</v>
      </c>
      <c r="K977" s="139">
        <v>0</v>
      </c>
      <c r="L977" s="139">
        <v>0</v>
      </c>
      <c r="M977" s="139">
        <v>0</v>
      </c>
      <c r="N977" s="139">
        <v>0</v>
      </c>
      <c r="O977" s="139">
        <v>0</v>
      </c>
      <c r="P977" s="139">
        <v>0</v>
      </c>
      <c r="Q977" s="139">
        <v>0</v>
      </c>
      <c r="R977" s="139">
        <v>0</v>
      </c>
      <c r="S977" s="139">
        <v>0</v>
      </c>
      <c r="T977" s="139">
        <v>0</v>
      </c>
      <c r="U977" s="139">
        <v>0</v>
      </c>
      <c r="V977" s="139">
        <v>0</v>
      </c>
      <c r="W977" s="139">
        <v>0</v>
      </c>
      <c r="X977" s="139">
        <v>0</v>
      </c>
      <c r="Y977" s="139">
        <v>0</v>
      </c>
      <c r="Z977" s="139">
        <v>0</v>
      </c>
      <c r="AA977" s="139">
        <v>0</v>
      </c>
      <c r="AB977" s="139">
        <v>0</v>
      </c>
      <c r="AC977" s="139">
        <v>0</v>
      </c>
      <c r="AD977" s="139">
        <v>0</v>
      </c>
      <c r="AE977" s="139">
        <v>0</v>
      </c>
      <c r="AF977" s="139">
        <v>0</v>
      </c>
      <c r="AG977" s="139">
        <v>0</v>
      </c>
      <c r="AH977" s="139">
        <v>0</v>
      </c>
      <c r="AI977" s="139">
        <v>0</v>
      </c>
      <c r="AJ977" s="139">
        <v>0</v>
      </c>
      <c r="AK977" s="139">
        <v>0</v>
      </c>
      <c r="AL977" s="139">
        <v>0</v>
      </c>
      <c r="AM977" s="139">
        <v>0</v>
      </c>
      <c r="AN977" s="139">
        <v>0</v>
      </c>
      <c r="AO977" s="139">
        <v>0</v>
      </c>
      <c r="AP977" s="139">
        <v>0</v>
      </c>
      <c r="AQ977" s="139">
        <v>0</v>
      </c>
      <c r="AR977" s="139">
        <v>0</v>
      </c>
      <c r="AS977" s="139">
        <v>0</v>
      </c>
      <c r="AT977" s="139">
        <v>0</v>
      </c>
      <c r="AU977" s="139">
        <v>0</v>
      </c>
      <c r="AV977" s="139">
        <v>0</v>
      </c>
      <c r="AW977" s="139">
        <v>0</v>
      </c>
      <c r="AX977" s="139">
        <v>0</v>
      </c>
      <c r="AY977" s="139">
        <v>0</v>
      </c>
      <c r="AZ977" s="139">
        <v>0</v>
      </c>
      <c r="BA977" s="139">
        <v>0</v>
      </c>
      <c r="BB977" s="139">
        <v>0</v>
      </c>
    </row>
    <row r="978" spans="1:54">
      <c r="A978" s="140" t="s">
        <v>1074</v>
      </c>
      <c r="B978" s="139">
        <v>0</v>
      </c>
      <c r="C978" s="139">
        <v>0</v>
      </c>
      <c r="D978" s="139">
        <v>0</v>
      </c>
      <c r="E978" s="139">
        <v>0</v>
      </c>
      <c r="F978" s="139">
        <v>0</v>
      </c>
      <c r="G978" s="139">
        <v>0</v>
      </c>
      <c r="H978" s="139">
        <v>0</v>
      </c>
      <c r="I978" s="139">
        <v>0</v>
      </c>
      <c r="J978" s="139">
        <v>0</v>
      </c>
      <c r="K978" s="139">
        <v>0</v>
      </c>
      <c r="L978" s="139">
        <v>0</v>
      </c>
      <c r="M978" s="139">
        <v>0</v>
      </c>
      <c r="N978" s="139">
        <v>0</v>
      </c>
      <c r="O978" s="139">
        <v>0</v>
      </c>
      <c r="P978" s="139">
        <v>0</v>
      </c>
      <c r="Q978" s="139">
        <v>0</v>
      </c>
      <c r="R978" s="139">
        <v>0</v>
      </c>
      <c r="S978" s="139">
        <v>0</v>
      </c>
      <c r="T978" s="139">
        <v>0</v>
      </c>
      <c r="U978" s="139">
        <v>0</v>
      </c>
      <c r="V978" s="139">
        <v>0</v>
      </c>
      <c r="W978" s="139">
        <v>0</v>
      </c>
      <c r="X978" s="139">
        <v>0</v>
      </c>
      <c r="Y978" s="139">
        <v>0</v>
      </c>
      <c r="Z978" s="139">
        <v>0</v>
      </c>
      <c r="AA978" s="139">
        <v>0</v>
      </c>
      <c r="AB978" s="139">
        <v>0</v>
      </c>
      <c r="AC978" s="139">
        <v>0</v>
      </c>
      <c r="AD978" s="139">
        <v>0</v>
      </c>
      <c r="AE978" s="139">
        <v>0</v>
      </c>
      <c r="AF978" s="139">
        <v>0</v>
      </c>
      <c r="AG978" s="139">
        <v>0</v>
      </c>
      <c r="AH978" s="139">
        <v>0</v>
      </c>
      <c r="AI978" s="139">
        <v>0</v>
      </c>
      <c r="AJ978" s="139">
        <v>0</v>
      </c>
      <c r="AK978" s="139">
        <v>0</v>
      </c>
      <c r="AL978" s="139">
        <v>0</v>
      </c>
      <c r="AM978" s="139">
        <v>0</v>
      </c>
      <c r="AN978" s="139">
        <v>0</v>
      </c>
      <c r="AO978" s="139">
        <v>0</v>
      </c>
      <c r="AP978" s="139">
        <v>0</v>
      </c>
      <c r="AQ978" s="139">
        <v>0</v>
      </c>
      <c r="AR978" s="139">
        <v>0</v>
      </c>
      <c r="AS978" s="139">
        <v>0</v>
      </c>
      <c r="AT978" s="139">
        <v>0</v>
      </c>
      <c r="AU978" s="139">
        <v>0</v>
      </c>
      <c r="AV978" s="139">
        <v>0</v>
      </c>
      <c r="AW978" s="139">
        <v>0</v>
      </c>
      <c r="AX978" s="139">
        <v>0</v>
      </c>
      <c r="AY978" s="139">
        <v>0</v>
      </c>
      <c r="AZ978" s="139">
        <v>0</v>
      </c>
      <c r="BA978" s="139">
        <v>0</v>
      </c>
      <c r="BB978" s="139">
        <v>0</v>
      </c>
    </row>
    <row r="979" spans="1:54">
      <c r="A979" s="140" t="s">
        <v>1075</v>
      </c>
      <c r="B979" s="139">
        <v>583622.30000000005</v>
      </c>
      <c r="C979" s="139">
        <v>583622.30000000005</v>
      </c>
      <c r="D979" s="139">
        <v>583622.30000000005</v>
      </c>
      <c r="E979" s="139">
        <v>583622.30000000005</v>
      </c>
      <c r="F979" s="139">
        <v>583622.30000000005</v>
      </c>
      <c r="G979" s="139">
        <v>583622.30000000005</v>
      </c>
      <c r="H979" s="139">
        <v>583622.30000000005</v>
      </c>
      <c r="I979" s="139">
        <v>583622.30000000005</v>
      </c>
      <c r="J979" s="139">
        <v>583622.30000000005</v>
      </c>
      <c r="K979" s="139">
        <v>583622.30000000005</v>
      </c>
      <c r="L979" s="139">
        <v>583622.30000000005</v>
      </c>
      <c r="M979" s="139">
        <v>583622.30000000005</v>
      </c>
      <c r="N979" s="139">
        <v>583622.30000000005</v>
      </c>
      <c r="O979" s="139">
        <v>583622.30000000005</v>
      </c>
      <c r="P979" s="139">
        <v>583622.30000000005</v>
      </c>
      <c r="Q979" s="139">
        <v>583622.30000000005</v>
      </c>
      <c r="R979" s="139">
        <v>583622.30000000005</v>
      </c>
      <c r="S979" s="139">
        <v>583622.30000000005</v>
      </c>
      <c r="T979" s="139">
        <v>583622.30000000005</v>
      </c>
      <c r="U979" s="139">
        <v>583622.30000000005</v>
      </c>
      <c r="V979" s="139">
        <v>583622.30000000005</v>
      </c>
      <c r="W979" s="139">
        <v>583622.30000000005</v>
      </c>
      <c r="X979" s="139">
        <v>583622.30000000005</v>
      </c>
      <c r="Y979" s="139">
        <v>583622.30000000005</v>
      </c>
      <c r="Z979" s="139">
        <v>583622.30000000005</v>
      </c>
      <c r="AA979" s="139">
        <v>583622.30000000005</v>
      </c>
      <c r="AB979" s="139">
        <v>583622.30000000005</v>
      </c>
      <c r="AC979" s="139">
        <v>583622.30000000005</v>
      </c>
      <c r="AD979" s="139">
        <v>583622.30000000005</v>
      </c>
      <c r="AE979" s="139">
        <v>583622.30000000005</v>
      </c>
      <c r="AF979" s="139">
        <v>583622.30000000005</v>
      </c>
      <c r="AG979" s="139">
        <v>583622.30000000005</v>
      </c>
      <c r="AH979" s="139">
        <v>583622.30000000005</v>
      </c>
      <c r="AI979" s="139">
        <v>583622.30000000005</v>
      </c>
      <c r="AJ979" s="139">
        <v>583622.30000000005</v>
      </c>
      <c r="AK979" s="139">
        <v>583622.30000000005</v>
      </c>
      <c r="AL979" s="139">
        <v>583622.30000000005</v>
      </c>
      <c r="AM979" s="139">
        <v>583622.30000000005</v>
      </c>
      <c r="AN979" s="139">
        <v>583622.30000000005</v>
      </c>
      <c r="AO979" s="139">
        <v>583622.30000000005</v>
      </c>
      <c r="AP979" s="139">
        <v>583622.30000000005</v>
      </c>
      <c r="AQ979" s="139">
        <v>583622.30000000005</v>
      </c>
      <c r="AR979" s="139">
        <v>583622.30000000005</v>
      </c>
      <c r="AS979" s="139">
        <v>583622.30000000005</v>
      </c>
      <c r="AT979" s="139">
        <v>583622.30000000005</v>
      </c>
      <c r="AU979" s="139">
        <v>583622.30000000005</v>
      </c>
      <c r="AV979" s="139">
        <v>583622.30000000005</v>
      </c>
      <c r="AW979" s="139">
        <v>583622.30000000005</v>
      </c>
      <c r="AX979" s="139">
        <v>583622.30000000005</v>
      </c>
      <c r="AY979" s="139">
        <v>583622.30000000005</v>
      </c>
      <c r="AZ979" s="139">
        <v>583622.30000000005</v>
      </c>
      <c r="BA979" s="139">
        <v>583622.30000000005</v>
      </c>
      <c r="BB979" s="139">
        <v>583622.30000000005</v>
      </c>
    </row>
    <row r="980" spans="1:54">
      <c r="A980" s="140" t="s">
        <v>1076</v>
      </c>
      <c r="B980" s="139">
        <v>0</v>
      </c>
      <c r="C980" s="139">
        <v>0</v>
      </c>
      <c r="D980" s="139">
        <v>0</v>
      </c>
      <c r="E980" s="139">
        <v>0</v>
      </c>
      <c r="F980" s="139">
        <v>0</v>
      </c>
      <c r="G980" s="139">
        <v>0</v>
      </c>
      <c r="H980" s="139">
        <v>0</v>
      </c>
      <c r="I980" s="139">
        <v>0</v>
      </c>
      <c r="J980" s="139">
        <v>0</v>
      </c>
      <c r="K980" s="139">
        <v>0</v>
      </c>
      <c r="L980" s="139">
        <v>0</v>
      </c>
      <c r="M980" s="139">
        <v>0</v>
      </c>
      <c r="N980" s="139">
        <v>0</v>
      </c>
      <c r="O980" s="139">
        <v>0</v>
      </c>
      <c r="P980" s="139">
        <v>0</v>
      </c>
      <c r="Q980" s="139">
        <v>0</v>
      </c>
      <c r="R980" s="139">
        <v>0</v>
      </c>
      <c r="S980" s="139">
        <v>0</v>
      </c>
      <c r="T980" s="139">
        <v>0</v>
      </c>
      <c r="U980" s="139">
        <v>0</v>
      </c>
      <c r="V980" s="139">
        <v>0</v>
      </c>
      <c r="W980" s="139">
        <v>0</v>
      </c>
      <c r="X980" s="139">
        <v>0</v>
      </c>
      <c r="Y980" s="139">
        <v>0</v>
      </c>
      <c r="Z980" s="139">
        <v>0</v>
      </c>
      <c r="AA980" s="139">
        <v>0</v>
      </c>
      <c r="AB980" s="139">
        <v>0</v>
      </c>
      <c r="AC980" s="139">
        <v>0</v>
      </c>
      <c r="AD980" s="139">
        <v>0</v>
      </c>
      <c r="AE980" s="139">
        <v>0</v>
      </c>
      <c r="AF980" s="139">
        <v>0</v>
      </c>
      <c r="AG980" s="139">
        <v>0</v>
      </c>
      <c r="AH980" s="139">
        <v>0</v>
      </c>
      <c r="AI980" s="139">
        <v>0</v>
      </c>
      <c r="AJ980" s="139">
        <v>0</v>
      </c>
      <c r="AK980" s="139">
        <v>0</v>
      </c>
      <c r="AL980" s="139">
        <v>0</v>
      </c>
      <c r="AM980" s="139">
        <v>0</v>
      </c>
      <c r="AN980" s="139">
        <v>0</v>
      </c>
      <c r="AO980" s="139">
        <v>0</v>
      </c>
      <c r="AP980" s="139">
        <v>0</v>
      </c>
      <c r="AQ980" s="139">
        <v>0</v>
      </c>
      <c r="AR980" s="139">
        <v>0</v>
      </c>
      <c r="AS980" s="139">
        <v>0</v>
      </c>
      <c r="AT980" s="139">
        <v>0</v>
      </c>
      <c r="AU980" s="139">
        <v>0</v>
      </c>
      <c r="AV980" s="139">
        <v>0</v>
      </c>
      <c r="AW980" s="139">
        <v>0</v>
      </c>
      <c r="AX980" s="139">
        <v>0</v>
      </c>
      <c r="AY980" s="139">
        <v>0</v>
      </c>
      <c r="AZ980" s="139">
        <v>0</v>
      </c>
      <c r="BA980" s="139">
        <v>0</v>
      </c>
      <c r="BB980" s="139">
        <v>0</v>
      </c>
    </row>
    <row r="981" spans="1:54">
      <c r="A981" s="140" t="s">
        <v>1077</v>
      </c>
      <c r="B981" s="139">
        <v>-490545</v>
      </c>
      <c r="C981" s="139">
        <v>-490545</v>
      </c>
      <c r="D981" s="139">
        <v>-490545</v>
      </c>
      <c r="E981" s="139">
        <v>-490545</v>
      </c>
      <c r="F981" s="139">
        <v>-490545</v>
      </c>
      <c r="G981" s="139">
        <v>-490545</v>
      </c>
      <c r="H981" s="139">
        <v>-490545</v>
      </c>
      <c r="I981" s="139">
        <v>-490545</v>
      </c>
      <c r="J981" s="139">
        <v>-490545</v>
      </c>
      <c r="K981" s="139">
        <v>-490545</v>
      </c>
      <c r="L981" s="139">
        <v>-490545</v>
      </c>
      <c r="M981" s="139">
        <v>-490545</v>
      </c>
      <c r="N981" s="139">
        <v>-490545</v>
      </c>
      <c r="O981" s="139">
        <v>-490545</v>
      </c>
      <c r="P981" s="139">
        <v>-490545</v>
      </c>
      <c r="Q981" s="139">
        <v>-490545</v>
      </c>
      <c r="R981" s="139">
        <v>-490545</v>
      </c>
      <c r="S981" s="139">
        <v>-490545</v>
      </c>
      <c r="T981" s="139">
        <v>-490545</v>
      </c>
      <c r="U981" s="139">
        <v>-490545</v>
      </c>
      <c r="V981" s="139">
        <v>-490545</v>
      </c>
      <c r="W981" s="139">
        <v>-490545</v>
      </c>
      <c r="X981" s="139">
        <v>-490545</v>
      </c>
      <c r="Y981" s="139">
        <v>-490545</v>
      </c>
      <c r="Z981" s="139">
        <v>-490545</v>
      </c>
      <c r="AA981" s="139">
        <v>-490545</v>
      </c>
      <c r="AB981" s="139">
        <v>-490545</v>
      </c>
      <c r="AC981" s="139">
        <v>-490545</v>
      </c>
      <c r="AD981" s="139">
        <v>-490545</v>
      </c>
      <c r="AE981" s="139">
        <v>-490545</v>
      </c>
      <c r="AF981" s="139">
        <v>-490545</v>
      </c>
      <c r="AG981" s="139">
        <v>-490545</v>
      </c>
      <c r="AH981" s="139">
        <v>-490545</v>
      </c>
      <c r="AI981" s="139">
        <v>-490545</v>
      </c>
      <c r="AJ981" s="139">
        <v>-490545</v>
      </c>
      <c r="AK981" s="139">
        <v>-490545</v>
      </c>
      <c r="AL981" s="139">
        <v>-490545</v>
      </c>
      <c r="AM981" s="139">
        <v>-490545</v>
      </c>
      <c r="AN981" s="139">
        <v>-490545</v>
      </c>
      <c r="AO981" s="139">
        <v>-490545</v>
      </c>
      <c r="AP981" s="139">
        <v>-490545</v>
      </c>
      <c r="AQ981" s="139">
        <v>-490545</v>
      </c>
      <c r="AR981" s="139">
        <v>-490545</v>
      </c>
      <c r="AS981" s="139">
        <v>-490545</v>
      </c>
      <c r="AT981" s="139">
        <v>-490545</v>
      </c>
      <c r="AU981" s="139">
        <v>-490545</v>
      </c>
      <c r="AV981" s="139">
        <v>-490545</v>
      </c>
      <c r="AW981" s="139">
        <v>-490545</v>
      </c>
      <c r="AX981" s="139">
        <v>-490545</v>
      </c>
      <c r="AY981" s="139">
        <v>-490545</v>
      </c>
      <c r="AZ981" s="139">
        <v>-490545</v>
      </c>
      <c r="BA981" s="139">
        <v>-490545</v>
      </c>
      <c r="BB981" s="139">
        <v>-490545</v>
      </c>
    </row>
    <row r="982" spans="1:54">
      <c r="A982" s="140" t="s">
        <v>1078</v>
      </c>
      <c r="B982" s="139">
        <v>-1835644</v>
      </c>
      <c r="C982" s="139">
        <v>-1835644</v>
      </c>
      <c r="D982" s="139">
        <v>-1835644</v>
      </c>
      <c r="E982" s="139">
        <v>-1835644</v>
      </c>
      <c r="F982" s="139">
        <v>-1835644</v>
      </c>
      <c r="G982" s="139">
        <v>-1835644</v>
      </c>
      <c r="H982" s="139">
        <v>-1835644</v>
      </c>
      <c r="I982" s="139">
        <v>-1835644</v>
      </c>
      <c r="J982" s="139">
        <v>-1835644</v>
      </c>
      <c r="K982" s="139">
        <v>-1835644</v>
      </c>
      <c r="L982" s="139">
        <v>-1835644</v>
      </c>
      <c r="M982" s="139">
        <v>-1835644</v>
      </c>
      <c r="N982" s="139">
        <v>-1835644</v>
      </c>
      <c r="O982" s="139">
        <v>-1835644</v>
      </c>
      <c r="P982" s="139">
        <v>-1835644</v>
      </c>
      <c r="Q982" s="139">
        <v>-1835644</v>
      </c>
      <c r="R982" s="139">
        <v>-1835644</v>
      </c>
      <c r="S982" s="139">
        <v>-1835644</v>
      </c>
      <c r="T982" s="139">
        <v>-1835644</v>
      </c>
      <c r="U982" s="139">
        <v>-1835644</v>
      </c>
      <c r="V982" s="139">
        <v>-1835644</v>
      </c>
      <c r="W982" s="139">
        <v>-1835644</v>
      </c>
      <c r="X982" s="139">
        <v>-1835644</v>
      </c>
      <c r="Y982" s="139">
        <v>-1835644</v>
      </c>
      <c r="Z982" s="139">
        <v>-1835644</v>
      </c>
      <c r="AA982" s="139">
        <v>-1835644</v>
      </c>
      <c r="AB982" s="139">
        <v>-1835644</v>
      </c>
      <c r="AC982" s="139">
        <v>-1835644</v>
      </c>
      <c r="AD982" s="139">
        <v>-1835644</v>
      </c>
      <c r="AE982" s="139">
        <v>-1835644</v>
      </c>
      <c r="AF982" s="139">
        <v>-1835644</v>
      </c>
      <c r="AG982" s="139">
        <v>-1835644</v>
      </c>
      <c r="AH982" s="139">
        <v>-1835644</v>
      </c>
      <c r="AI982" s="139">
        <v>-1835644</v>
      </c>
      <c r="AJ982" s="139">
        <v>-1835644</v>
      </c>
      <c r="AK982" s="139">
        <v>-1835644</v>
      </c>
      <c r="AL982" s="139">
        <v>-1835644</v>
      </c>
      <c r="AM982" s="139">
        <v>-1835644</v>
      </c>
      <c r="AN982" s="139">
        <v>-1835644</v>
      </c>
      <c r="AO982" s="139">
        <v>-1835644</v>
      </c>
      <c r="AP982" s="139">
        <v>-1835644</v>
      </c>
      <c r="AQ982" s="139">
        <v>-1835644</v>
      </c>
      <c r="AR982" s="139">
        <v>-1835644</v>
      </c>
      <c r="AS982" s="139">
        <v>-1835644</v>
      </c>
      <c r="AT982" s="139">
        <v>-1835644</v>
      </c>
      <c r="AU982" s="139">
        <v>-1835644</v>
      </c>
      <c r="AV982" s="139">
        <v>-1835644</v>
      </c>
      <c r="AW982" s="139">
        <v>-1835644</v>
      </c>
      <c r="AX982" s="139">
        <v>-1835644</v>
      </c>
      <c r="AY982" s="139">
        <v>-1835644</v>
      </c>
      <c r="AZ982" s="139">
        <v>-1835644</v>
      </c>
      <c r="BA982" s="139">
        <v>-1835644</v>
      </c>
      <c r="BB982" s="139">
        <v>-1835644</v>
      </c>
    </row>
    <row r="983" spans="1:54">
      <c r="A983" s="140" t="s">
        <v>1079</v>
      </c>
      <c r="B983" s="139">
        <v>0</v>
      </c>
      <c r="C983" s="139">
        <v>0</v>
      </c>
      <c r="D983" s="139">
        <v>0</v>
      </c>
      <c r="E983" s="139">
        <v>0</v>
      </c>
      <c r="F983" s="139">
        <v>0</v>
      </c>
      <c r="G983" s="139">
        <v>0</v>
      </c>
      <c r="H983" s="139">
        <v>0</v>
      </c>
      <c r="I983" s="139">
        <v>0</v>
      </c>
      <c r="J983" s="139">
        <v>0</v>
      </c>
      <c r="K983" s="139">
        <v>0</v>
      </c>
      <c r="L983" s="139">
        <v>0</v>
      </c>
      <c r="M983" s="139">
        <v>0</v>
      </c>
      <c r="N983" s="139">
        <v>0</v>
      </c>
      <c r="O983" s="139">
        <v>0</v>
      </c>
      <c r="P983" s="139">
        <v>0</v>
      </c>
      <c r="Q983" s="139">
        <v>0</v>
      </c>
      <c r="R983" s="139">
        <v>0</v>
      </c>
      <c r="S983" s="139">
        <v>0</v>
      </c>
      <c r="T983" s="139">
        <v>0</v>
      </c>
      <c r="U983" s="139">
        <v>0</v>
      </c>
      <c r="V983" s="139">
        <v>0</v>
      </c>
      <c r="W983" s="139">
        <v>0</v>
      </c>
      <c r="X983" s="139">
        <v>0</v>
      </c>
      <c r="Y983" s="139">
        <v>0</v>
      </c>
      <c r="Z983" s="139">
        <v>0</v>
      </c>
      <c r="AA983" s="139">
        <v>0</v>
      </c>
      <c r="AB983" s="139">
        <v>0</v>
      </c>
      <c r="AC983" s="139">
        <v>0</v>
      </c>
      <c r="AD983" s="139">
        <v>0</v>
      </c>
      <c r="AE983" s="139">
        <v>0</v>
      </c>
      <c r="AF983" s="139">
        <v>0</v>
      </c>
      <c r="AG983" s="139">
        <v>0</v>
      </c>
      <c r="AH983" s="139">
        <v>0</v>
      </c>
      <c r="AI983" s="139">
        <v>0</v>
      </c>
      <c r="AJ983" s="139">
        <v>0</v>
      </c>
      <c r="AK983" s="139">
        <v>0</v>
      </c>
      <c r="AL983" s="139">
        <v>0</v>
      </c>
      <c r="AM983" s="139">
        <v>0</v>
      </c>
      <c r="AN983" s="139">
        <v>0</v>
      </c>
      <c r="AO983" s="139">
        <v>0</v>
      </c>
      <c r="AP983" s="139">
        <v>0</v>
      </c>
      <c r="AQ983" s="139">
        <v>0</v>
      </c>
      <c r="AR983" s="139">
        <v>0</v>
      </c>
      <c r="AS983" s="139">
        <v>0</v>
      </c>
      <c r="AT983" s="139">
        <v>0</v>
      </c>
      <c r="AU983" s="139">
        <v>0</v>
      </c>
      <c r="AV983" s="139">
        <v>0</v>
      </c>
      <c r="AW983" s="139">
        <v>0</v>
      </c>
      <c r="AX983" s="139">
        <v>0</v>
      </c>
      <c r="AY983" s="139">
        <v>0</v>
      </c>
      <c r="AZ983" s="139">
        <v>0</v>
      </c>
      <c r="BA983" s="139">
        <v>0</v>
      </c>
      <c r="BB983" s="139">
        <v>0</v>
      </c>
    </row>
    <row r="984" spans="1:54">
      <c r="A984" s="140" t="s">
        <v>1080</v>
      </c>
      <c r="B984" s="139">
        <v>-9.3223206931725095E-9</v>
      </c>
      <c r="C984" s="139">
        <v>-9.3223206931725095E-9</v>
      </c>
      <c r="D984" s="139">
        <v>-9.3223206931725095E-9</v>
      </c>
      <c r="E984" s="139">
        <v>-9.3223206931725095E-9</v>
      </c>
      <c r="F984" s="139">
        <v>-9.3223206931725095E-9</v>
      </c>
      <c r="G984" s="139">
        <v>-9.3223206931725095E-9</v>
      </c>
      <c r="H984" s="139">
        <v>-9.3223206931725095E-9</v>
      </c>
      <c r="I984" s="139">
        <v>-9.3223206931725095E-9</v>
      </c>
      <c r="J984" s="139">
        <v>-9.3223206931725095E-9</v>
      </c>
      <c r="K984" s="139">
        <v>-9.3223206931725095E-9</v>
      </c>
      <c r="L984" s="139">
        <v>-9.3223206931725095E-9</v>
      </c>
      <c r="M984" s="139">
        <v>-9.3223206931725095E-9</v>
      </c>
      <c r="N984" s="139">
        <v>-9.3223206931725095E-9</v>
      </c>
      <c r="O984" s="139">
        <v>-9.3223206931725095E-9</v>
      </c>
      <c r="P984" s="139">
        <v>-9.3223206931725095E-9</v>
      </c>
      <c r="Q984" s="139">
        <v>-9.3223206931725095E-9</v>
      </c>
      <c r="R984" s="139">
        <v>-9.3223206931725095E-9</v>
      </c>
      <c r="S984" s="139">
        <v>-9.3223206931725095E-9</v>
      </c>
      <c r="T984" s="139">
        <v>-9.3223206931725095E-9</v>
      </c>
      <c r="U984" s="139">
        <v>-9.3223206931725095E-9</v>
      </c>
      <c r="V984" s="139">
        <v>-9.3223206931725095E-9</v>
      </c>
      <c r="W984" s="139">
        <v>-9.3223206931725095E-9</v>
      </c>
      <c r="X984" s="139">
        <v>-9.3223206931725095E-9</v>
      </c>
      <c r="Y984" s="139">
        <v>-9.3223206931725095E-9</v>
      </c>
      <c r="Z984" s="139">
        <v>-9.3223206931725095E-9</v>
      </c>
      <c r="AA984" s="139">
        <v>-9.3223206931725095E-9</v>
      </c>
      <c r="AB984" s="139">
        <v>-9.3223206931725095E-9</v>
      </c>
      <c r="AC984" s="139">
        <v>-9.3223206931725095E-9</v>
      </c>
      <c r="AD984" s="139">
        <v>-9.3223206931725095E-9</v>
      </c>
      <c r="AE984" s="139">
        <v>-9.3223206931725095E-9</v>
      </c>
      <c r="AF984" s="139">
        <v>-9.3223206931725095E-9</v>
      </c>
      <c r="AG984" s="139">
        <v>-9.3223206931725095E-9</v>
      </c>
      <c r="AH984" s="139">
        <v>-9.3223206931725095E-9</v>
      </c>
      <c r="AI984" s="139">
        <v>-9.3223206931725095E-9</v>
      </c>
      <c r="AJ984" s="139">
        <v>-9.3223206931725095E-9</v>
      </c>
      <c r="AK984" s="139">
        <v>-9.3223206931725095E-9</v>
      </c>
      <c r="AL984" s="139">
        <v>-9.3223206931725095E-9</v>
      </c>
      <c r="AM984" s="139">
        <v>-9.3223206931725095E-9</v>
      </c>
      <c r="AN984" s="139">
        <v>-9.3223206931725095E-9</v>
      </c>
      <c r="AO984" s="139">
        <v>-9.3223206931725095E-9</v>
      </c>
      <c r="AP984" s="139">
        <v>-9.3223206931725095E-9</v>
      </c>
      <c r="AQ984" s="139">
        <v>-9.3223206931725095E-9</v>
      </c>
      <c r="AR984" s="139">
        <v>-9.3223206931725095E-9</v>
      </c>
      <c r="AS984" s="139">
        <v>-9.3223206931725095E-9</v>
      </c>
      <c r="AT984" s="139">
        <v>-9.3223206931725095E-9</v>
      </c>
      <c r="AU984" s="139">
        <v>-9.3223206931725095E-9</v>
      </c>
      <c r="AV984" s="139">
        <v>-9.3223206931725095E-9</v>
      </c>
      <c r="AW984" s="139">
        <v>-9.3223206931725095E-9</v>
      </c>
      <c r="AX984" s="139">
        <v>-9.3223206931725095E-9</v>
      </c>
      <c r="AY984" s="139">
        <v>-9.3223206931725095E-9</v>
      </c>
      <c r="AZ984" s="139">
        <v>-9.3223206931725095E-9</v>
      </c>
      <c r="BA984" s="139">
        <v>-9.3223206931725095E-9</v>
      </c>
      <c r="BB984" s="139">
        <v>-9.3223206931725095E-9</v>
      </c>
    </row>
    <row r="985" spans="1:54">
      <c r="A985" s="140" t="s">
        <v>1081</v>
      </c>
      <c r="B985" s="139">
        <v>-2876004</v>
      </c>
      <c r="C985" s="139">
        <v>-2876004</v>
      </c>
      <c r="D985" s="139">
        <v>-2876004</v>
      </c>
      <c r="E985" s="139">
        <v>-2876004</v>
      </c>
      <c r="F985" s="139">
        <v>-2876004</v>
      </c>
      <c r="G985" s="139">
        <v>-2876004</v>
      </c>
      <c r="H985" s="139">
        <v>-2876004</v>
      </c>
      <c r="I985" s="139">
        <v>-2876004</v>
      </c>
      <c r="J985" s="139">
        <v>-2876004</v>
      </c>
      <c r="K985" s="139">
        <v>-2876004</v>
      </c>
      <c r="L985" s="139">
        <v>-2876004</v>
      </c>
      <c r="M985" s="139">
        <v>-2876004</v>
      </c>
      <c r="N985" s="139">
        <v>-2876004</v>
      </c>
      <c r="O985" s="139">
        <v>-2876004</v>
      </c>
      <c r="P985" s="139">
        <v>-2876004</v>
      </c>
      <c r="Q985" s="139">
        <v>-2876004</v>
      </c>
      <c r="R985" s="139">
        <v>-2876004</v>
      </c>
      <c r="S985" s="139">
        <v>-2876004</v>
      </c>
      <c r="T985" s="139">
        <v>-2876004</v>
      </c>
      <c r="U985" s="139">
        <v>-2876004</v>
      </c>
      <c r="V985" s="139">
        <v>-2876004</v>
      </c>
      <c r="W985" s="139">
        <v>-2876004</v>
      </c>
      <c r="X985" s="139">
        <v>-2876004</v>
      </c>
      <c r="Y985" s="139">
        <v>-2876004</v>
      </c>
      <c r="Z985" s="139">
        <v>-2876004</v>
      </c>
      <c r="AA985" s="139">
        <v>-2876004</v>
      </c>
      <c r="AB985" s="139">
        <v>-2876004</v>
      </c>
      <c r="AC985" s="139">
        <v>-2876004</v>
      </c>
      <c r="AD985" s="139">
        <v>-2876004</v>
      </c>
      <c r="AE985" s="139">
        <v>-2876004</v>
      </c>
      <c r="AF985" s="139">
        <v>-2876004</v>
      </c>
      <c r="AG985" s="139">
        <v>-2876004</v>
      </c>
      <c r="AH985" s="139">
        <v>-2876004</v>
      </c>
      <c r="AI985" s="139">
        <v>-2876004</v>
      </c>
      <c r="AJ985" s="139">
        <v>-2876004</v>
      </c>
      <c r="AK985" s="139">
        <v>-2876004</v>
      </c>
      <c r="AL985" s="139">
        <v>-2876004</v>
      </c>
      <c r="AM985" s="139">
        <v>-2876004</v>
      </c>
      <c r="AN985" s="139">
        <v>-2876004</v>
      </c>
      <c r="AO985" s="139">
        <v>-2876004</v>
      </c>
      <c r="AP985" s="139">
        <v>-2876004</v>
      </c>
      <c r="AQ985" s="139">
        <v>-2876004</v>
      </c>
      <c r="AR985" s="139">
        <v>-2876004</v>
      </c>
      <c r="AS985" s="139">
        <v>-2876004</v>
      </c>
      <c r="AT985" s="139">
        <v>-2876004</v>
      </c>
      <c r="AU985" s="139">
        <v>-2876004</v>
      </c>
      <c r="AV985" s="139">
        <v>-2876004</v>
      </c>
      <c r="AW985" s="139">
        <v>-2876004</v>
      </c>
      <c r="AX985" s="139">
        <v>-2876004</v>
      </c>
      <c r="AY985" s="139">
        <v>-2876004</v>
      </c>
      <c r="AZ985" s="139">
        <v>-2876004</v>
      </c>
      <c r="BA985" s="139">
        <v>-2876004</v>
      </c>
      <c r="BB985" s="139">
        <v>-2876004</v>
      </c>
    </row>
    <row r="986" spans="1:54">
      <c r="A986" s="140" t="s">
        <v>1082</v>
      </c>
      <c r="B986" s="139">
        <v>-960771</v>
      </c>
      <c r="C986" s="139">
        <v>-960771</v>
      </c>
      <c r="D986" s="139">
        <v>-960771</v>
      </c>
      <c r="E986" s="139">
        <v>-960771</v>
      </c>
      <c r="F986" s="139">
        <v>-960771</v>
      </c>
      <c r="G986" s="139">
        <v>-960771</v>
      </c>
      <c r="H986" s="139">
        <v>-960771</v>
      </c>
      <c r="I986" s="139">
        <v>-960771</v>
      </c>
      <c r="J986" s="139">
        <v>-960771</v>
      </c>
      <c r="K986" s="139">
        <v>-960771</v>
      </c>
      <c r="L986" s="139">
        <v>-960771</v>
      </c>
      <c r="M986" s="139">
        <v>-960771</v>
      </c>
      <c r="N986" s="139">
        <v>-960771</v>
      </c>
      <c r="O986" s="139">
        <v>-960771</v>
      </c>
      <c r="P986" s="139">
        <v>-960771</v>
      </c>
      <c r="Q986" s="139">
        <v>-960771</v>
      </c>
      <c r="R986" s="139">
        <v>-960771</v>
      </c>
      <c r="S986" s="139">
        <v>-960771</v>
      </c>
      <c r="T986" s="139">
        <v>-960771</v>
      </c>
      <c r="U986" s="139">
        <v>-960771</v>
      </c>
      <c r="V986" s="139">
        <v>-960771</v>
      </c>
      <c r="W986" s="139">
        <v>-960771</v>
      </c>
      <c r="X986" s="139">
        <v>-960771</v>
      </c>
      <c r="Y986" s="139">
        <v>-960771</v>
      </c>
      <c r="Z986" s="139">
        <v>-960771</v>
      </c>
      <c r="AA986" s="139">
        <v>-960771</v>
      </c>
      <c r="AB986" s="139">
        <v>-960771</v>
      </c>
      <c r="AC986" s="139">
        <v>-960771</v>
      </c>
      <c r="AD986" s="139">
        <v>-960771</v>
      </c>
      <c r="AE986" s="139">
        <v>-960771</v>
      </c>
      <c r="AF986" s="139">
        <v>-960771</v>
      </c>
      <c r="AG986" s="139">
        <v>-960771</v>
      </c>
      <c r="AH986" s="139">
        <v>-960771</v>
      </c>
      <c r="AI986" s="139">
        <v>-960771</v>
      </c>
      <c r="AJ986" s="139">
        <v>-960771</v>
      </c>
      <c r="AK986" s="139">
        <v>-960771</v>
      </c>
      <c r="AL986" s="139">
        <v>-960771</v>
      </c>
      <c r="AM986" s="139">
        <v>-960771</v>
      </c>
      <c r="AN986" s="139">
        <v>-960771</v>
      </c>
      <c r="AO986" s="139">
        <v>-960771</v>
      </c>
      <c r="AP986" s="139">
        <v>-960771</v>
      </c>
      <c r="AQ986" s="139">
        <v>-960771</v>
      </c>
      <c r="AR986" s="139">
        <v>-960771</v>
      </c>
      <c r="AS986" s="139">
        <v>-960771</v>
      </c>
      <c r="AT986" s="139">
        <v>-960771</v>
      </c>
      <c r="AU986" s="139">
        <v>-960771</v>
      </c>
      <c r="AV986" s="139">
        <v>-960771</v>
      </c>
      <c r="AW986" s="139">
        <v>-960771</v>
      </c>
      <c r="AX986" s="139">
        <v>-960771</v>
      </c>
      <c r="AY986" s="139">
        <v>-960771</v>
      </c>
      <c r="AZ986" s="139">
        <v>-960771</v>
      </c>
      <c r="BA986" s="139">
        <v>-960771</v>
      </c>
      <c r="BB986" s="139">
        <v>-960771</v>
      </c>
    </row>
    <row r="987" spans="1:54">
      <c r="A987" s="141" t="s">
        <v>1083</v>
      </c>
      <c r="B987" s="142">
        <v>-94316467.182799995</v>
      </c>
      <c r="C987" s="142">
        <v>-95558353.242799997</v>
      </c>
      <c r="D987" s="142">
        <v>-97902306.592800006</v>
      </c>
      <c r="E987" s="142">
        <v>-72530989.502800003</v>
      </c>
      <c r="F987" s="142">
        <v>-74928998.662799999</v>
      </c>
      <c r="G987" s="142">
        <v>-77486189.792799994</v>
      </c>
      <c r="H987" s="142">
        <v>-79986356.602799997</v>
      </c>
      <c r="I987" s="142">
        <v>-82342930.922800004</v>
      </c>
      <c r="J987" s="142">
        <v>-84719092.662799999</v>
      </c>
      <c r="K987" s="142">
        <v>-87062469.712799996</v>
      </c>
      <c r="L987" s="142">
        <v>-89449464.762799993</v>
      </c>
      <c r="M987" s="142">
        <v>-91942539.6928</v>
      </c>
      <c r="N987" s="142">
        <v>-94282067.962799996</v>
      </c>
      <c r="O987" s="142">
        <v>-94282067.962799996</v>
      </c>
      <c r="P987" s="142">
        <v>-96675597.8028</v>
      </c>
      <c r="Q987" s="142">
        <v>-99069127.642800003</v>
      </c>
      <c r="R987" s="142">
        <v>-72740299.402799994</v>
      </c>
      <c r="S987" s="142">
        <v>-75133829.242799997</v>
      </c>
      <c r="T987" s="142">
        <v>-77527359.082800001</v>
      </c>
      <c r="U987" s="142">
        <v>-79920888.922800004</v>
      </c>
      <c r="V987" s="142">
        <v>-82314418.762799993</v>
      </c>
      <c r="W987" s="142">
        <v>-84707948.602799997</v>
      </c>
      <c r="X987" s="142">
        <v>-87101478.4428</v>
      </c>
      <c r="Y987" s="142">
        <v>-89495008.282800004</v>
      </c>
      <c r="Z987" s="142">
        <v>-91888538.122799993</v>
      </c>
      <c r="AA987" s="142">
        <v>-94282067.962799996</v>
      </c>
      <c r="AB987" s="142">
        <v>-94282067.962799996</v>
      </c>
      <c r="AC987" s="142">
        <v>-96675597.8028</v>
      </c>
      <c r="AD987" s="142">
        <v>-99069127.642800003</v>
      </c>
      <c r="AE987" s="142">
        <v>-72740299.402799904</v>
      </c>
      <c r="AF987" s="142">
        <v>-75133829.242799893</v>
      </c>
      <c r="AG987" s="142">
        <v>-77527359.082799897</v>
      </c>
      <c r="AH987" s="142">
        <v>-79920888.9227999</v>
      </c>
      <c r="AI987" s="142">
        <v>-82314418.762799904</v>
      </c>
      <c r="AJ987" s="142">
        <v>-84707948.602799907</v>
      </c>
      <c r="AK987" s="142">
        <v>-87101478.442799896</v>
      </c>
      <c r="AL987" s="142">
        <v>-89495008.2827999</v>
      </c>
      <c r="AM987" s="142">
        <v>-91888538.122799903</v>
      </c>
      <c r="AN987" s="142">
        <v>-94282067.962799907</v>
      </c>
      <c r="AO987" s="142">
        <v>-94282067.962799907</v>
      </c>
      <c r="AP987" s="142">
        <v>-96675597.802799895</v>
      </c>
      <c r="AQ987" s="142">
        <v>-99069127.642799899</v>
      </c>
      <c r="AR987" s="142">
        <v>-72740299.402799904</v>
      </c>
      <c r="AS987" s="142">
        <v>-75133829.242799893</v>
      </c>
      <c r="AT987" s="142">
        <v>-77527359.082799897</v>
      </c>
      <c r="AU987" s="142">
        <v>-79920888.9227999</v>
      </c>
      <c r="AV987" s="142">
        <v>-82314418.762799904</v>
      </c>
      <c r="AW987" s="142">
        <v>-84707948.602799907</v>
      </c>
      <c r="AX987" s="142">
        <v>-87101478.442799896</v>
      </c>
      <c r="AY987" s="142">
        <v>-89495008.2827999</v>
      </c>
      <c r="AZ987" s="142">
        <v>-91888538.122799903</v>
      </c>
      <c r="BA987" s="142">
        <v>-94282067.962799907</v>
      </c>
      <c r="BB987" s="142">
        <v>-94282067.962799907</v>
      </c>
    </row>
    <row r="988" spans="1:54">
      <c r="A988" s="140" t="s">
        <v>1084</v>
      </c>
    </row>
    <row r="989" spans="1:54">
      <c r="A989" s="138" t="s">
        <v>1085</v>
      </c>
    </row>
    <row r="990" spans="1:54">
      <c r="A990" s="140" t="s">
        <v>1086</v>
      </c>
      <c r="B990" s="139">
        <v>-45527682.789999999</v>
      </c>
      <c r="C990" s="139">
        <v>-45527682.789999999</v>
      </c>
      <c r="D990" s="139">
        <v>-45527682.789999999</v>
      </c>
      <c r="E990" s="139">
        <v>-45527682.789999999</v>
      </c>
      <c r="F990" s="139">
        <v>-45527682.789999999</v>
      </c>
      <c r="G990" s="139">
        <v>-45527682.789999999</v>
      </c>
      <c r="H990" s="139">
        <v>-45527682.789999999</v>
      </c>
      <c r="I990" s="139">
        <v>-45527682.789999999</v>
      </c>
      <c r="J990" s="139">
        <v>-45527682.789999999</v>
      </c>
      <c r="K990" s="139">
        <v>-45527682.789999999</v>
      </c>
      <c r="L990" s="139">
        <v>-45527682.789999999</v>
      </c>
      <c r="M990" s="139">
        <v>-45527682.789999999</v>
      </c>
      <c r="N990" s="139">
        <v>-45527682.789999999</v>
      </c>
      <c r="O990" s="139">
        <v>-45527682.789999999</v>
      </c>
      <c r="P990" s="139">
        <v>-45527682.789999999</v>
      </c>
      <c r="Q990" s="139">
        <v>-45527682.789999999</v>
      </c>
      <c r="R990" s="139">
        <v>-45527682.789999999</v>
      </c>
      <c r="S990" s="139">
        <v>-45527682.789999999</v>
      </c>
      <c r="T990" s="139">
        <v>-45527682.789999999</v>
      </c>
      <c r="U990" s="139">
        <v>-45527682.789999999</v>
      </c>
      <c r="V990" s="139">
        <v>-45527682.789999999</v>
      </c>
      <c r="W990" s="139">
        <v>-45527682.789999999</v>
      </c>
      <c r="X990" s="139">
        <v>-45527682.789999999</v>
      </c>
      <c r="Y990" s="139">
        <v>-45527682.789999999</v>
      </c>
      <c r="Z990" s="139">
        <v>-45527682.789999999</v>
      </c>
      <c r="AA990" s="139">
        <v>-45527682.789999999</v>
      </c>
      <c r="AB990" s="139">
        <v>-45527682.789999999</v>
      </c>
      <c r="AC990" s="139">
        <v>-45527682.789999999</v>
      </c>
      <c r="AD990" s="139">
        <v>-45527682.789999999</v>
      </c>
      <c r="AE990" s="139">
        <v>-45527682.789999999</v>
      </c>
      <c r="AF990" s="139">
        <v>-45527682.789999999</v>
      </c>
      <c r="AG990" s="139">
        <v>-45527682.789999999</v>
      </c>
      <c r="AH990" s="139">
        <v>-45527682.789999999</v>
      </c>
      <c r="AI990" s="139">
        <v>-45527682.789999999</v>
      </c>
      <c r="AJ990" s="139">
        <v>-45527682.789999999</v>
      </c>
      <c r="AK990" s="139">
        <v>-45527682.789999999</v>
      </c>
      <c r="AL990" s="139">
        <v>-45527682.789999999</v>
      </c>
      <c r="AM990" s="139">
        <v>-45527682.789999999</v>
      </c>
      <c r="AN990" s="139">
        <v>-45527682.789999999</v>
      </c>
      <c r="AO990" s="139">
        <v>-45527682.789999999</v>
      </c>
      <c r="AP990" s="139">
        <v>-45527682.789999999</v>
      </c>
      <c r="AQ990" s="139">
        <v>-45527682.789999999</v>
      </c>
      <c r="AR990" s="139">
        <v>-45527682.789999999</v>
      </c>
      <c r="AS990" s="139">
        <v>-45527682.789999999</v>
      </c>
      <c r="AT990" s="139">
        <v>-45527682.789999999</v>
      </c>
      <c r="AU990" s="139">
        <v>-45527682.789999999</v>
      </c>
      <c r="AV990" s="139">
        <v>-45527682.789999999</v>
      </c>
      <c r="AW990" s="139">
        <v>-45527682.789999999</v>
      </c>
      <c r="AX990" s="139">
        <v>-45527682.789999999</v>
      </c>
      <c r="AY990" s="139">
        <v>-45527682.789999999</v>
      </c>
      <c r="AZ990" s="139">
        <v>-45527682.789999999</v>
      </c>
      <c r="BA990" s="139">
        <v>-45527682.789999999</v>
      </c>
      <c r="BB990" s="139">
        <v>-45527682.789999999</v>
      </c>
    </row>
    <row r="991" spans="1:54">
      <c r="A991" s="140" t="s">
        <v>1087</v>
      </c>
      <c r="B991" s="139">
        <v>-8347349.7272949303</v>
      </c>
      <c r="C991" s="139">
        <v>-7045888.1189735401</v>
      </c>
      <c r="D991" s="139">
        <v>-5734953.8868459798</v>
      </c>
      <c r="E991" s="139">
        <v>-4975629.9198227199</v>
      </c>
      <c r="F991" s="139">
        <v>-4252643.6296500703</v>
      </c>
      <c r="G991" s="139">
        <v>-4278549.4544128198</v>
      </c>
      <c r="H991" s="139">
        <v>-4304613.0884156898</v>
      </c>
      <c r="I991" s="139">
        <v>-4330835.4929770101</v>
      </c>
      <c r="J991" s="139">
        <v>-4357217.6352711096</v>
      </c>
      <c r="K991" s="139">
        <v>-4383760.4883639999</v>
      </c>
      <c r="L991" s="139">
        <v>-4410465.0312492698</v>
      </c>
      <c r="M991" s="139">
        <v>-4437332.2488841601</v>
      </c>
      <c r="N991" s="139">
        <v>-4464363.1322259698</v>
      </c>
      <c r="O991" s="139">
        <v>-4464363.1322259698</v>
      </c>
      <c r="P991" s="139">
        <v>-4491558.6782685202</v>
      </c>
      <c r="Q991" s="139">
        <v>-4518919.8900789702</v>
      </c>
      <c r="R991" s="139">
        <v>-4546447.7768348102</v>
      </c>
      <c r="S991" s="139">
        <v>-4574143.3538610898</v>
      </c>
      <c r="T991" s="139">
        <v>-4602007.6426678495</v>
      </c>
      <c r="U991" s="139">
        <v>-4630041.6709877905</v>
      </c>
      <c r="V991" s="139">
        <v>-4658246.4728142302</v>
      </c>
      <c r="W991" s="139">
        <v>-4686623.0884391703</v>
      </c>
      <c r="X991" s="139">
        <v>-4715172.5644917199</v>
      </c>
      <c r="Y991" s="139">
        <v>-4743895.9539766898</v>
      </c>
      <c r="Z991" s="139">
        <v>-4772794.3163133804</v>
      </c>
      <c r="AA991" s="139">
        <v>-4801868.7173747402</v>
      </c>
      <c r="AB991" s="139">
        <v>-4801868.7173747402</v>
      </c>
      <c r="AC991" s="139">
        <v>-4831120.2295266204</v>
      </c>
      <c r="AD991" s="139">
        <v>-4860549.93166734</v>
      </c>
      <c r="AE991" s="139">
        <v>-4890158.9092674796</v>
      </c>
      <c r="AF991" s="139">
        <v>-4496111.8303153804</v>
      </c>
      <c r="AG991" s="139">
        <v>-4099669.3768833298</v>
      </c>
      <c r="AH991" s="139">
        <v>-3700811.9335410199</v>
      </c>
      <c r="AI991" s="139">
        <v>-3299524.7890138901</v>
      </c>
      <c r="AJ991" s="139">
        <v>-2895793.1424114299</v>
      </c>
      <c r="AK991" s="139">
        <v>-2489602.1026813802</v>
      </c>
      <c r="AL991" s="139">
        <v>-2080936.6880604001</v>
      </c>
      <c r="AM991" s="139">
        <v>-1669781.8255215399</v>
      </c>
      <c r="AN991" s="139">
        <v>-1256122.3502183</v>
      </c>
      <c r="AO991" s="139">
        <v>-1256122.3502183</v>
      </c>
      <c r="AP991" s="139">
        <v>-839943.00492525601</v>
      </c>
      <c r="AQ991" s="139">
        <v>-421228.43947536498</v>
      </c>
      <c r="AR991" s="139">
        <v>36.789806210720101</v>
      </c>
      <c r="AS991" s="139">
        <v>31.796577208656</v>
      </c>
      <c r="AT991" s="139">
        <v>31.796577208656</v>
      </c>
      <c r="AU991" s="139">
        <v>31.796577208656</v>
      </c>
      <c r="AV991" s="139">
        <v>31.796577208656</v>
      </c>
      <c r="AW991" s="139">
        <v>31.796577208656</v>
      </c>
      <c r="AX991" s="139">
        <v>31.796577208656</v>
      </c>
      <c r="AY991" s="139">
        <v>31.796577208656</v>
      </c>
      <c r="AZ991" s="139">
        <v>31.796577208656</v>
      </c>
      <c r="BA991" s="139">
        <v>31.796577208656</v>
      </c>
      <c r="BB991" s="139">
        <v>31.796577208656</v>
      </c>
    </row>
    <row r="992" spans="1:54">
      <c r="A992" s="140" t="s">
        <v>1088</v>
      </c>
      <c r="B992" s="139">
        <v>0</v>
      </c>
      <c r="C992" s="139">
        <v>0</v>
      </c>
      <c r="D992" s="139">
        <v>0</v>
      </c>
      <c r="E992" s="139">
        <v>0</v>
      </c>
      <c r="F992" s="139">
        <v>0</v>
      </c>
      <c r="G992" s="139">
        <v>0</v>
      </c>
      <c r="H992" s="139">
        <v>0</v>
      </c>
      <c r="I992" s="139">
        <v>0</v>
      </c>
      <c r="J992" s="139">
        <v>0</v>
      </c>
      <c r="K992" s="139">
        <v>0</v>
      </c>
      <c r="L992" s="139">
        <v>0</v>
      </c>
      <c r="M992" s="139">
        <v>0</v>
      </c>
      <c r="N992" s="139">
        <v>0</v>
      </c>
      <c r="O992" s="139">
        <v>0</v>
      </c>
      <c r="P992" s="139">
        <v>0</v>
      </c>
      <c r="Q992" s="139">
        <v>0</v>
      </c>
      <c r="R992" s="139">
        <v>0</v>
      </c>
      <c r="S992" s="139">
        <v>0</v>
      </c>
      <c r="T992" s="139">
        <v>0</v>
      </c>
      <c r="U992" s="139">
        <v>0</v>
      </c>
      <c r="V992" s="139">
        <v>0</v>
      </c>
      <c r="W992" s="139">
        <v>0</v>
      </c>
      <c r="X992" s="139">
        <v>0</v>
      </c>
      <c r="Y992" s="139">
        <v>0</v>
      </c>
      <c r="Z992" s="139">
        <v>0</v>
      </c>
      <c r="AA992" s="139">
        <v>0</v>
      </c>
      <c r="AB992" s="139">
        <v>0</v>
      </c>
      <c r="AC992" s="139">
        <v>0</v>
      </c>
      <c r="AD992" s="139">
        <v>0</v>
      </c>
      <c r="AE992" s="139">
        <v>0</v>
      </c>
      <c r="AF992" s="139">
        <v>0</v>
      </c>
      <c r="AG992" s="139">
        <v>0</v>
      </c>
      <c r="AH992" s="139">
        <v>0</v>
      </c>
      <c r="AI992" s="139">
        <v>0</v>
      </c>
      <c r="AJ992" s="139">
        <v>0</v>
      </c>
      <c r="AK992" s="139">
        <v>0</v>
      </c>
      <c r="AL992" s="139">
        <v>0</v>
      </c>
      <c r="AM992" s="139">
        <v>0</v>
      </c>
      <c r="AN992" s="139">
        <v>0</v>
      </c>
      <c r="AO992" s="139">
        <v>0</v>
      </c>
      <c r="AP992" s="139">
        <v>0</v>
      </c>
      <c r="AQ992" s="139">
        <v>0</v>
      </c>
      <c r="AR992" s="139">
        <v>0</v>
      </c>
      <c r="AS992" s="139">
        <v>0</v>
      </c>
      <c r="AT992" s="139">
        <v>0</v>
      </c>
      <c r="AU992" s="139">
        <v>0</v>
      </c>
      <c r="AV992" s="139">
        <v>0</v>
      </c>
      <c r="AW992" s="139">
        <v>0</v>
      </c>
      <c r="AX992" s="139">
        <v>0</v>
      </c>
      <c r="AY992" s="139">
        <v>0</v>
      </c>
      <c r="AZ992" s="139">
        <v>0</v>
      </c>
      <c r="BA992" s="139">
        <v>0</v>
      </c>
      <c r="BB992" s="139">
        <v>0</v>
      </c>
    </row>
    <row r="993" spans="1:54">
      <c r="A993" s="140" t="s">
        <v>1089</v>
      </c>
      <c r="B993" s="139">
        <v>0</v>
      </c>
      <c r="C993" s="139">
        <v>0</v>
      </c>
      <c r="D993" s="139">
        <v>0</v>
      </c>
      <c r="E993" s="139">
        <v>0</v>
      </c>
      <c r="F993" s="139">
        <v>0</v>
      </c>
      <c r="G993" s="139">
        <v>0</v>
      </c>
      <c r="H993" s="139">
        <v>0</v>
      </c>
      <c r="I993" s="139">
        <v>0</v>
      </c>
      <c r="J993" s="139">
        <v>0</v>
      </c>
      <c r="K993" s="139">
        <v>0</v>
      </c>
      <c r="L993" s="139">
        <v>0</v>
      </c>
      <c r="M993" s="139">
        <v>0</v>
      </c>
      <c r="N993" s="139">
        <v>0</v>
      </c>
      <c r="O993" s="139">
        <v>0</v>
      </c>
      <c r="P993" s="139">
        <v>0</v>
      </c>
      <c r="Q993" s="139">
        <v>0</v>
      </c>
      <c r="R993" s="139">
        <v>0</v>
      </c>
      <c r="S993" s="139">
        <v>0</v>
      </c>
      <c r="T993" s="139">
        <v>0</v>
      </c>
      <c r="U993" s="139">
        <v>0</v>
      </c>
      <c r="V993" s="139">
        <v>0</v>
      </c>
      <c r="W993" s="139">
        <v>0</v>
      </c>
      <c r="X993" s="139">
        <v>0</v>
      </c>
      <c r="Y993" s="139">
        <v>0</v>
      </c>
      <c r="Z993" s="139">
        <v>0</v>
      </c>
      <c r="AA993" s="139">
        <v>0</v>
      </c>
      <c r="AB993" s="139">
        <v>0</v>
      </c>
      <c r="AC993" s="139">
        <v>0</v>
      </c>
      <c r="AD993" s="139">
        <v>0</v>
      </c>
      <c r="AE993" s="139">
        <v>0</v>
      </c>
      <c r="AF993" s="139">
        <v>0</v>
      </c>
      <c r="AG993" s="139">
        <v>0</v>
      </c>
      <c r="AH993" s="139">
        <v>0</v>
      </c>
      <c r="AI993" s="139">
        <v>0</v>
      </c>
      <c r="AJ993" s="139">
        <v>0</v>
      </c>
      <c r="AK993" s="139">
        <v>0</v>
      </c>
      <c r="AL993" s="139">
        <v>0</v>
      </c>
      <c r="AM993" s="139">
        <v>0</v>
      </c>
      <c r="AN993" s="139">
        <v>0</v>
      </c>
      <c r="AO993" s="139">
        <v>0</v>
      </c>
      <c r="AP993" s="139">
        <v>0</v>
      </c>
      <c r="AQ993" s="139">
        <v>0</v>
      </c>
      <c r="AR993" s="139">
        <v>0</v>
      </c>
      <c r="AS993" s="139">
        <v>0</v>
      </c>
      <c r="AT993" s="139">
        <v>0</v>
      </c>
      <c r="AU993" s="139">
        <v>0</v>
      </c>
      <c r="AV993" s="139">
        <v>0</v>
      </c>
      <c r="AW993" s="139">
        <v>0</v>
      </c>
      <c r="AX993" s="139">
        <v>0</v>
      </c>
      <c r="AY993" s="139">
        <v>0</v>
      </c>
      <c r="AZ993" s="139">
        <v>0</v>
      </c>
      <c r="BA993" s="139">
        <v>0</v>
      </c>
      <c r="BB993" s="139">
        <v>0</v>
      </c>
    </row>
    <row r="994" spans="1:54">
      <c r="A994" s="141" t="s">
        <v>1090</v>
      </c>
      <c r="B994" s="142">
        <v>-53875032.517294899</v>
      </c>
      <c r="C994" s="142">
        <v>-52573570.9089735</v>
      </c>
      <c r="D994" s="142">
        <v>-51262636.676845901</v>
      </c>
      <c r="E994" s="142">
        <v>-50503312.709822699</v>
      </c>
      <c r="F994" s="142">
        <v>-49780326.419650003</v>
      </c>
      <c r="G994" s="142">
        <v>-49806232.244412802</v>
      </c>
      <c r="H994" s="142">
        <v>-49832295.878415696</v>
      </c>
      <c r="I994" s="142">
        <v>-49858518.282977</v>
      </c>
      <c r="J994" s="142">
        <v>-49884900.425271101</v>
      </c>
      <c r="K994" s="142">
        <v>-49911443.278364003</v>
      </c>
      <c r="L994" s="142">
        <v>-49938147.821249202</v>
      </c>
      <c r="M994" s="142">
        <v>-49965015.038884103</v>
      </c>
      <c r="N994" s="142">
        <v>-49992045.9222259</v>
      </c>
      <c r="O994" s="142">
        <v>-49992045.9222259</v>
      </c>
      <c r="P994" s="142">
        <v>-50019241.468268499</v>
      </c>
      <c r="Q994" s="142">
        <v>-50046602.680078901</v>
      </c>
      <c r="R994" s="142">
        <v>-50074130.5668348</v>
      </c>
      <c r="S994" s="142">
        <v>-50101826.143861003</v>
      </c>
      <c r="T994" s="142">
        <v>-50129690.432667799</v>
      </c>
      <c r="U994" s="142">
        <v>-50157724.460987799</v>
      </c>
      <c r="V994" s="142">
        <v>-50185929.262814201</v>
      </c>
      <c r="W994" s="142">
        <v>-50214305.878439099</v>
      </c>
      <c r="X994" s="142">
        <v>-50242855.354491703</v>
      </c>
      <c r="Y994" s="142">
        <v>-50271578.7439766</v>
      </c>
      <c r="Z994" s="142">
        <v>-50300477.106313303</v>
      </c>
      <c r="AA994" s="142">
        <v>-50329551.507374696</v>
      </c>
      <c r="AB994" s="142">
        <v>-50329551.507374696</v>
      </c>
      <c r="AC994" s="142">
        <v>-50358803.019526601</v>
      </c>
      <c r="AD994" s="142">
        <v>-50388232.721667297</v>
      </c>
      <c r="AE994" s="142">
        <v>-50417841.699267402</v>
      </c>
      <c r="AF994" s="142">
        <v>-50023794.620315298</v>
      </c>
      <c r="AG994" s="142">
        <v>-49627352.166883297</v>
      </c>
      <c r="AH994" s="142">
        <v>-49228494.723540999</v>
      </c>
      <c r="AI994" s="142">
        <v>-48827207.579013802</v>
      </c>
      <c r="AJ994" s="142">
        <v>-48423475.932411402</v>
      </c>
      <c r="AK994" s="142">
        <v>-48017284.892681301</v>
      </c>
      <c r="AL994" s="142">
        <v>-47608619.478060402</v>
      </c>
      <c r="AM994" s="142">
        <v>-47197464.615521498</v>
      </c>
      <c r="AN994" s="142">
        <v>-46783805.140218198</v>
      </c>
      <c r="AO994" s="142">
        <v>-46783805.140218198</v>
      </c>
      <c r="AP994" s="142">
        <v>-46367625.794925198</v>
      </c>
      <c r="AQ994" s="142">
        <v>-45948911.229475297</v>
      </c>
      <c r="AR994" s="142">
        <v>-45527646.0001937</v>
      </c>
      <c r="AS994" s="142">
        <v>-45527650.993422702</v>
      </c>
      <c r="AT994" s="142">
        <v>-45527650.993422702</v>
      </c>
      <c r="AU994" s="142">
        <v>-45527650.993422702</v>
      </c>
      <c r="AV994" s="142">
        <v>-45527650.993422702</v>
      </c>
      <c r="AW994" s="142">
        <v>-45527650.993422702</v>
      </c>
      <c r="AX994" s="142">
        <v>-45527650.993422702</v>
      </c>
      <c r="AY994" s="142">
        <v>-45527650.993422702</v>
      </c>
      <c r="AZ994" s="142">
        <v>-45527650.993422702</v>
      </c>
      <c r="BA994" s="142">
        <v>-45527650.993422702</v>
      </c>
      <c r="BB994" s="142">
        <v>-45527650.993422702</v>
      </c>
    </row>
    <row r="995" spans="1:54">
      <c r="A995" s="140" t="s">
        <v>1091</v>
      </c>
    </row>
    <row r="996" spans="1:54">
      <c r="A996" s="138" t="s">
        <v>1092</v>
      </c>
    </row>
    <row r="997" spans="1:54">
      <c r="A997" s="140" t="s">
        <v>1093</v>
      </c>
      <c r="B997" s="139">
        <v>0</v>
      </c>
      <c r="C997" s="139">
        <v>0</v>
      </c>
      <c r="D997" s="139">
        <v>0</v>
      </c>
      <c r="E997" s="139">
        <v>0</v>
      </c>
      <c r="F997" s="139">
        <v>0</v>
      </c>
      <c r="G997" s="139">
        <v>0</v>
      </c>
      <c r="H997" s="139">
        <v>0</v>
      </c>
      <c r="I997" s="139">
        <v>0</v>
      </c>
      <c r="J997" s="139">
        <v>0</v>
      </c>
      <c r="K997" s="139">
        <v>0</v>
      </c>
      <c r="L997" s="139">
        <v>0</v>
      </c>
      <c r="M997" s="139">
        <v>0</v>
      </c>
      <c r="N997" s="139">
        <v>0</v>
      </c>
      <c r="O997" s="139">
        <v>0</v>
      </c>
      <c r="P997" s="139">
        <v>0</v>
      </c>
      <c r="Q997" s="139">
        <v>0</v>
      </c>
      <c r="R997" s="139">
        <v>0</v>
      </c>
      <c r="S997" s="139">
        <v>0</v>
      </c>
      <c r="T997" s="139">
        <v>0</v>
      </c>
      <c r="U997" s="139">
        <v>0</v>
      </c>
      <c r="V997" s="139">
        <v>0</v>
      </c>
      <c r="W997" s="139">
        <v>0</v>
      </c>
      <c r="X997" s="139">
        <v>0</v>
      </c>
      <c r="Y997" s="139">
        <v>0</v>
      </c>
      <c r="Z997" s="139">
        <v>0</v>
      </c>
      <c r="AA997" s="139">
        <v>0</v>
      </c>
      <c r="AB997" s="139">
        <v>0</v>
      </c>
      <c r="AC997" s="139">
        <v>0</v>
      </c>
      <c r="AD997" s="139">
        <v>0</v>
      </c>
      <c r="AE997" s="139">
        <v>0</v>
      </c>
      <c r="AF997" s="139">
        <v>0</v>
      </c>
      <c r="AG997" s="139">
        <v>0</v>
      </c>
      <c r="AH997" s="139">
        <v>0</v>
      </c>
      <c r="AI997" s="139">
        <v>0</v>
      </c>
      <c r="AJ997" s="139">
        <v>0</v>
      </c>
      <c r="AK997" s="139">
        <v>0</v>
      </c>
      <c r="AL997" s="139">
        <v>0</v>
      </c>
      <c r="AM997" s="139">
        <v>0</v>
      </c>
      <c r="AN997" s="139">
        <v>0</v>
      </c>
      <c r="AO997" s="139">
        <v>0</v>
      </c>
      <c r="AP997" s="139">
        <v>0</v>
      </c>
      <c r="AQ997" s="139">
        <v>0</v>
      </c>
      <c r="AR997" s="139">
        <v>0</v>
      </c>
      <c r="AS997" s="139">
        <v>0</v>
      </c>
      <c r="AT997" s="139">
        <v>0</v>
      </c>
      <c r="AU997" s="139">
        <v>0</v>
      </c>
      <c r="AV997" s="139">
        <v>0</v>
      </c>
      <c r="AW997" s="139">
        <v>0</v>
      </c>
      <c r="AX997" s="139">
        <v>0</v>
      </c>
      <c r="AY997" s="139">
        <v>0</v>
      </c>
      <c r="AZ997" s="139">
        <v>0</v>
      </c>
      <c r="BA997" s="139">
        <v>0</v>
      </c>
      <c r="BB997" s="139">
        <v>0</v>
      </c>
    </row>
    <row r="998" spans="1:54">
      <c r="A998" s="140" t="s">
        <v>1094</v>
      </c>
      <c r="B998" s="139">
        <v>0</v>
      </c>
      <c r="C998" s="139">
        <v>0</v>
      </c>
      <c r="D998" s="139">
        <v>0</v>
      </c>
      <c r="E998" s="139">
        <v>0</v>
      </c>
      <c r="F998" s="139">
        <v>0</v>
      </c>
      <c r="G998" s="139">
        <v>0</v>
      </c>
      <c r="H998" s="139">
        <v>0</v>
      </c>
      <c r="I998" s="139">
        <v>0</v>
      </c>
      <c r="J998" s="139">
        <v>0</v>
      </c>
      <c r="K998" s="139">
        <v>0</v>
      </c>
      <c r="L998" s="139">
        <v>0</v>
      </c>
      <c r="M998" s="139">
        <v>0</v>
      </c>
      <c r="N998" s="139">
        <v>0</v>
      </c>
      <c r="O998" s="139">
        <v>0</v>
      </c>
      <c r="P998" s="139">
        <v>0</v>
      </c>
      <c r="Q998" s="139">
        <v>0</v>
      </c>
      <c r="R998" s="139">
        <v>0</v>
      </c>
      <c r="S998" s="139">
        <v>0</v>
      </c>
      <c r="T998" s="139">
        <v>0</v>
      </c>
      <c r="U998" s="139">
        <v>0</v>
      </c>
      <c r="V998" s="139">
        <v>0</v>
      </c>
      <c r="W998" s="139">
        <v>0</v>
      </c>
      <c r="X998" s="139">
        <v>0</v>
      </c>
      <c r="Y998" s="139">
        <v>0</v>
      </c>
      <c r="Z998" s="139">
        <v>0</v>
      </c>
      <c r="AA998" s="139">
        <v>0</v>
      </c>
      <c r="AB998" s="139">
        <v>0</v>
      </c>
      <c r="AC998" s="139">
        <v>0</v>
      </c>
      <c r="AD998" s="139">
        <v>0</v>
      </c>
      <c r="AE998" s="139">
        <v>0</v>
      </c>
      <c r="AF998" s="139">
        <v>0</v>
      </c>
      <c r="AG998" s="139">
        <v>0</v>
      </c>
      <c r="AH998" s="139">
        <v>0</v>
      </c>
      <c r="AI998" s="139">
        <v>0</v>
      </c>
      <c r="AJ998" s="139">
        <v>0</v>
      </c>
      <c r="AK998" s="139">
        <v>0</v>
      </c>
      <c r="AL998" s="139">
        <v>0</v>
      </c>
      <c r="AM998" s="139">
        <v>0</v>
      </c>
      <c r="AN998" s="139">
        <v>0</v>
      </c>
      <c r="AO998" s="139">
        <v>0</v>
      </c>
      <c r="AP998" s="139">
        <v>0</v>
      </c>
      <c r="AQ998" s="139">
        <v>0</v>
      </c>
      <c r="AR998" s="139">
        <v>0</v>
      </c>
      <c r="AS998" s="139">
        <v>0</v>
      </c>
      <c r="AT998" s="139">
        <v>0</v>
      </c>
      <c r="AU998" s="139">
        <v>0</v>
      </c>
      <c r="AV998" s="139">
        <v>0</v>
      </c>
      <c r="AW998" s="139">
        <v>0</v>
      </c>
      <c r="AX998" s="139">
        <v>0</v>
      </c>
      <c r="AY998" s="139">
        <v>0</v>
      </c>
      <c r="AZ998" s="139">
        <v>0</v>
      </c>
      <c r="BA998" s="139">
        <v>0</v>
      </c>
      <c r="BB998" s="139">
        <v>0</v>
      </c>
    </row>
    <row r="999" spans="1:54">
      <c r="A999" s="140" t="s">
        <v>1095</v>
      </c>
      <c r="B999" s="139">
        <v>0</v>
      </c>
      <c r="C999" s="139">
        <v>0</v>
      </c>
      <c r="D999" s="139">
        <v>0</v>
      </c>
      <c r="E999" s="139">
        <v>0</v>
      </c>
      <c r="F999" s="139">
        <v>0</v>
      </c>
      <c r="G999" s="139">
        <v>0</v>
      </c>
      <c r="H999" s="139">
        <v>0</v>
      </c>
      <c r="I999" s="139">
        <v>0</v>
      </c>
      <c r="J999" s="139">
        <v>0</v>
      </c>
      <c r="K999" s="139">
        <v>0</v>
      </c>
      <c r="L999" s="139">
        <v>0</v>
      </c>
      <c r="M999" s="139">
        <v>0</v>
      </c>
      <c r="N999" s="139">
        <v>0</v>
      </c>
      <c r="O999" s="139">
        <v>0</v>
      </c>
      <c r="P999" s="139">
        <v>0</v>
      </c>
      <c r="Q999" s="139">
        <v>0</v>
      </c>
      <c r="R999" s="139">
        <v>0</v>
      </c>
      <c r="S999" s="139">
        <v>0</v>
      </c>
      <c r="T999" s="139">
        <v>0</v>
      </c>
      <c r="U999" s="139">
        <v>0</v>
      </c>
      <c r="V999" s="139">
        <v>0</v>
      </c>
      <c r="W999" s="139">
        <v>0</v>
      </c>
      <c r="X999" s="139">
        <v>0</v>
      </c>
      <c r="Y999" s="139">
        <v>0</v>
      </c>
      <c r="Z999" s="139">
        <v>0</v>
      </c>
      <c r="AA999" s="139">
        <v>0</v>
      </c>
      <c r="AB999" s="139">
        <v>0</v>
      </c>
      <c r="AC999" s="139">
        <v>0</v>
      </c>
      <c r="AD999" s="139">
        <v>0</v>
      </c>
      <c r="AE999" s="139">
        <v>0</v>
      </c>
      <c r="AF999" s="139">
        <v>0</v>
      </c>
      <c r="AG999" s="139">
        <v>0</v>
      </c>
      <c r="AH999" s="139">
        <v>0</v>
      </c>
      <c r="AI999" s="139">
        <v>0</v>
      </c>
      <c r="AJ999" s="139">
        <v>0</v>
      </c>
      <c r="AK999" s="139">
        <v>0</v>
      </c>
      <c r="AL999" s="139">
        <v>0</v>
      </c>
      <c r="AM999" s="139">
        <v>0</v>
      </c>
      <c r="AN999" s="139">
        <v>0</v>
      </c>
      <c r="AO999" s="139">
        <v>0</v>
      </c>
      <c r="AP999" s="139">
        <v>0</v>
      </c>
      <c r="AQ999" s="139">
        <v>0</v>
      </c>
      <c r="AR999" s="139">
        <v>0</v>
      </c>
      <c r="AS999" s="139">
        <v>0</v>
      </c>
      <c r="AT999" s="139">
        <v>0</v>
      </c>
      <c r="AU999" s="139">
        <v>0</v>
      </c>
      <c r="AV999" s="139">
        <v>0</v>
      </c>
      <c r="AW999" s="139">
        <v>0</v>
      </c>
      <c r="AX999" s="139">
        <v>0</v>
      </c>
      <c r="AY999" s="139">
        <v>0</v>
      </c>
      <c r="AZ999" s="139">
        <v>0</v>
      </c>
      <c r="BA999" s="139">
        <v>0</v>
      </c>
      <c r="BB999" s="139">
        <v>0</v>
      </c>
    </row>
    <row r="1000" spans="1:54">
      <c r="A1000" s="140" t="s">
        <v>1096</v>
      </c>
      <c r="B1000" s="139">
        <v>0</v>
      </c>
      <c r="C1000" s="139">
        <v>0</v>
      </c>
      <c r="D1000" s="139">
        <v>0</v>
      </c>
      <c r="E1000" s="139">
        <v>0</v>
      </c>
      <c r="F1000" s="139">
        <v>0</v>
      </c>
      <c r="G1000" s="139">
        <v>0</v>
      </c>
      <c r="H1000" s="139">
        <v>0</v>
      </c>
      <c r="I1000" s="139">
        <v>0</v>
      </c>
      <c r="J1000" s="139">
        <v>0</v>
      </c>
      <c r="K1000" s="139">
        <v>0</v>
      </c>
      <c r="L1000" s="139">
        <v>0</v>
      </c>
      <c r="M1000" s="139">
        <v>0</v>
      </c>
      <c r="N1000" s="139">
        <v>0</v>
      </c>
      <c r="O1000" s="139">
        <v>0</v>
      </c>
      <c r="P1000" s="139">
        <v>0</v>
      </c>
      <c r="Q1000" s="139">
        <v>0</v>
      </c>
      <c r="R1000" s="139">
        <v>0</v>
      </c>
      <c r="S1000" s="139">
        <v>0</v>
      </c>
      <c r="T1000" s="139">
        <v>0</v>
      </c>
      <c r="U1000" s="139">
        <v>0</v>
      </c>
      <c r="V1000" s="139">
        <v>0</v>
      </c>
      <c r="W1000" s="139">
        <v>0</v>
      </c>
      <c r="X1000" s="139">
        <v>0</v>
      </c>
      <c r="Y1000" s="139">
        <v>0</v>
      </c>
      <c r="Z1000" s="139">
        <v>0</v>
      </c>
      <c r="AA1000" s="139">
        <v>0</v>
      </c>
      <c r="AB1000" s="139">
        <v>0</v>
      </c>
      <c r="AC1000" s="139">
        <v>0</v>
      </c>
      <c r="AD1000" s="139">
        <v>0</v>
      </c>
      <c r="AE1000" s="139">
        <v>0</v>
      </c>
      <c r="AF1000" s="139">
        <v>0</v>
      </c>
      <c r="AG1000" s="139">
        <v>0</v>
      </c>
      <c r="AH1000" s="139">
        <v>0</v>
      </c>
      <c r="AI1000" s="139">
        <v>0</v>
      </c>
      <c r="AJ1000" s="139">
        <v>0</v>
      </c>
      <c r="AK1000" s="139">
        <v>0</v>
      </c>
      <c r="AL1000" s="139">
        <v>0</v>
      </c>
      <c r="AM1000" s="139">
        <v>0</v>
      </c>
      <c r="AN1000" s="139">
        <v>0</v>
      </c>
      <c r="AO1000" s="139">
        <v>0</v>
      </c>
      <c r="AP1000" s="139">
        <v>0</v>
      </c>
      <c r="AQ1000" s="139">
        <v>0</v>
      </c>
      <c r="AR1000" s="139">
        <v>0</v>
      </c>
      <c r="AS1000" s="139">
        <v>0</v>
      </c>
      <c r="AT1000" s="139">
        <v>0</v>
      </c>
      <c r="AU1000" s="139">
        <v>0</v>
      </c>
      <c r="AV1000" s="139">
        <v>0</v>
      </c>
      <c r="AW1000" s="139">
        <v>0</v>
      </c>
      <c r="AX1000" s="139">
        <v>0</v>
      </c>
      <c r="AY1000" s="139">
        <v>0</v>
      </c>
      <c r="AZ1000" s="139">
        <v>0</v>
      </c>
      <c r="BA1000" s="139">
        <v>0</v>
      </c>
      <c r="BB1000" s="139">
        <v>0</v>
      </c>
    </row>
    <row r="1001" spans="1:54">
      <c r="A1001" s="140" t="s">
        <v>1097</v>
      </c>
      <c r="B1001" s="139">
        <v>0</v>
      </c>
      <c r="C1001" s="139">
        <v>0</v>
      </c>
      <c r="D1001" s="139">
        <v>0</v>
      </c>
      <c r="E1001" s="139">
        <v>0</v>
      </c>
      <c r="F1001" s="139">
        <v>0</v>
      </c>
      <c r="G1001" s="139">
        <v>0</v>
      </c>
      <c r="H1001" s="139">
        <v>0</v>
      </c>
      <c r="I1001" s="139">
        <v>0</v>
      </c>
      <c r="J1001" s="139">
        <v>0</v>
      </c>
      <c r="K1001" s="139">
        <v>0</v>
      </c>
      <c r="L1001" s="139">
        <v>0</v>
      </c>
      <c r="M1001" s="139">
        <v>0</v>
      </c>
      <c r="N1001" s="139">
        <v>0</v>
      </c>
      <c r="O1001" s="139">
        <v>0</v>
      </c>
      <c r="P1001" s="139">
        <v>0</v>
      </c>
      <c r="Q1001" s="139">
        <v>0</v>
      </c>
      <c r="R1001" s="139">
        <v>0</v>
      </c>
      <c r="S1001" s="139">
        <v>0</v>
      </c>
      <c r="T1001" s="139">
        <v>0</v>
      </c>
      <c r="U1001" s="139">
        <v>0</v>
      </c>
      <c r="V1001" s="139">
        <v>0</v>
      </c>
      <c r="W1001" s="139">
        <v>0</v>
      </c>
      <c r="X1001" s="139">
        <v>0</v>
      </c>
      <c r="Y1001" s="139">
        <v>0</v>
      </c>
      <c r="Z1001" s="139">
        <v>0</v>
      </c>
      <c r="AA1001" s="139">
        <v>0</v>
      </c>
      <c r="AB1001" s="139">
        <v>0</v>
      </c>
      <c r="AC1001" s="139">
        <v>0</v>
      </c>
      <c r="AD1001" s="139">
        <v>0</v>
      </c>
      <c r="AE1001" s="139">
        <v>0</v>
      </c>
      <c r="AF1001" s="139">
        <v>0</v>
      </c>
      <c r="AG1001" s="139">
        <v>0</v>
      </c>
      <c r="AH1001" s="139">
        <v>0</v>
      </c>
      <c r="AI1001" s="139">
        <v>0</v>
      </c>
      <c r="AJ1001" s="139">
        <v>0</v>
      </c>
      <c r="AK1001" s="139">
        <v>0</v>
      </c>
      <c r="AL1001" s="139">
        <v>0</v>
      </c>
      <c r="AM1001" s="139">
        <v>0</v>
      </c>
      <c r="AN1001" s="139">
        <v>0</v>
      </c>
      <c r="AO1001" s="139">
        <v>0</v>
      </c>
      <c r="AP1001" s="139">
        <v>0</v>
      </c>
      <c r="AQ1001" s="139">
        <v>0</v>
      </c>
      <c r="AR1001" s="139">
        <v>0</v>
      </c>
      <c r="AS1001" s="139">
        <v>0</v>
      </c>
      <c r="AT1001" s="139">
        <v>0</v>
      </c>
      <c r="AU1001" s="139">
        <v>0</v>
      </c>
      <c r="AV1001" s="139">
        <v>0</v>
      </c>
      <c r="AW1001" s="139">
        <v>0</v>
      </c>
      <c r="AX1001" s="139">
        <v>0</v>
      </c>
      <c r="AY1001" s="139">
        <v>0</v>
      </c>
      <c r="AZ1001" s="139">
        <v>0</v>
      </c>
      <c r="BA1001" s="139">
        <v>0</v>
      </c>
      <c r="BB1001" s="139">
        <v>0</v>
      </c>
    </row>
    <row r="1002" spans="1:54">
      <c r="A1002" s="140" t="s">
        <v>1098</v>
      </c>
    </row>
    <row r="1003" spans="1:54">
      <c r="A1003" s="140" t="s">
        <v>1099</v>
      </c>
    </row>
    <row r="1004" spans="1:54">
      <c r="A1004" s="138" t="s">
        <v>1100</v>
      </c>
    </row>
    <row r="1005" spans="1:54">
      <c r="A1005" s="140" t="s">
        <v>1101</v>
      </c>
      <c r="B1005" s="139">
        <v>-18570146.829999998</v>
      </c>
      <c r="C1005" s="139">
        <v>-18570146.829999998</v>
      </c>
      <c r="D1005" s="139">
        <v>-18570146.829999998</v>
      </c>
      <c r="E1005" s="139">
        <v>-18570146.829999998</v>
      </c>
      <c r="F1005" s="139">
        <v>-18570146.829999998</v>
      </c>
      <c r="G1005" s="139">
        <v>-18570146.829999998</v>
      </c>
      <c r="H1005" s="139">
        <v>-18570146.829999998</v>
      </c>
      <c r="I1005" s="139">
        <v>-18570146.829999998</v>
      </c>
      <c r="J1005" s="139">
        <v>-18570146.829999998</v>
      </c>
      <c r="K1005" s="139">
        <v>-18570146.829999998</v>
      </c>
      <c r="L1005" s="139">
        <v>-18570146.829999998</v>
      </c>
      <c r="M1005" s="139">
        <v>-18570146.829999998</v>
      </c>
      <c r="N1005" s="139">
        <v>-18570146.829999998</v>
      </c>
      <c r="O1005" s="139">
        <v>-18570146.829999998</v>
      </c>
      <c r="P1005" s="139">
        <v>-18570146.829999998</v>
      </c>
      <c r="Q1005" s="139">
        <v>-18570146.829999998</v>
      </c>
      <c r="R1005" s="139">
        <v>-18570146.829999998</v>
      </c>
      <c r="S1005" s="139">
        <v>-18570146.829999998</v>
      </c>
      <c r="T1005" s="139">
        <v>-18570146.829999998</v>
      </c>
      <c r="U1005" s="139">
        <v>-18570146.829999998</v>
      </c>
      <c r="V1005" s="139">
        <v>-18570146.829999998</v>
      </c>
      <c r="W1005" s="139">
        <v>-18570146.829999998</v>
      </c>
      <c r="X1005" s="139">
        <v>-18570146.829999998</v>
      </c>
      <c r="Y1005" s="139">
        <v>-18570146.829999998</v>
      </c>
      <c r="Z1005" s="139">
        <v>-18570146.829999998</v>
      </c>
      <c r="AA1005" s="139">
        <v>-18570146.829999998</v>
      </c>
      <c r="AB1005" s="139">
        <v>-18570146.829999998</v>
      </c>
      <c r="AC1005" s="139">
        <v>-18570146.829999998</v>
      </c>
      <c r="AD1005" s="139">
        <v>-18570146.829999998</v>
      </c>
      <c r="AE1005" s="139">
        <v>-18570146.829999998</v>
      </c>
      <c r="AF1005" s="139">
        <v>-18570146.829999998</v>
      </c>
      <c r="AG1005" s="139">
        <v>-18570146.829999998</v>
      </c>
      <c r="AH1005" s="139">
        <v>-18570146.829999998</v>
      </c>
      <c r="AI1005" s="139">
        <v>-18570146.829999998</v>
      </c>
      <c r="AJ1005" s="139">
        <v>-18570146.829999998</v>
      </c>
      <c r="AK1005" s="139">
        <v>-18570146.829999998</v>
      </c>
      <c r="AL1005" s="139">
        <v>-18570146.829999998</v>
      </c>
      <c r="AM1005" s="139">
        <v>-18570146.829999998</v>
      </c>
      <c r="AN1005" s="139">
        <v>-18570146.829999998</v>
      </c>
      <c r="AO1005" s="139">
        <v>-18570146.829999998</v>
      </c>
      <c r="AP1005" s="139">
        <v>-18570146.829999998</v>
      </c>
      <c r="AQ1005" s="139">
        <v>-18570146.829999998</v>
      </c>
      <c r="AR1005" s="139">
        <v>-18570146.829999998</v>
      </c>
      <c r="AS1005" s="139">
        <v>-18570146.829999998</v>
      </c>
      <c r="AT1005" s="139">
        <v>-18570146.829999998</v>
      </c>
      <c r="AU1005" s="139">
        <v>-18570146.829999998</v>
      </c>
      <c r="AV1005" s="139">
        <v>-18570146.829999998</v>
      </c>
      <c r="AW1005" s="139">
        <v>-18570146.829999998</v>
      </c>
      <c r="AX1005" s="139">
        <v>-18570146.829999998</v>
      </c>
      <c r="AY1005" s="139">
        <v>-18570146.829999998</v>
      </c>
      <c r="AZ1005" s="139">
        <v>-18570146.829999998</v>
      </c>
      <c r="BA1005" s="139">
        <v>-18570146.829999998</v>
      </c>
      <c r="BB1005" s="139">
        <v>-18570146.829999998</v>
      </c>
    </row>
    <row r="1006" spans="1:54">
      <c r="A1006" s="140" t="s">
        <v>1102</v>
      </c>
      <c r="B1006" s="139">
        <v>0</v>
      </c>
      <c r="C1006" s="139">
        <v>0</v>
      </c>
      <c r="D1006" s="139">
        <v>0</v>
      </c>
      <c r="E1006" s="139">
        <v>0</v>
      </c>
      <c r="F1006" s="139">
        <v>0</v>
      </c>
      <c r="G1006" s="139">
        <v>0</v>
      </c>
      <c r="H1006" s="139">
        <v>0</v>
      </c>
      <c r="I1006" s="139">
        <v>0</v>
      </c>
      <c r="J1006" s="139">
        <v>0</v>
      </c>
      <c r="K1006" s="139">
        <v>0</v>
      </c>
      <c r="L1006" s="139">
        <v>0</v>
      </c>
      <c r="M1006" s="139">
        <v>0</v>
      </c>
      <c r="N1006" s="139">
        <v>0</v>
      </c>
      <c r="O1006" s="139">
        <v>0</v>
      </c>
      <c r="P1006" s="139">
        <v>0</v>
      </c>
      <c r="Q1006" s="139">
        <v>0</v>
      </c>
      <c r="R1006" s="139">
        <v>0</v>
      </c>
      <c r="S1006" s="139">
        <v>0</v>
      </c>
      <c r="T1006" s="139">
        <v>0</v>
      </c>
      <c r="U1006" s="139">
        <v>0</v>
      </c>
      <c r="V1006" s="139">
        <v>0</v>
      </c>
      <c r="W1006" s="139">
        <v>0</v>
      </c>
      <c r="X1006" s="139">
        <v>0</v>
      </c>
      <c r="Y1006" s="139">
        <v>0</v>
      </c>
      <c r="Z1006" s="139">
        <v>0</v>
      </c>
      <c r="AA1006" s="139">
        <v>0</v>
      </c>
      <c r="AB1006" s="139">
        <v>0</v>
      </c>
      <c r="AC1006" s="139">
        <v>0</v>
      </c>
      <c r="AD1006" s="139">
        <v>0</v>
      </c>
      <c r="AE1006" s="139">
        <v>0</v>
      </c>
      <c r="AF1006" s="139">
        <v>0</v>
      </c>
      <c r="AG1006" s="139">
        <v>0</v>
      </c>
      <c r="AH1006" s="139">
        <v>0</v>
      </c>
      <c r="AI1006" s="139">
        <v>0</v>
      </c>
      <c r="AJ1006" s="139">
        <v>0</v>
      </c>
      <c r="AK1006" s="139">
        <v>0</v>
      </c>
      <c r="AL1006" s="139">
        <v>0</v>
      </c>
      <c r="AM1006" s="139">
        <v>0</v>
      </c>
      <c r="AN1006" s="139">
        <v>0</v>
      </c>
      <c r="AO1006" s="139">
        <v>0</v>
      </c>
      <c r="AP1006" s="139">
        <v>0</v>
      </c>
      <c r="AQ1006" s="139">
        <v>0</v>
      </c>
      <c r="AR1006" s="139">
        <v>0</v>
      </c>
      <c r="AS1006" s="139">
        <v>0</v>
      </c>
      <c r="AT1006" s="139">
        <v>0</v>
      </c>
      <c r="AU1006" s="139">
        <v>0</v>
      </c>
      <c r="AV1006" s="139">
        <v>0</v>
      </c>
      <c r="AW1006" s="139">
        <v>0</v>
      </c>
      <c r="AX1006" s="139">
        <v>0</v>
      </c>
      <c r="AY1006" s="139">
        <v>0</v>
      </c>
      <c r="AZ1006" s="139">
        <v>0</v>
      </c>
      <c r="BA1006" s="139">
        <v>0</v>
      </c>
      <c r="BB1006" s="139">
        <v>0</v>
      </c>
    </row>
    <row r="1007" spans="1:54">
      <c r="A1007" s="141" t="s">
        <v>1103</v>
      </c>
      <c r="B1007" s="142">
        <v>-18570146.829999998</v>
      </c>
      <c r="C1007" s="142">
        <v>-18570146.829999998</v>
      </c>
      <c r="D1007" s="142">
        <v>-18570146.829999998</v>
      </c>
      <c r="E1007" s="142">
        <v>-18570146.829999998</v>
      </c>
      <c r="F1007" s="142">
        <v>-18570146.829999998</v>
      </c>
      <c r="G1007" s="142">
        <v>-18570146.829999998</v>
      </c>
      <c r="H1007" s="142">
        <v>-18570146.829999998</v>
      </c>
      <c r="I1007" s="142">
        <v>-18570146.829999998</v>
      </c>
      <c r="J1007" s="142">
        <v>-18570146.829999998</v>
      </c>
      <c r="K1007" s="142">
        <v>-18570146.829999998</v>
      </c>
      <c r="L1007" s="142">
        <v>-18570146.829999998</v>
      </c>
      <c r="M1007" s="142">
        <v>-18570146.829999998</v>
      </c>
      <c r="N1007" s="142">
        <v>-18570146.829999998</v>
      </c>
      <c r="O1007" s="142">
        <v>-18570146.829999998</v>
      </c>
      <c r="P1007" s="142">
        <v>-18570146.829999998</v>
      </c>
      <c r="Q1007" s="142">
        <v>-18570146.829999998</v>
      </c>
      <c r="R1007" s="142">
        <v>-18570146.829999998</v>
      </c>
      <c r="S1007" s="142">
        <v>-18570146.829999998</v>
      </c>
      <c r="T1007" s="142">
        <v>-18570146.829999998</v>
      </c>
      <c r="U1007" s="142">
        <v>-18570146.829999998</v>
      </c>
      <c r="V1007" s="142">
        <v>-18570146.829999998</v>
      </c>
      <c r="W1007" s="142">
        <v>-18570146.829999998</v>
      </c>
      <c r="X1007" s="142">
        <v>-18570146.829999998</v>
      </c>
      <c r="Y1007" s="142">
        <v>-18570146.829999998</v>
      </c>
      <c r="Z1007" s="142">
        <v>-18570146.829999998</v>
      </c>
      <c r="AA1007" s="142">
        <v>-18570146.829999998</v>
      </c>
      <c r="AB1007" s="142">
        <v>-18570146.829999998</v>
      </c>
      <c r="AC1007" s="142">
        <v>-18570146.829999998</v>
      </c>
      <c r="AD1007" s="142">
        <v>-18570146.829999998</v>
      </c>
      <c r="AE1007" s="142">
        <v>-18570146.829999998</v>
      </c>
      <c r="AF1007" s="142">
        <v>-18570146.829999998</v>
      </c>
      <c r="AG1007" s="142">
        <v>-18570146.829999998</v>
      </c>
      <c r="AH1007" s="142">
        <v>-18570146.829999998</v>
      </c>
      <c r="AI1007" s="142">
        <v>-18570146.829999998</v>
      </c>
      <c r="AJ1007" s="142">
        <v>-18570146.829999998</v>
      </c>
      <c r="AK1007" s="142">
        <v>-18570146.829999998</v>
      </c>
      <c r="AL1007" s="142">
        <v>-18570146.829999998</v>
      </c>
      <c r="AM1007" s="142">
        <v>-18570146.829999998</v>
      </c>
      <c r="AN1007" s="142">
        <v>-18570146.829999998</v>
      </c>
      <c r="AO1007" s="142">
        <v>-18570146.829999998</v>
      </c>
      <c r="AP1007" s="142">
        <v>-18570146.829999998</v>
      </c>
      <c r="AQ1007" s="142">
        <v>-18570146.829999998</v>
      </c>
      <c r="AR1007" s="142">
        <v>-18570146.829999998</v>
      </c>
      <c r="AS1007" s="142">
        <v>-18570146.829999998</v>
      </c>
      <c r="AT1007" s="142">
        <v>-18570146.829999998</v>
      </c>
      <c r="AU1007" s="142">
        <v>-18570146.829999998</v>
      </c>
      <c r="AV1007" s="142">
        <v>-18570146.829999998</v>
      </c>
      <c r="AW1007" s="142">
        <v>-18570146.829999998</v>
      </c>
      <c r="AX1007" s="142">
        <v>-18570146.829999998</v>
      </c>
      <c r="AY1007" s="142">
        <v>-18570146.829999998</v>
      </c>
      <c r="AZ1007" s="142">
        <v>-18570146.829999998</v>
      </c>
      <c r="BA1007" s="142">
        <v>-18570146.829999998</v>
      </c>
      <c r="BB1007" s="142">
        <v>-18570146.829999998</v>
      </c>
    </row>
    <row r="1008" spans="1:54">
      <c r="A1008" s="140" t="s">
        <v>1104</v>
      </c>
    </row>
    <row r="1009" spans="1:54">
      <c r="A1009" s="138" t="s">
        <v>1105</v>
      </c>
    </row>
    <row r="1010" spans="1:54">
      <c r="A1010" s="140" t="s">
        <v>1106</v>
      </c>
      <c r="B1010" s="139">
        <v>-22005456.631239999</v>
      </c>
      <c r="C1010" s="139">
        <v>-22059362.430509999</v>
      </c>
      <c r="D1010" s="139">
        <v>-22113268.22978</v>
      </c>
      <c r="E1010" s="139">
        <v>-22167174.02905</v>
      </c>
      <c r="F1010" s="139">
        <v>-22221079.8283199</v>
      </c>
      <c r="G1010" s="139">
        <v>-16574985.6275899</v>
      </c>
      <c r="H1010" s="139">
        <v>-16574985.6275899</v>
      </c>
      <c r="I1010" s="139">
        <v>-16574985.6275899</v>
      </c>
      <c r="J1010" s="139">
        <v>-16574985.6275899</v>
      </c>
      <c r="K1010" s="139">
        <v>-16574985.6275899</v>
      </c>
      <c r="L1010" s="139">
        <v>-16574985.6275899</v>
      </c>
      <c r="M1010" s="139">
        <v>-16574985.6275899</v>
      </c>
      <c r="N1010" s="139">
        <v>-16574985.6275899</v>
      </c>
      <c r="O1010" s="139">
        <v>-16574985.6275899</v>
      </c>
      <c r="P1010" s="139">
        <v>-16574985.6275899</v>
      </c>
      <c r="Q1010" s="139">
        <v>-16574985.6275899</v>
      </c>
      <c r="R1010" s="139">
        <v>-16574985.6275899</v>
      </c>
      <c r="S1010" s="139">
        <v>-16574985.6275899</v>
      </c>
      <c r="T1010" s="139">
        <v>-16574985.6275899</v>
      </c>
      <c r="U1010" s="139">
        <v>-16574985.6275899</v>
      </c>
      <c r="V1010" s="139">
        <v>-16574985.6275899</v>
      </c>
      <c r="W1010" s="139">
        <v>-16574985.6275899</v>
      </c>
      <c r="X1010" s="139">
        <v>-16574985.6275899</v>
      </c>
      <c r="Y1010" s="139">
        <v>-16574985.6275899</v>
      </c>
      <c r="Z1010" s="139">
        <v>-16574985.6275899</v>
      </c>
      <c r="AA1010" s="139">
        <v>-16574985.6275899</v>
      </c>
      <c r="AB1010" s="139">
        <v>-16574985.6275899</v>
      </c>
      <c r="AC1010" s="139">
        <v>-16574985.6275899</v>
      </c>
      <c r="AD1010" s="139">
        <v>-16574985.6275899</v>
      </c>
      <c r="AE1010" s="139">
        <v>-16574985.6275899</v>
      </c>
      <c r="AF1010" s="139">
        <v>-16574985.6275899</v>
      </c>
      <c r="AG1010" s="139">
        <v>-16574985.6275899</v>
      </c>
      <c r="AH1010" s="139">
        <v>-16574985.6275899</v>
      </c>
      <c r="AI1010" s="139">
        <v>-16574985.6275899</v>
      </c>
      <c r="AJ1010" s="139">
        <v>-16574985.6275899</v>
      </c>
      <c r="AK1010" s="139">
        <v>-16574985.6275899</v>
      </c>
      <c r="AL1010" s="139">
        <v>-16574985.6275899</v>
      </c>
      <c r="AM1010" s="139">
        <v>-16574985.6275899</v>
      </c>
      <c r="AN1010" s="139">
        <v>-16574985.6275899</v>
      </c>
      <c r="AO1010" s="139">
        <v>-16574985.6275899</v>
      </c>
      <c r="AP1010" s="139">
        <v>-16574985.6275899</v>
      </c>
      <c r="AQ1010" s="139">
        <v>-16574985.6275899</v>
      </c>
      <c r="AR1010" s="139">
        <v>-16574985.6275899</v>
      </c>
      <c r="AS1010" s="139">
        <v>-16574985.6275899</v>
      </c>
      <c r="AT1010" s="139">
        <v>-16574985.6275899</v>
      </c>
      <c r="AU1010" s="139">
        <v>-16574985.6275899</v>
      </c>
      <c r="AV1010" s="139">
        <v>-16574985.6275899</v>
      </c>
      <c r="AW1010" s="139">
        <v>-16574985.6275899</v>
      </c>
      <c r="AX1010" s="139">
        <v>-16574985.6275899</v>
      </c>
      <c r="AY1010" s="139">
        <v>-16574985.6275899</v>
      </c>
      <c r="AZ1010" s="139">
        <v>-16574985.6275899</v>
      </c>
      <c r="BA1010" s="139">
        <v>-16574985.6275899</v>
      </c>
      <c r="BB1010" s="139">
        <v>-16574985.6275899</v>
      </c>
    </row>
    <row r="1011" spans="1:54">
      <c r="A1011" s="140" t="s">
        <v>1107</v>
      </c>
      <c r="B1011" s="139">
        <v>-26845470.379999999</v>
      </c>
      <c r="C1011" s="139">
        <v>-26845470.379999999</v>
      </c>
      <c r="D1011" s="139">
        <v>-26845470.379999999</v>
      </c>
      <c r="E1011" s="139">
        <v>-26845470.379999999</v>
      </c>
      <c r="F1011" s="139">
        <v>-26845470.379999999</v>
      </c>
      <c r="G1011" s="139">
        <v>-26845470.379999999</v>
      </c>
      <c r="H1011" s="139">
        <v>-26845470.379999999</v>
      </c>
      <c r="I1011" s="139">
        <v>-26845470.379999999</v>
      </c>
      <c r="J1011" s="139">
        <v>-26845470.379999999</v>
      </c>
      <c r="K1011" s="139">
        <v>-26845470.379999999</v>
      </c>
      <c r="L1011" s="139">
        <v>-26845470.379999999</v>
      </c>
      <c r="M1011" s="139">
        <v>-26845470.379999999</v>
      </c>
      <c r="N1011" s="139">
        <v>-26845470.379999999</v>
      </c>
      <c r="O1011" s="139">
        <v>-26845470.379999999</v>
      </c>
      <c r="P1011" s="139">
        <v>-26845470.379999999</v>
      </c>
      <c r="Q1011" s="139">
        <v>-26845470.379999999</v>
      </c>
      <c r="R1011" s="139">
        <v>-26845470.379999999</v>
      </c>
      <c r="S1011" s="139">
        <v>-26845470.379999999</v>
      </c>
      <c r="T1011" s="139">
        <v>-26845470.379999999</v>
      </c>
      <c r="U1011" s="139">
        <v>-26845470.379999999</v>
      </c>
      <c r="V1011" s="139">
        <v>-26845470.379999999</v>
      </c>
      <c r="W1011" s="139">
        <v>-26845470.379999999</v>
      </c>
      <c r="X1011" s="139">
        <v>-26845470.379999999</v>
      </c>
      <c r="Y1011" s="139">
        <v>-26845470.379999999</v>
      </c>
      <c r="Z1011" s="139">
        <v>-26845470.379999999</v>
      </c>
      <c r="AA1011" s="139">
        <v>-26845470.379999999</v>
      </c>
      <c r="AB1011" s="139">
        <v>-26845470.379999999</v>
      </c>
      <c r="AC1011" s="139">
        <v>-26845470.379999999</v>
      </c>
      <c r="AD1011" s="139">
        <v>-26845470.379999999</v>
      </c>
      <c r="AE1011" s="139">
        <v>-26845470.379999999</v>
      </c>
      <c r="AF1011" s="139">
        <v>-26845470.379999999</v>
      </c>
      <c r="AG1011" s="139">
        <v>-26845470.379999999</v>
      </c>
      <c r="AH1011" s="139">
        <v>-26845470.379999999</v>
      </c>
      <c r="AI1011" s="139">
        <v>-26845470.379999999</v>
      </c>
      <c r="AJ1011" s="139">
        <v>-26845470.379999999</v>
      </c>
      <c r="AK1011" s="139">
        <v>-26845470.379999999</v>
      </c>
      <c r="AL1011" s="139">
        <v>-26845470.379999999</v>
      </c>
      <c r="AM1011" s="139">
        <v>-26845470.379999999</v>
      </c>
      <c r="AN1011" s="139">
        <v>-26845470.379999999</v>
      </c>
      <c r="AO1011" s="139">
        <v>-26845470.379999999</v>
      </c>
      <c r="AP1011" s="139">
        <v>-26845470.379999999</v>
      </c>
      <c r="AQ1011" s="139">
        <v>-26845470.379999999</v>
      </c>
      <c r="AR1011" s="139">
        <v>-26845470.379999999</v>
      </c>
      <c r="AS1011" s="139">
        <v>-26845470.379999999</v>
      </c>
      <c r="AT1011" s="139">
        <v>-26845470.379999999</v>
      </c>
      <c r="AU1011" s="139">
        <v>-26845470.379999999</v>
      </c>
      <c r="AV1011" s="139">
        <v>-26845470.379999999</v>
      </c>
      <c r="AW1011" s="139">
        <v>-26845470.379999999</v>
      </c>
      <c r="AX1011" s="139">
        <v>-26845470.379999999</v>
      </c>
      <c r="AY1011" s="139">
        <v>-26845470.379999999</v>
      </c>
      <c r="AZ1011" s="139">
        <v>-26845470.379999999</v>
      </c>
      <c r="BA1011" s="139">
        <v>-26845470.379999999</v>
      </c>
      <c r="BB1011" s="139">
        <v>-26845470.379999999</v>
      </c>
    </row>
    <row r="1012" spans="1:54">
      <c r="A1012" s="140" t="s">
        <v>1108</v>
      </c>
      <c r="B1012" s="139">
        <v>0</v>
      </c>
      <c r="C1012" s="139">
        <v>0</v>
      </c>
      <c r="D1012" s="139">
        <v>0</v>
      </c>
      <c r="E1012" s="139">
        <v>0</v>
      </c>
      <c r="F1012" s="139">
        <v>0</v>
      </c>
      <c r="G1012" s="139">
        <v>0</v>
      </c>
      <c r="H1012" s="139">
        <v>0</v>
      </c>
      <c r="I1012" s="139">
        <v>0</v>
      </c>
      <c r="J1012" s="139">
        <v>0</v>
      </c>
      <c r="K1012" s="139">
        <v>0</v>
      </c>
      <c r="L1012" s="139">
        <v>0</v>
      </c>
      <c r="M1012" s="139">
        <v>0</v>
      </c>
      <c r="N1012" s="139">
        <v>0</v>
      </c>
      <c r="O1012" s="139">
        <v>0</v>
      </c>
      <c r="P1012" s="139">
        <v>0</v>
      </c>
      <c r="Q1012" s="139">
        <v>0</v>
      </c>
      <c r="R1012" s="139">
        <v>0</v>
      </c>
      <c r="S1012" s="139">
        <v>0</v>
      </c>
      <c r="T1012" s="139">
        <v>0</v>
      </c>
      <c r="U1012" s="139">
        <v>0</v>
      </c>
      <c r="V1012" s="139">
        <v>0</v>
      </c>
      <c r="W1012" s="139">
        <v>0</v>
      </c>
      <c r="X1012" s="139">
        <v>0</v>
      </c>
      <c r="Y1012" s="139">
        <v>0</v>
      </c>
      <c r="Z1012" s="139">
        <v>0</v>
      </c>
      <c r="AA1012" s="139">
        <v>0</v>
      </c>
      <c r="AB1012" s="139">
        <v>0</v>
      </c>
      <c r="AC1012" s="139">
        <v>0</v>
      </c>
      <c r="AD1012" s="139">
        <v>0</v>
      </c>
      <c r="AE1012" s="139">
        <v>0</v>
      </c>
      <c r="AF1012" s="139">
        <v>0</v>
      </c>
      <c r="AG1012" s="139">
        <v>0</v>
      </c>
      <c r="AH1012" s="139">
        <v>0</v>
      </c>
      <c r="AI1012" s="139">
        <v>0</v>
      </c>
      <c r="AJ1012" s="139">
        <v>0</v>
      </c>
      <c r="AK1012" s="139">
        <v>0</v>
      </c>
      <c r="AL1012" s="139">
        <v>0</v>
      </c>
      <c r="AM1012" s="139">
        <v>0</v>
      </c>
      <c r="AN1012" s="139">
        <v>0</v>
      </c>
      <c r="AO1012" s="139">
        <v>0</v>
      </c>
      <c r="AP1012" s="139">
        <v>0</v>
      </c>
      <c r="AQ1012" s="139">
        <v>0</v>
      </c>
      <c r="AR1012" s="139">
        <v>0</v>
      </c>
      <c r="AS1012" s="139">
        <v>0</v>
      </c>
      <c r="AT1012" s="139">
        <v>0</v>
      </c>
      <c r="AU1012" s="139">
        <v>0</v>
      </c>
      <c r="AV1012" s="139">
        <v>0</v>
      </c>
      <c r="AW1012" s="139">
        <v>0</v>
      </c>
      <c r="AX1012" s="139">
        <v>0</v>
      </c>
      <c r="AY1012" s="139">
        <v>0</v>
      </c>
      <c r="AZ1012" s="139">
        <v>0</v>
      </c>
      <c r="BA1012" s="139">
        <v>0</v>
      </c>
      <c r="BB1012" s="139">
        <v>0</v>
      </c>
    </row>
    <row r="1013" spans="1:54">
      <c r="A1013" s="140" t="s">
        <v>1109</v>
      </c>
      <c r="B1013" s="139">
        <v>-301317.83</v>
      </c>
      <c r="C1013" s="139">
        <v>-301317.83</v>
      </c>
      <c r="D1013" s="139">
        <v>-301317.83</v>
      </c>
      <c r="E1013" s="139">
        <v>-301317.83</v>
      </c>
      <c r="F1013" s="139">
        <v>-301317.83</v>
      </c>
      <c r="G1013" s="139">
        <v>-301317.83</v>
      </c>
      <c r="H1013" s="139">
        <v>-301317.83</v>
      </c>
      <c r="I1013" s="139">
        <v>-301317.83</v>
      </c>
      <c r="J1013" s="139">
        <v>-301317.83</v>
      </c>
      <c r="K1013" s="139">
        <v>-301317.83</v>
      </c>
      <c r="L1013" s="139">
        <v>-301317.83</v>
      </c>
      <c r="M1013" s="139">
        <v>-301317.83</v>
      </c>
      <c r="N1013" s="139">
        <v>-301317.83</v>
      </c>
      <c r="O1013" s="139">
        <v>-301317.83</v>
      </c>
      <c r="P1013" s="139">
        <v>-301317.83</v>
      </c>
      <c r="Q1013" s="139">
        <v>-301317.83</v>
      </c>
      <c r="R1013" s="139">
        <v>-301317.83</v>
      </c>
      <c r="S1013" s="139">
        <v>-301317.83</v>
      </c>
      <c r="T1013" s="139">
        <v>-301317.83</v>
      </c>
      <c r="U1013" s="139">
        <v>-301317.83</v>
      </c>
      <c r="V1013" s="139">
        <v>-301317.83</v>
      </c>
      <c r="W1013" s="139">
        <v>-301317.83</v>
      </c>
      <c r="X1013" s="139">
        <v>-301317.83</v>
      </c>
      <c r="Y1013" s="139">
        <v>-301317.83</v>
      </c>
      <c r="Z1013" s="139">
        <v>-301317.83</v>
      </c>
      <c r="AA1013" s="139">
        <v>-301317.83</v>
      </c>
      <c r="AB1013" s="139">
        <v>-301317.83</v>
      </c>
      <c r="AC1013" s="139">
        <v>-301317.83</v>
      </c>
      <c r="AD1013" s="139">
        <v>-301317.83</v>
      </c>
      <c r="AE1013" s="139">
        <v>-301317.83</v>
      </c>
      <c r="AF1013" s="139">
        <v>-301317.83</v>
      </c>
      <c r="AG1013" s="139">
        <v>-301317.83</v>
      </c>
      <c r="AH1013" s="139">
        <v>-301317.83</v>
      </c>
      <c r="AI1013" s="139">
        <v>-301317.83</v>
      </c>
      <c r="AJ1013" s="139">
        <v>-301317.83</v>
      </c>
      <c r="AK1013" s="139">
        <v>-301317.83</v>
      </c>
      <c r="AL1013" s="139">
        <v>-301317.83</v>
      </c>
      <c r="AM1013" s="139">
        <v>-301317.83</v>
      </c>
      <c r="AN1013" s="139">
        <v>-301317.83</v>
      </c>
      <c r="AO1013" s="139">
        <v>-301317.83</v>
      </c>
      <c r="AP1013" s="139">
        <v>-301317.83</v>
      </c>
      <c r="AQ1013" s="139">
        <v>-301317.83</v>
      </c>
      <c r="AR1013" s="139">
        <v>-301317.83</v>
      </c>
      <c r="AS1013" s="139">
        <v>-301317.83</v>
      </c>
      <c r="AT1013" s="139">
        <v>-301317.83</v>
      </c>
      <c r="AU1013" s="139">
        <v>-301317.83</v>
      </c>
      <c r="AV1013" s="139">
        <v>-301317.83</v>
      </c>
      <c r="AW1013" s="139">
        <v>-301317.83</v>
      </c>
      <c r="AX1013" s="139">
        <v>-301317.83</v>
      </c>
      <c r="AY1013" s="139">
        <v>-301317.83</v>
      </c>
      <c r="AZ1013" s="139">
        <v>-301317.83</v>
      </c>
      <c r="BA1013" s="139">
        <v>-301317.83</v>
      </c>
      <c r="BB1013" s="139">
        <v>-301317.83</v>
      </c>
    </row>
    <row r="1014" spans="1:54">
      <c r="A1014" s="141" t="s">
        <v>1110</v>
      </c>
      <c r="B1014" s="142">
        <v>-49152244.841239899</v>
      </c>
      <c r="C1014" s="142">
        <v>-49206150.640509903</v>
      </c>
      <c r="D1014" s="142">
        <v>-49260056.439779997</v>
      </c>
      <c r="E1014" s="142">
        <v>-49313962.239050001</v>
      </c>
      <c r="F1014" s="142">
        <v>-49367868.038319997</v>
      </c>
      <c r="G1014" s="142">
        <v>-43721773.837589897</v>
      </c>
      <c r="H1014" s="142">
        <v>-43721773.837589897</v>
      </c>
      <c r="I1014" s="142">
        <v>-43721773.837589897</v>
      </c>
      <c r="J1014" s="142">
        <v>-43721773.837589897</v>
      </c>
      <c r="K1014" s="142">
        <v>-43721773.837589897</v>
      </c>
      <c r="L1014" s="142">
        <v>-43721773.837589897</v>
      </c>
      <c r="M1014" s="142">
        <v>-43721773.837589897</v>
      </c>
      <c r="N1014" s="142">
        <v>-43721773.837589897</v>
      </c>
      <c r="O1014" s="142">
        <v>-43721773.837589897</v>
      </c>
      <c r="P1014" s="142">
        <v>-43721773.837589897</v>
      </c>
      <c r="Q1014" s="142">
        <v>-43721773.837589897</v>
      </c>
      <c r="R1014" s="142">
        <v>-43721773.837589897</v>
      </c>
      <c r="S1014" s="142">
        <v>-43721773.837589897</v>
      </c>
      <c r="T1014" s="142">
        <v>-43721773.837589897</v>
      </c>
      <c r="U1014" s="142">
        <v>-43721773.837589897</v>
      </c>
      <c r="V1014" s="142">
        <v>-43721773.837589897</v>
      </c>
      <c r="W1014" s="142">
        <v>-43721773.837589897</v>
      </c>
      <c r="X1014" s="142">
        <v>-43721773.837589897</v>
      </c>
      <c r="Y1014" s="142">
        <v>-43721773.837589897</v>
      </c>
      <c r="Z1014" s="142">
        <v>-43721773.837589897</v>
      </c>
      <c r="AA1014" s="142">
        <v>-43721773.837589897</v>
      </c>
      <c r="AB1014" s="142">
        <v>-43721773.837589897</v>
      </c>
      <c r="AC1014" s="142">
        <v>-43721773.837589897</v>
      </c>
      <c r="AD1014" s="142">
        <v>-43721773.837589897</v>
      </c>
      <c r="AE1014" s="142">
        <v>-43721773.837589897</v>
      </c>
      <c r="AF1014" s="142">
        <v>-43721773.837589897</v>
      </c>
      <c r="AG1014" s="142">
        <v>-43721773.837589897</v>
      </c>
      <c r="AH1014" s="142">
        <v>-43721773.837589897</v>
      </c>
      <c r="AI1014" s="142">
        <v>-43721773.837589897</v>
      </c>
      <c r="AJ1014" s="142">
        <v>-43721773.837589897</v>
      </c>
      <c r="AK1014" s="142">
        <v>-43721773.837589897</v>
      </c>
      <c r="AL1014" s="142">
        <v>-43721773.837589897</v>
      </c>
      <c r="AM1014" s="142">
        <v>-43721773.837589897</v>
      </c>
      <c r="AN1014" s="142">
        <v>-43721773.837589897</v>
      </c>
      <c r="AO1014" s="142">
        <v>-43721773.837589897</v>
      </c>
      <c r="AP1014" s="142">
        <v>-43721773.837589897</v>
      </c>
      <c r="AQ1014" s="142">
        <v>-43721773.837589897</v>
      </c>
      <c r="AR1014" s="142">
        <v>-43721773.837589897</v>
      </c>
      <c r="AS1014" s="142">
        <v>-43721773.837589897</v>
      </c>
      <c r="AT1014" s="142">
        <v>-43721773.837589897</v>
      </c>
      <c r="AU1014" s="142">
        <v>-43721773.837589897</v>
      </c>
      <c r="AV1014" s="142">
        <v>-43721773.837589897</v>
      </c>
      <c r="AW1014" s="142">
        <v>-43721773.837589897</v>
      </c>
      <c r="AX1014" s="142">
        <v>-43721773.837589897</v>
      </c>
      <c r="AY1014" s="142">
        <v>-43721773.837589897</v>
      </c>
      <c r="AZ1014" s="142">
        <v>-43721773.837589897</v>
      </c>
      <c r="BA1014" s="142">
        <v>-43721773.837589897</v>
      </c>
      <c r="BB1014" s="142">
        <v>-43721773.837589897</v>
      </c>
    </row>
    <row r="1015" spans="1:54">
      <c r="A1015" s="140" t="s">
        <v>1111</v>
      </c>
    </row>
    <row r="1016" spans="1:54">
      <c r="A1016" s="138" t="s">
        <v>1112</v>
      </c>
    </row>
    <row r="1017" spans="1:54">
      <c r="A1017" s="140" t="s">
        <v>1113</v>
      </c>
      <c r="B1017" s="139">
        <v>-0.08</v>
      </c>
      <c r="C1017" s="139">
        <v>-0.08</v>
      </c>
      <c r="D1017" s="139">
        <v>-0.08</v>
      </c>
      <c r="E1017" s="139">
        <v>-0.08</v>
      </c>
      <c r="F1017" s="139">
        <v>-0.08</v>
      </c>
      <c r="G1017" s="139">
        <v>-0.08</v>
      </c>
      <c r="H1017" s="139">
        <v>-0.08</v>
      </c>
      <c r="I1017" s="139">
        <v>-0.08</v>
      </c>
      <c r="J1017" s="139">
        <v>-0.08</v>
      </c>
      <c r="K1017" s="139">
        <v>-0.08</v>
      </c>
      <c r="L1017" s="139">
        <v>-0.08</v>
      </c>
      <c r="M1017" s="139">
        <v>-0.08</v>
      </c>
      <c r="N1017" s="139">
        <v>-0.08</v>
      </c>
      <c r="O1017" s="139">
        <v>-0.08</v>
      </c>
      <c r="P1017" s="139">
        <v>-0.08</v>
      </c>
      <c r="Q1017" s="139">
        <v>-0.08</v>
      </c>
      <c r="R1017" s="139">
        <v>-0.08</v>
      </c>
      <c r="S1017" s="139">
        <v>-0.08</v>
      </c>
      <c r="T1017" s="139">
        <v>-0.08</v>
      </c>
      <c r="U1017" s="139">
        <v>-0.08</v>
      </c>
      <c r="V1017" s="139">
        <v>-0.08</v>
      </c>
      <c r="W1017" s="139">
        <v>-0.08</v>
      </c>
      <c r="X1017" s="139">
        <v>-0.08</v>
      </c>
      <c r="Y1017" s="139">
        <v>-0.08</v>
      </c>
      <c r="Z1017" s="139">
        <v>-0.08</v>
      </c>
      <c r="AA1017" s="139">
        <v>-0.08</v>
      </c>
      <c r="AB1017" s="139">
        <v>-0.08</v>
      </c>
      <c r="AC1017" s="139">
        <v>-0.08</v>
      </c>
      <c r="AD1017" s="139">
        <v>-0.08</v>
      </c>
      <c r="AE1017" s="139">
        <v>-0.08</v>
      </c>
      <c r="AF1017" s="139">
        <v>-0.08</v>
      </c>
      <c r="AG1017" s="139">
        <v>-0.08</v>
      </c>
      <c r="AH1017" s="139">
        <v>-0.08</v>
      </c>
      <c r="AI1017" s="139">
        <v>-0.08</v>
      </c>
      <c r="AJ1017" s="139">
        <v>-0.08</v>
      </c>
      <c r="AK1017" s="139">
        <v>-0.08</v>
      </c>
      <c r="AL1017" s="139">
        <v>-0.08</v>
      </c>
      <c r="AM1017" s="139">
        <v>-0.08</v>
      </c>
      <c r="AN1017" s="139">
        <v>-0.08</v>
      </c>
      <c r="AO1017" s="139">
        <v>-0.08</v>
      </c>
      <c r="AP1017" s="139">
        <v>-0.08</v>
      </c>
      <c r="AQ1017" s="139">
        <v>-0.08</v>
      </c>
      <c r="AR1017" s="139">
        <v>-0.08</v>
      </c>
      <c r="AS1017" s="139">
        <v>-0.08</v>
      </c>
      <c r="AT1017" s="139">
        <v>-0.08</v>
      </c>
      <c r="AU1017" s="139">
        <v>-0.08</v>
      </c>
      <c r="AV1017" s="139">
        <v>-0.08</v>
      </c>
      <c r="AW1017" s="139">
        <v>-0.08</v>
      </c>
      <c r="AX1017" s="139">
        <v>-0.08</v>
      </c>
      <c r="AY1017" s="139">
        <v>-0.08</v>
      </c>
      <c r="AZ1017" s="139">
        <v>-0.08</v>
      </c>
      <c r="BA1017" s="139">
        <v>-0.08</v>
      </c>
      <c r="BB1017" s="139">
        <v>-0.08</v>
      </c>
    </row>
    <row r="1018" spans="1:54">
      <c r="A1018" s="140" t="s">
        <v>1114</v>
      </c>
      <c r="B1018" s="139">
        <v>-10043833.539999999</v>
      </c>
      <c r="C1018" s="139">
        <v>-10043833.539999999</v>
      </c>
      <c r="D1018" s="139">
        <v>-10043833.539999999</v>
      </c>
      <c r="E1018" s="139">
        <v>-10043833.539999999</v>
      </c>
      <c r="F1018" s="139">
        <v>-10043833.539999999</v>
      </c>
      <c r="G1018" s="139">
        <v>-10043833.539999999</v>
      </c>
      <c r="H1018" s="139">
        <v>-10043833.539999999</v>
      </c>
      <c r="I1018" s="139">
        <v>-10043833.539999999</v>
      </c>
      <c r="J1018" s="139">
        <v>-10043833.539999999</v>
      </c>
      <c r="K1018" s="139">
        <v>-10043833.539999999</v>
      </c>
      <c r="L1018" s="139">
        <v>-10043833.539999999</v>
      </c>
      <c r="M1018" s="139">
        <v>-10043833.539999999</v>
      </c>
      <c r="N1018" s="139">
        <v>-10043833.539999999</v>
      </c>
      <c r="O1018" s="139">
        <v>-10043833.539999999</v>
      </c>
      <c r="P1018" s="139">
        <v>-10043833.539999999</v>
      </c>
      <c r="Q1018" s="139">
        <v>-10043833.539999999</v>
      </c>
      <c r="R1018" s="139">
        <v>-10043833.539999999</v>
      </c>
      <c r="S1018" s="139">
        <v>-10043833.539999999</v>
      </c>
      <c r="T1018" s="139">
        <v>-10043833.539999999</v>
      </c>
      <c r="U1018" s="139">
        <v>-10043833.539999999</v>
      </c>
      <c r="V1018" s="139">
        <v>-10043833.539999999</v>
      </c>
      <c r="W1018" s="139">
        <v>-10043833.539999999</v>
      </c>
      <c r="X1018" s="139">
        <v>-10043833.539999999</v>
      </c>
      <c r="Y1018" s="139">
        <v>-10043833.539999999</v>
      </c>
      <c r="Z1018" s="139">
        <v>-10043833.539999999</v>
      </c>
      <c r="AA1018" s="139">
        <v>-10043833.539999999</v>
      </c>
      <c r="AB1018" s="139">
        <v>-10043833.539999999</v>
      </c>
      <c r="AC1018" s="139">
        <v>-10043833.539999999</v>
      </c>
      <c r="AD1018" s="139">
        <v>-10043833.539999999</v>
      </c>
      <c r="AE1018" s="139">
        <v>-10043833.539999999</v>
      </c>
      <c r="AF1018" s="139">
        <v>-10043833.539999999</v>
      </c>
      <c r="AG1018" s="139">
        <v>-10043833.539999999</v>
      </c>
      <c r="AH1018" s="139">
        <v>-10043833.539999999</v>
      </c>
      <c r="AI1018" s="139">
        <v>-10043833.539999999</v>
      </c>
      <c r="AJ1018" s="139">
        <v>-10043833.539999999</v>
      </c>
      <c r="AK1018" s="139">
        <v>-10043833.539999999</v>
      </c>
      <c r="AL1018" s="139">
        <v>-10043833.539999999</v>
      </c>
      <c r="AM1018" s="139">
        <v>-10043833.539999999</v>
      </c>
      <c r="AN1018" s="139">
        <v>-10043833.539999999</v>
      </c>
      <c r="AO1018" s="139">
        <v>-10043833.539999999</v>
      </c>
      <c r="AP1018" s="139">
        <v>-10043833.539999999</v>
      </c>
      <c r="AQ1018" s="139">
        <v>-10043833.539999999</v>
      </c>
      <c r="AR1018" s="139">
        <v>-10043833.539999999</v>
      </c>
      <c r="AS1018" s="139">
        <v>-10043833.539999999</v>
      </c>
      <c r="AT1018" s="139">
        <v>-10043833.539999999</v>
      </c>
      <c r="AU1018" s="139">
        <v>-10043833.539999999</v>
      </c>
      <c r="AV1018" s="139">
        <v>-10043833.539999999</v>
      </c>
      <c r="AW1018" s="139">
        <v>-10043833.539999999</v>
      </c>
      <c r="AX1018" s="139">
        <v>-10043833.539999999</v>
      </c>
      <c r="AY1018" s="139">
        <v>-10043833.539999999</v>
      </c>
      <c r="AZ1018" s="139">
        <v>-10043833.539999999</v>
      </c>
      <c r="BA1018" s="139">
        <v>-10043833.539999999</v>
      </c>
      <c r="BB1018" s="139">
        <v>-10043833.539999999</v>
      </c>
    </row>
    <row r="1019" spans="1:54">
      <c r="A1019" s="140" t="s">
        <v>1115</v>
      </c>
      <c r="B1019" s="139">
        <v>0</v>
      </c>
      <c r="C1019" s="139">
        <v>0</v>
      </c>
      <c r="D1019" s="139">
        <v>0</v>
      </c>
      <c r="E1019" s="139">
        <v>0</v>
      </c>
      <c r="F1019" s="139">
        <v>0</v>
      </c>
      <c r="G1019" s="139">
        <v>0</v>
      </c>
      <c r="H1019" s="139">
        <v>0</v>
      </c>
      <c r="I1019" s="139">
        <v>0</v>
      </c>
      <c r="J1019" s="139">
        <v>0</v>
      </c>
      <c r="K1019" s="139">
        <v>0</v>
      </c>
      <c r="L1019" s="139">
        <v>0</v>
      </c>
      <c r="M1019" s="139">
        <v>0</v>
      </c>
      <c r="N1019" s="139">
        <v>0</v>
      </c>
      <c r="O1019" s="139">
        <v>0</v>
      </c>
      <c r="P1019" s="139">
        <v>0</v>
      </c>
      <c r="Q1019" s="139">
        <v>0</v>
      </c>
      <c r="R1019" s="139">
        <v>0</v>
      </c>
      <c r="S1019" s="139">
        <v>0</v>
      </c>
      <c r="T1019" s="139">
        <v>0</v>
      </c>
      <c r="U1019" s="139">
        <v>0</v>
      </c>
      <c r="V1019" s="139">
        <v>0</v>
      </c>
      <c r="W1019" s="139">
        <v>0</v>
      </c>
      <c r="X1019" s="139">
        <v>0</v>
      </c>
      <c r="Y1019" s="139">
        <v>0</v>
      </c>
      <c r="Z1019" s="139">
        <v>0</v>
      </c>
      <c r="AA1019" s="139">
        <v>0</v>
      </c>
      <c r="AB1019" s="139">
        <v>0</v>
      </c>
      <c r="AC1019" s="139">
        <v>0</v>
      </c>
      <c r="AD1019" s="139">
        <v>0</v>
      </c>
      <c r="AE1019" s="139">
        <v>0</v>
      </c>
      <c r="AF1019" s="139">
        <v>0</v>
      </c>
      <c r="AG1019" s="139">
        <v>0</v>
      </c>
      <c r="AH1019" s="139">
        <v>0</v>
      </c>
      <c r="AI1019" s="139">
        <v>0</v>
      </c>
      <c r="AJ1019" s="139">
        <v>0</v>
      </c>
      <c r="AK1019" s="139">
        <v>0</v>
      </c>
      <c r="AL1019" s="139">
        <v>0</v>
      </c>
      <c r="AM1019" s="139">
        <v>0</v>
      </c>
      <c r="AN1019" s="139">
        <v>0</v>
      </c>
      <c r="AO1019" s="139">
        <v>0</v>
      </c>
      <c r="AP1019" s="139">
        <v>0</v>
      </c>
      <c r="AQ1019" s="139">
        <v>0</v>
      </c>
      <c r="AR1019" s="139">
        <v>0</v>
      </c>
      <c r="AS1019" s="139">
        <v>0</v>
      </c>
      <c r="AT1019" s="139">
        <v>0</v>
      </c>
      <c r="AU1019" s="139">
        <v>0</v>
      </c>
      <c r="AV1019" s="139">
        <v>0</v>
      </c>
      <c r="AW1019" s="139">
        <v>0</v>
      </c>
      <c r="AX1019" s="139">
        <v>0</v>
      </c>
      <c r="AY1019" s="139">
        <v>0</v>
      </c>
      <c r="AZ1019" s="139">
        <v>0</v>
      </c>
      <c r="BA1019" s="139">
        <v>0</v>
      </c>
      <c r="BB1019" s="139">
        <v>0</v>
      </c>
    </row>
    <row r="1020" spans="1:54">
      <c r="A1020" s="140" t="s">
        <v>1116</v>
      </c>
      <c r="B1020" s="139">
        <v>0</v>
      </c>
      <c r="C1020" s="139">
        <v>0</v>
      </c>
      <c r="D1020" s="139">
        <v>0</v>
      </c>
      <c r="E1020" s="139">
        <v>0</v>
      </c>
      <c r="F1020" s="139">
        <v>0</v>
      </c>
      <c r="G1020" s="139">
        <v>0</v>
      </c>
      <c r="H1020" s="139">
        <v>0</v>
      </c>
      <c r="I1020" s="139">
        <v>0</v>
      </c>
      <c r="J1020" s="139">
        <v>0</v>
      </c>
      <c r="K1020" s="139">
        <v>0</v>
      </c>
      <c r="L1020" s="139">
        <v>0</v>
      </c>
      <c r="M1020" s="139">
        <v>0</v>
      </c>
      <c r="N1020" s="139">
        <v>0</v>
      </c>
      <c r="O1020" s="139">
        <v>0</v>
      </c>
      <c r="P1020" s="139">
        <v>0</v>
      </c>
      <c r="Q1020" s="139">
        <v>0</v>
      </c>
      <c r="R1020" s="139">
        <v>0</v>
      </c>
      <c r="S1020" s="139">
        <v>0</v>
      </c>
      <c r="T1020" s="139">
        <v>0</v>
      </c>
      <c r="U1020" s="139">
        <v>0</v>
      </c>
      <c r="V1020" s="139">
        <v>0</v>
      </c>
      <c r="W1020" s="139">
        <v>0</v>
      </c>
      <c r="X1020" s="139">
        <v>0</v>
      </c>
      <c r="Y1020" s="139">
        <v>0</v>
      </c>
      <c r="Z1020" s="139">
        <v>0</v>
      </c>
      <c r="AA1020" s="139">
        <v>0</v>
      </c>
      <c r="AB1020" s="139">
        <v>0</v>
      </c>
      <c r="AC1020" s="139">
        <v>0</v>
      </c>
      <c r="AD1020" s="139">
        <v>0</v>
      </c>
      <c r="AE1020" s="139">
        <v>0</v>
      </c>
      <c r="AF1020" s="139">
        <v>0</v>
      </c>
      <c r="AG1020" s="139">
        <v>0</v>
      </c>
      <c r="AH1020" s="139">
        <v>0</v>
      </c>
      <c r="AI1020" s="139">
        <v>0</v>
      </c>
      <c r="AJ1020" s="139">
        <v>0</v>
      </c>
      <c r="AK1020" s="139">
        <v>0</v>
      </c>
      <c r="AL1020" s="139">
        <v>0</v>
      </c>
      <c r="AM1020" s="139">
        <v>0</v>
      </c>
      <c r="AN1020" s="139">
        <v>0</v>
      </c>
      <c r="AO1020" s="139">
        <v>0</v>
      </c>
      <c r="AP1020" s="139">
        <v>0</v>
      </c>
      <c r="AQ1020" s="139">
        <v>0</v>
      </c>
      <c r="AR1020" s="139">
        <v>0</v>
      </c>
      <c r="AS1020" s="139">
        <v>0</v>
      </c>
      <c r="AT1020" s="139">
        <v>0</v>
      </c>
      <c r="AU1020" s="139">
        <v>0</v>
      </c>
      <c r="AV1020" s="139">
        <v>0</v>
      </c>
      <c r="AW1020" s="139">
        <v>0</v>
      </c>
      <c r="AX1020" s="139">
        <v>0</v>
      </c>
      <c r="AY1020" s="139">
        <v>0</v>
      </c>
      <c r="AZ1020" s="139">
        <v>0</v>
      </c>
      <c r="BA1020" s="139">
        <v>0</v>
      </c>
      <c r="BB1020" s="139">
        <v>0</v>
      </c>
    </row>
    <row r="1021" spans="1:54">
      <c r="A1021" s="140" t="s">
        <v>1117</v>
      </c>
      <c r="B1021" s="139">
        <v>0</v>
      </c>
      <c r="C1021" s="139">
        <v>0</v>
      </c>
      <c r="D1021" s="139">
        <v>0</v>
      </c>
      <c r="E1021" s="139">
        <v>0</v>
      </c>
      <c r="F1021" s="139">
        <v>0</v>
      </c>
      <c r="G1021" s="139">
        <v>0</v>
      </c>
      <c r="H1021" s="139">
        <v>0</v>
      </c>
      <c r="I1021" s="139">
        <v>0</v>
      </c>
      <c r="J1021" s="139">
        <v>0</v>
      </c>
      <c r="K1021" s="139">
        <v>0</v>
      </c>
      <c r="L1021" s="139">
        <v>0</v>
      </c>
      <c r="M1021" s="139">
        <v>0</v>
      </c>
      <c r="N1021" s="139">
        <v>0</v>
      </c>
      <c r="O1021" s="139">
        <v>0</v>
      </c>
      <c r="P1021" s="139">
        <v>0</v>
      </c>
      <c r="Q1021" s="139">
        <v>0</v>
      </c>
      <c r="R1021" s="139">
        <v>0</v>
      </c>
      <c r="S1021" s="139">
        <v>0</v>
      </c>
      <c r="T1021" s="139">
        <v>0</v>
      </c>
      <c r="U1021" s="139">
        <v>0</v>
      </c>
      <c r="V1021" s="139">
        <v>0</v>
      </c>
      <c r="W1021" s="139">
        <v>0</v>
      </c>
      <c r="X1021" s="139">
        <v>0</v>
      </c>
      <c r="Y1021" s="139">
        <v>0</v>
      </c>
      <c r="Z1021" s="139">
        <v>0</v>
      </c>
      <c r="AA1021" s="139">
        <v>0</v>
      </c>
      <c r="AB1021" s="139">
        <v>0</v>
      </c>
      <c r="AC1021" s="139">
        <v>0</v>
      </c>
      <c r="AD1021" s="139">
        <v>0</v>
      </c>
      <c r="AE1021" s="139">
        <v>0</v>
      </c>
      <c r="AF1021" s="139">
        <v>0</v>
      </c>
      <c r="AG1021" s="139">
        <v>0</v>
      </c>
      <c r="AH1021" s="139">
        <v>0</v>
      </c>
      <c r="AI1021" s="139">
        <v>0</v>
      </c>
      <c r="AJ1021" s="139">
        <v>0</v>
      </c>
      <c r="AK1021" s="139">
        <v>0</v>
      </c>
      <c r="AL1021" s="139">
        <v>0</v>
      </c>
      <c r="AM1021" s="139">
        <v>0</v>
      </c>
      <c r="AN1021" s="139">
        <v>0</v>
      </c>
      <c r="AO1021" s="139">
        <v>0</v>
      </c>
      <c r="AP1021" s="139">
        <v>0</v>
      </c>
      <c r="AQ1021" s="139">
        <v>0</v>
      </c>
      <c r="AR1021" s="139">
        <v>0</v>
      </c>
      <c r="AS1021" s="139">
        <v>0</v>
      </c>
      <c r="AT1021" s="139">
        <v>0</v>
      </c>
      <c r="AU1021" s="139">
        <v>0</v>
      </c>
      <c r="AV1021" s="139">
        <v>0</v>
      </c>
      <c r="AW1021" s="139">
        <v>0</v>
      </c>
      <c r="AX1021" s="139">
        <v>0</v>
      </c>
      <c r="AY1021" s="139">
        <v>0</v>
      </c>
      <c r="AZ1021" s="139">
        <v>0</v>
      </c>
      <c r="BA1021" s="139">
        <v>0</v>
      </c>
      <c r="BB1021" s="139">
        <v>0</v>
      </c>
    </row>
    <row r="1022" spans="1:54">
      <c r="A1022" s="140" t="s">
        <v>1118</v>
      </c>
      <c r="B1022" s="139">
        <v>0</v>
      </c>
      <c r="C1022" s="139">
        <v>0</v>
      </c>
      <c r="D1022" s="139">
        <v>0</v>
      </c>
      <c r="E1022" s="139">
        <v>0</v>
      </c>
      <c r="F1022" s="139">
        <v>0</v>
      </c>
      <c r="G1022" s="139">
        <v>0</v>
      </c>
      <c r="H1022" s="139">
        <v>0</v>
      </c>
      <c r="I1022" s="139">
        <v>0</v>
      </c>
      <c r="J1022" s="139">
        <v>0</v>
      </c>
      <c r="K1022" s="139">
        <v>0</v>
      </c>
      <c r="L1022" s="139">
        <v>0</v>
      </c>
      <c r="M1022" s="139">
        <v>0</v>
      </c>
      <c r="N1022" s="139">
        <v>0</v>
      </c>
      <c r="O1022" s="139">
        <v>0</v>
      </c>
      <c r="P1022" s="139">
        <v>0</v>
      </c>
      <c r="Q1022" s="139">
        <v>0</v>
      </c>
      <c r="R1022" s="139">
        <v>0</v>
      </c>
      <c r="S1022" s="139">
        <v>0</v>
      </c>
      <c r="T1022" s="139">
        <v>0</v>
      </c>
      <c r="U1022" s="139">
        <v>0</v>
      </c>
      <c r="V1022" s="139">
        <v>0</v>
      </c>
      <c r="W1022" s="139">
        <v>0</v>
      </c>
      <c r="X1022" s="139">
        <v>0</v>
      </c>
      <c r="Y1022" s="139">
        <v>0</v>
      </c>
      <c r="Z1022" s="139">
        <v>0</v>
      </c>
      <c r="AA1022" s="139">
        <v>0</v>
      </c>
      <c r="AB1022" s="139">
        <v>0</v>
      </c>
      <c r="AC1022" s="139">
        <v>0</v>
      </c>
      <c r="AD1022" s="139">
        <v>0</v>
      </c>
      <c r="AE1022" s="139">
        <v>0</v>
      </c>
      <c r="AF1022" s="139">
        <v>0</v>
      </c>
      <c r="AG1022" s="139">
        <v>0</v>
      </c>
      <c r="AH1022" s="139">
        <v>0</v>
      </c>
      <c r="AI1022" s="139">
        <v>0</v>
      </c>
      <c r="AJ1022" s="139">
        <v>0</v>
      </c>
      <c r="AK1022" s="139">
        <v>0</v>
      </c>
      <c r="AL1022" s="139">
        <v>0</v>
      </c>
      <c r="AM1022" s="139">
        <v>0</v>
      </c>
      <c r="AN1022" s="139">
        <v>0</v>
      </c>
      <c r="AO1022" s="139">
        <v>0</v>
      </c>
      <c r="AP1022" s="139">
        <v>0</v>
      </c>
      <c r="AQ1022" s="139">
        <v>0</v>
      </c>
      <c r="AR1022" s="139">
        <v>0</v>
      </c>
      <c r="AS1022" s="139">
        <v>0</v>
      </c>
      <c r="AT1022" s="139">
        <v>0</v>
      </c>
      <c r="AU1022" s="139">
        <v>0</v>
      </c>
      <c r="AV1022" s="139">
        <v>0</v>
      </c>
      <c r="AW1022" s="139">
        <v>0</v>
      </c>
      <c r="AX1022" s="139">
        <v>0</v>
      </c>
      <c r="AY1022" s="139">
        <v>0</v>
      </c>
      <c r="AZ1022" s="139">
        <v>0</v>
      </c>
      <c r="BA1022" s="139">
        <v>0</v>
      </c>
      <c r="BB1022" s="139">
        <v>0</v>
      </c>
    </row>
    <row r="1023" spans="1:54">
      <c r="A1023" s="140" t="s">
        <v>1119</v>
      </c>
      <c r="B1023" s="139">
        <v>0</v>
      </c>
      <c r="C1023" s="139">
        <v>0</v>
      </c>
      <c r="D1023" s="139">
        <v>0</v>
      </c>
      <c r="E1023" s="139">
        <v>0</v>
      </c>
      <c r="F1023" s="139">
        <v>0</v>
      </c>
      <c r="G1023" s="139">
        <v>0</v>
      </c>
      <c r="H1023" s="139">
        <v>0</v>
      </c>
      <c r="I1023" s="139">
        <v>0</v>
      </c>
      <c r="J1023" s="139">
        <v>0</v>
      </c>
      <c r="K1023" s="139">
        <v>0</v>
      </c>
      <c r="L1023" s="139">
        <v>0</v>
      </c>
      <c r="M1023" s="139">
        <v>0</v>
      </c>
      <c r="N1023" s="139">
        <v>0</v>
      </c>
      <c r="O1023" s="139">
        <v>0</v>
      </c>
      <c r="P1023" s="139">
        <v>0</v>
      </c>
      <c r="Q1023" s="139">
        <v>0</v>
      </c>
      <c r="R1023" s="139">
        <v>0</v>
      </c>
      <c r="S1023" s="139">
        <v>0</v>
      </c>
      <c r="T1023" s="139">
        <v>0</v>
      </c>
      <c r="U1023" s="139">
        <v>0</v>
      </c>
      <c r="V1023" s="139">
        <v>0</v>
      </c>
      <c r="W1023" s="139">
        <v>0</v>
      </c>
      <c r="X1023" s="139">
        <v>0</v>
      </c>
      <c r="Y1023" s="139">
        <v>0</v>
      </c>
      <c r="Z1023" s="139">
        <v>0</v>
      </c>
      <c r="AA1023" s="139">
        <v>0</v>
      </c>
      <c r="AB1023" s="139">
        <v>0</v>
      </c>
      <c r="AC1023" s="139">
        <v>0</v>
      </c>
      <c r="AD1023" s="139">
        <v>0</v>
      </c>
      <c r="AE1023" s="139">
        <v>0</v>
      </c>
      <c r="AF1023" s="139">
        <v>0</v>
      </c>
      <c r="AG1023" s="139">
        <v>0</v>
      </c>
      <c r="AH1023" s="139">
        <v>0</v>
      </c>
      <c r="AI1023" s="139">
        <v>0</v>
      </c>
      <c r="AJ1023" s="139">
        <v>0</v>
      </c>
      <c r="AK1023" s="139">
        <v>0</v>
      </c>
      <c r="AL1023" s="139">
        <v>0</v>
      </c>
      <c r="AM1023" s="139">
        <v>0</v>
      </c>
      <c r="AN1023" s="139">
        <v>0</v>
      </c>
      <c r="AO1023" s="139">
        <v>0</v>
      </c>
      <c r="AP1023" s="139">
        <v>0</v>
      </c>
      <c r="AQ1023" s="139">
        <v>0</v>
      </c>
      <c r="AR1023" s="139">
        <v>0</v>
      </c>
      <c r="AS1023" s="139">
        <v>0</v>
      </c>
      <c r="AT1023" s="139">
        <v>0</v>
      </c>
      <c r="AU1023" s="139">
        <v>0</v>
      </c>
      <c r="AV1023" s="139">
        <v>0</v>
      </c>
      <c r="AW1023" s="139">
        <v>0</v>
      </c>
      <c r="AX1023" s="139">
        <v>0</v>
      </c>
      <c r="AY1023" s="139">
        <v>0</v>
      </c>
      <c r="AZ1023" s="139">
        <v>0</v>
      </c>
      <c r="BA1023" s="139">
        <v>0</v>
      </c>
      <c r="BB1023" s="139">
        <v>0</v>
      </c>
    </row>
    <row r="1024" spans="1:54">
      <c r="A1024" s="140" t="s">
        <v>1120</v>
      </c>
      <c r="B1024" s="139">
        <v>-1072539.76</v>
      </c>
      <c r="C1024" s="139">
        <v>-1072539.76</v>
      </c>
      <c r="D1024" s="139">
        <v>-1072539.76</v>
      </c>
      <c r="E1024" s="139">
        <v>-1072539.76</v>
      </c>
      <c r="F1024" s="139">
        <v>-1072539.76</v>
      </c>
      <c r="G1024" s="139">
        <v>-1072539.76</v>
      </c>
      <c r="H1024" s="139">
        <v>-1072539.76</v>
      </c>
      <c r="I1024" s="139">
        <v>-1072539.76</v>
      </c>
      <c r="J1024" s="139">
        <v>-1072539.76</v>
      </c>
      <c r="K1024" s="139">
        <v>-1072539.76</v>
      </c>
      <c r="L1024" s="139">
        <v>-1072539.76</v>
      </c>
      <c r="M1024" s="139">
        <v>-1072539.76</v>
      </c>
      <c r="N1024" s="139">
        <v>-1072539.76</v>
      </c>
      <c r="O1024" s="139">
        <v>-1072539.76</v>
      </c>
      <c r="P1024" s="139">
        <v>-1072539.76</v>
      </c>
      <c r="Q1024" s="139">
        <v>-1072539.76</v>
      </c>
      <c r="R1024" s="139">
        <v>-1072539.76</v>
      </c>
      <c r="S1024" s="139">
        <v>-1072539.76</v>
      </c>
      <c r="T1024" s="139">
        <v>-1072539.76</v>
      </c>
      <c r="U1024" s="139">
        <v>-1072539.76</v>
      </c>
      <c r="V1024" s="139">
        <v>-1072539.76</v>
      </c>
      <c r="W1024" s="139">
        <v>-1072539.76</v>
      </c>
      <c r="X1024" s="139">
        <v>-1072539.76</v>
      </c>
      <c r="Y1024" s="139">
        <v>-1072539.76</v>
      </c>
      <c r="Z1024" s="139">
        <v>-1072539.76</v>
      </c>
      <c r="AA1024" s="139">
        <v>-1072539.76</v>
      </c>
      <c r="AB1024" s="139">
        <v>-1072539.76</v>
      </c>
      <c r="AC1024" s="139">
        <v>-1072539.76</v>
      </c>
      <c r="AD1024" s="139">
        <v>-1072539.76</v>
      </c>
      <c r="AE1024" s="139">
        <v>-1072539.76</v>
      </c>
      <c r="AF1024" s="139">
        <v>-1072539.76</v>
      </c>
      <c r="AG1024" s="139">
        <v>-1072539.76</v>
      </c>
      <c r="AH1024" s="139">
        <v>-1072539.76</v>
      </c>
      <c r="AI1024" s="139">
        <v>-1072539.76</v>
      </c>
      <c r="AJ1024" s="139">
        <v>-1072539.76</v>
      </c>
      <c r="AK1024" s="139">
        <v>-1072539.76</v>
      </c>
      <c r="AL1024" s="139">
        <v>-1072539.76</v>
      </c>
      <c r="AM1024" s="139">
        <v>-1072539.76</v>
      </c>
      <c r="AN1024" s="139">
        <v>-1072539.76</v>
      </c>
      <c r="AO1024" s="139">
        <v>-1072539.76</v>
      </c>
      <c r="AP1024" s="139">
        <v>-1072539.76</v>
      </c>
      <c r="AQ1024" s="139">
        <v>-1072539.76</v>
      </c>
      <c r="AR1024" s="139">
        <v>-1072539.76</v>
      </c>
      <c r="AS1024" s="139">
        <v>-1072539.76</v>
      </c>
      <c r="AT1024" s="139">
        <v>-1072539.76</v>
      </c>
      <c r="AU1024" s="139">
        <v>-1072539.76</v>
      </c>
      <c r="AV1024" s="139">
        <v>-1072539.76</v>
      </c>
      <c r="AW1024" s="139">
        <v>-1072539.76</v>
      </c>
      <c r="AX1024" s="139">
        <v>-1072539.76</v>
      </c>
      <c r="AY1024" s="139">
        <v>-1072539.76</v>
      </c>
      <c r="AZ1024" s="139">
        <v>-1072539.76</v>
      </c>
      <c r="BA1024" s="139">
        <v>-1072539.76</v>
      </c>
      <c r="BB1024" s="139">
        <v>-1072539.76</v>
      </c>
    </row>
    <row r="1025" spans="1:54">
      <c r="A1025" s="140" t="s">
        <v>1121</v>
      </c>
      <c r="B1025" s="139">
        <v>-10014222.6</v>
      </c>
      <c r="C1025" s="139">
        <v>-10014222.6</v>
      </c>
      <c r="D1025" s="139">
        <v>-10014222.6</v>
      </c>
      <c r="E1025" s="139">
        <v>-10014222.6</v>
      </c>
      <c r="F1025" s="139">
        <v>-10014222.6</v>
      </c>
      <c r="G1025" s="139">
        <v>-10014222.6</v>
      </c>
      <c r="H1025" s="139">
        <v>-10014222.6</v>
      </c>
      <c r="I1025" s="139">
        <v>-10014222.6</v>
      </c>
      <c r="J1025" s="139">
        <v>-10014222.6</v>
      </c>
      <c r="K1025" s="139">
        <v>-10014222.6</v>
      </c>
      <c r="L1025" s="139">
        <v>-10014222.6</v>
      </c>
      <c r="M1025" s="139">
        <v>-10014222.6</v>
      </c>
      <c r="N1025" s="139">
        <v>-10014222.6</v>
      </c>
      <c r="O1025" s="139">
        <v>-10014222.6</v>
      </c>
      <c r="P1025" s="139">
        <v>-10014222.6</v>
      </c>
      <c r="Q1025" s="139">
        <v>-10014222.6</v>
      </c>
      <c r="R1025" s="139">
        <v>-10014222.6</v>
      </c>
      <c r="S1025" s="139">
        <v>-10014222.6</v>
      </c>
      <c r="T1025" s="139">
        <v>-10014222.6</v>
      </c>
      <c r="U1025" s="139">
        <v>-10014222.6</v>
      </c>
      <c r="V1025" s="139">
        <v>-10014222.6</v>
      </c>
      <c r="W1025" s="139">
        <v>-10014222.6</v>
      </c>
      <c r="X1025" s="139">
        <v>-10014222.6</v>
      </c>
      <c r="Y1025" s="139">
        <v>-10014222.6</v>
      </c>
      <c r="Z1025" s="139">
        <v>-10014222.6</v>
      </c>
      <c r="AA1025" s="139">
        <v>-10014222.6</v>
      </c>
      <c r="AB1025" s="139">
        <v>-10014222.6</v>
      </c>
      <c r="AC1025" s="139">
        <v>-10014222.6</v>
      </c>
      <c r="AD1025" s="139">
        <v>-10014222.6</v>
      </c>
      <c r="AE1025" s="139">
        <v>-10014222.6</v>
      </c>
      <c r="AF1025" s="139">
        <v>-10014222.6</v>
      </c>
      <c r="AG1025" s="139">
        <v>-10014222.6</v>
      </c>
      <c r="AH1025" s="139">
        <v>-10014222.6</v>
      </c>
      <c r="AI1025" s="139">
        <v>-10014222.6</v>
      </c>
      <c r="AJ1025" s="139">
        <v>-10014222.6</v>
      </c>
      <c r="AK1025" s="139">
        <v>-10014222.6</v>
      </c>
      <c r="AL1025" s="139">
        <v>-10014222.6</v>
      </c>
      <c r="AM1025" s="139">
        <v>-10014222.6</v>
      </c>
      <c r="AN1025" s="139">
        <v>-10014222.6</v>
      </c>
      <c r="AO1025" s="139">
        <v>-10014222.6</v>
      </c>
      <c r="AP1025" s="139">
        <v>-10014222.6</v>
      </c>
      <c r="AQ1025" s="139">
        <v>-10014222.6</v>
      </c>
      <c r="AR1025" s="139">
        <v>-10014222.6</v>
      </c>
      <c r="AS1025" s="139">
        <v>-10014222.6</v>
      </c>
      <c r="AT1025" s="139">
        <v>-10014222.6</v>
      </c>
      <c r="AU1025" s="139">
        <v>-10014222.6</v>
      </c>
      <c r="AV1025" s="139">
        <v>-10014222.6</v>
      </c>
      <c r="AW1025" s="139">
        <v>-10014222.6</v>
      </c>
      <c r="AX1025" s="139">
        <v>-10014222.6</v>
      </c>
      <c r="AY1025" s="139">
        <v>-10014222.6</v>
      </c>
      <c r="AZ1025" s="139">
        <v>-10014222.6</v>
      </c>
      <c r="BA1025" s="139">
        <v>-10014222.6</v>
      </c>
      <c r="BB1025" s="139">
        <v>-10014222.6</v>
      </c>
    </row>
    <row r="1026" spans="1:54">
      <c r="A1026" s="140" t="s">
        <v>1122</v>
      </c>
      <c r="B1026" s="139">
        <v>-21062129.989999998</v>
      </c>
      <c r="C1026" s="139">
        <v>-21062129.989999998</v>
      </c>
      <c r="D1026" s="139">
        <v>-21062129.989999998</v>
      </c>
      <c r="E1026" s="139">
        <v>-21062129.989999998</v>
      </c>
      <c r="F1026" s="139">
        <v>-21062129.989999998</v>
      </c>
      <c r="G1026" s="139">
        <v>-21062129.989999998</v>
      </c>
      <c r="H1026" s="139">
        <v>-21062129.989999998</v>
      </c>
      <c r="I1026" s="139">
        <v>-21062129.989999998</v>
      </c>
      <c r="J1026" s="139">
        <v>-21062129.989999998</v>
      </c>
      <c r="K1026" s="139">
        <v>-21062129.989999998</v>
      </c>
      <c r="L1026" s="139">
        <v>-21062129.989999998</v>
      </c>
      <c r="M1026" s="139">
        <v>-21062129.989999998</v>
      </c>
      <c r="N1026" s="139">
        <v>-21062129.989999998</v>
      </c>
      <c r="O1026" s="139">
        <v>-21062129.989999998</v>
      </c>
      <c r="P1026" s="139">
        <v>-21062129.989999998</v>
      </c>
      <c r="Q1026" s="139">
        <v>-21062129.989999998</v>
      </c>
      <c r="R1026" s="139">
        <v>-21062129.989999998</v>
      </c>
      <c r="S1026" s="139">
        <v>-21062129.989999998</v>
      </c>
      <c r="T1026" s="139">
        <v>-21062129.989999998</v>
      </c>
      <c r="U1026" s="139">
        <v>-21062129.989999998</v>
      </c>
      <c r="V1026" s="139">
        <v>-21062129.989999998</v>
      </c>
      <c r="W1026" s="139">
        <v>-21062129.989999998</v>
      </c>
      <c r="X1026" s="139">
        <v>-21062129.989999998</v>
      </c>
      <c r="Y1026" s="139">
        <v>-21062129.989999998</v>
      </c>
      <c r="Z1026" s="139">
        <v>-21062129.989999998</v>
      </c>
      <c r="AA1026" s="139">
        <v>-21062129.989999998</v>
      </c>
      <c r="AB1026" s="139">
        <v>-21062129.989999998</v>
      </c>
      <c r="AC1026" s="139">
        <v>-21062129.989999998</v>
      </c>
      <c r="AD1026" s="139">
        <v>-21062129.989999998</v>
      </c>
      <c r="AE1026" s="139">
        <v>-21062129.989999998</v>
      </c>
      <c r="AF1026" s="139">
        <v>-21062129.989999998</v>
      </c>
      <c r="AG1026" s="139">
        <v>-21062129.989999998</v>
      </c>
      <c r="AH1026" s="139">
        <v>-21062129.989999998</v>
      </c>
      <c r="AI1026" s="139">
        <v>-21062129.989999998</v>
      </c>
      <c r="AJ1026" s="139">
        <v>-21062129.989999998</v>
      </c>
      <c r="AK1026" s="139">
        <v>-21062129.989999998</v>
      </c>
      <c r="AL1026" s="139">
        <v>-21062129.989999998</v>
      </c>
      <c r="AM1026" s="139">
        <v>-21062129.989999998</v>
      </c>
      <c r="AN1026" s="139">
        <v>-21062129.989999998</v>
      </c>
      <c r="AO1026" s="139">
        <v>-21062129.989999998</v>
      </c>
      <c r="AP1026" s="139">
        <v>-21062129.990000099</v>
      </c>
      <c r="AQ1026" s="139">
        <v>-21062129.990000099</v>
      </c>
      <c r="AR1026" s="139">
        <v>-21062129.990000099</v>
      </c>
      <c r="AS1026" s="139">
        <v>-21062129.990000099</v>
      </c>
      <c r="AT1026" s="139">
        <v>-21062129.990000099</v>
      </c>
      <c r="AU1026" s="139">
        <v>-21062129.990000099</v>
      </c>
      <c r="AV1026" s="139">
        <v>-21062129.990000099</v>
      </c>
      <c r="AW1026" s="139">
        <v>-21062129.990000099</v>
      </c>
      <c r="AX1026" s="139">
        <v>-21062129.990000099</v>
      </c>
      <c r="AY1026" s="139">
        <v>-21062129.990000099</v>
      </c>
      <c r="AZ1026" s="139">
        <v>-21062129.990000099</v>
      </c>
      <c r="BA1026" s="139">
        <v>-21062129.990000099</v>
      </c>
      <c r="BB1026" s="139">
        <v>-21062129.990000099</v>
      </c>
    </row>
    <row r="1027" spans="1:54">
      <c r="A1027" s="140" t="s">
        <v>1123</v>
      </c>
      <c r="B1027" s="139">
        <v>0</v>
      </c>
      <c r="C1027" s="139">
        <v>0</v>
      </c>
      <c r="D1027" s="139">
        <v>0</v>
      </c>
      <c r="E1027" s="139">
        <v>0</v>
      </c>
      <c r="F1027" s="139">
        <v>0</v>
      </c>
      <c r="G1027" s="139">
        <v>0</v>
      </c>
      <c r="H1027" s="139">
        <v>0</v>
      </c>
      <c r="I1027" s="139">
        <v>0</v>
      </c>
      <c r="J1027" s="139">
        <v>0</v>
      </c>
      <c r="K1027" s="139">
        <v>0</v>
      </c>
      <c r="L1027" s="139">
        <v>0</v>
      </c>
      <c r="M1027" s="139">
        <v>0</v>
      </c>
      <c r="N1027" s="139">
        <v>0</v>
      </c>
      <c r="O1027" s="139">
        <v>0</v>
      </c>
      <c r="P1027" s="139">
        <v>0</v>
      </c>
      <c r="Q1027" s="139">
        <v>0</v>
      </c>
      <c r="R1027" s="139">
        <v>0</v>
      </c>
      <c r="S1027" s="139">
        <v>0</v>
      </c>
      <c r="T1027" s="139">
        <v>0</v>
      </c>
      <c r="U1027" s="139">
        <v>0</v>
      </c>
      <c r="V1027" s="139">
        <v>0</v>
      </c>
      <c r="W1027" s="139">
        <v>0</v>
      </c>
      <c r="X1027" s="139">
        <v>0</v>
      </c>
      <c r="Y1027" s="139">
        <v>0</v>
      </c>
      <c r="Z1027" s="139">
        <v>0</v>
      </c>
      <c r="AA1027" s="139">
        <v>0</v>
      </c>
      <c r="AB1027" s="139">
        <v>0</v>
      </c>
      <c r="AC1027" s="139">
        <v>0</v>
      </c>
      <c r="AD1027" s="139">
        <v>0</v>
      </c>
      <c r="AE1027" s="139">
        <v>0</v>
      </c>
      <c r="AF1027" s="139">
        <v>0</v>
      </c>
      <c r="AG1027" s="139">
        <v>0</v>
      </c>
      <c r="AH1027" s="139">
        <v>0</v>
      </c>
      <c r="AI1027" s="139">
        <v>0</v>
      </c>
      <c r="AJ1027" s="139">
        <v>0</v>
      </c>
      <c r="AK1027" s="139">
        <v>0</v>
      </c>
      <c r="AL1027" s="139">
        <v>0</v>
      </c>
      <c r="AM1027" s="139">
        <v>0</v>
      </c>
      <c r="AN1027" s="139">
        <v>0</v>
      </c>
      <c r="AO1027" s="139">
        <v>0</v>
      </c>
      <c r="AP1027" s="139">
        <v>0</v>
      </c>
      <c r="AQ1027" s="139">
        <v>0</v>
      </c>
      <c r="AR1027" s="139">
        <v>0</v>
      </c>
      <c r="AS1027" s="139">
        <v>0</v>
      </c>
      <c r="AT1027" s="139">
        <v>0</v>
      </c>
      <c r="AU1027" s="139">
        <v>0</v>
      </c>
      <c r="AV1027" s="139">
        <v>0</v>
      </c>
      <c r="AW1027" s="139">
        <v>0</v>
      </c>
      <c r="AX1027" s="139">
        <v>0</v>
      </c>
      <c r="AY1027" s="139">
        <v>0</v>
      </c>
      <c r="AZ1027" s="139">
        <v>0</v>
      </c>
      <c r="BA1027" s="139">
        <v>0</v>
      </c>
      <c r="BB1027" s="139">
        <v>0</v>
      </c>
    </row>
    <row r="1028" spans="1:54">
      <c r="A1028" s="140" t="s">
        <v>1124</v>
      </c>
      <c r="B1028" s="139">
        <v>0</v>
      </c>
      <c r="C1028" s="139">
        <v>0</v>
      </c>
      <c r="D1028" s="139">
        <v>0</v>
      </c>
      <c r="E1028" s="139">
        <v>0</v>
      </c>
      <c r="F1028" s="139">
        <v>0</v>
      </c>
      <c r="G1028" s="139">
        <v>0</v>
      </c>
      <c r="H1028" s="139">
        <v>0</v>
      </c>
      <c r="I1028" s="139">
        <v>0</v>
      </c>
      <c r="J1028" s="139">
        <v>0</v>
      </c>
      <c r="K1028" s="139">
        <v>0</v>
      </c>
      <c r="L1028" s="139">
        <v>0</v>
      </c>
      <c r="M1028" s="139">
        <v>0</v>
      </c>
      <c r="N1028" s="139">
        <v>0</v>
      </c>
      <c r="O1028" s="139">
        <v>0</v>
      </c>
      <c r="P1028" s="139">
        <v>0</v>
      </c>
      <c r="Q1028" s="139">
        <v>0</v>
      </c>
      <c r="R1028" s="139">
        <v>0</v>
      </c>
      <c r="S1028" s="139">
        <v>0</v>
      </c>
      <c r="T1028" s="139">
        <v>0</v>
      </c>
      <c r="U1028" s="139">
        <v>0</v>
      </c>
      <c r="V1028" s="139">
        <v>0</v>
      </c>
      <c r="W1028" s="139">
        <v>0</v>
      </c>
      <c r="X1028" s="139">
        <v>0</v>
      </c>
      <c r="Y1028" s="139">
        <v>0</v>
      </c>
      <c r="Z1028" s="139">
        <v>0</v>
      </c>
      <c r="AA1028" s="139">
        <v>0</v>
      </c>
      <c r="AB1028" s="139">
        <v>0</v>
      </c>
      <c r="AC1028" s="139">
        <v>0</v>
      </c>
      <c r="AD1028" s="139">
        <v>0</v>
      </c>
      <c r="AE1028" s="139">
        <v>0</v>
      </c>
      <c r="AF1028" s="139">
        <v>0</v>
      </c>
      <c r="AG1028" s="139">
        <v>0</v>
      </c>
      <c r="AH1028" s="139">
        <v>0</v>
      </c>
      <c r="AI1028" s="139">
        <v>0</v>
      </c>
      <c r="AJ1028" s="139">
        <v>0</v>
      </c>
      <c r="AK1028" s="139">
        <v>0</v>
      </c>
      <c r="AL1028" s="139">
        <v>0</v>
      </c>
      <c r="AM1028" s="139">
        <v>0</v>
      </c>
      <c r="AN1028" s="139">
        <v>0</v>
      </c>
      <c r="AO1028" s="139">
        <v>0</v>
      </c>
      <c r="AP1028" s="139">
        <v>0</v>
      </c>
      <c r="AQ1028" s="139">
        <v>0</v>
      </c>
      <c r="AR1028" s="139">
        <v>0</v>
      </c>
      <c r="AS1028" s="139">
        <v>0</v>
      </c>
      <c r="AT1028" s="139">
        <v>0</v>
      </c>
      <c r="AU1028" s="139">
        <v>0</v>
      </c>
      <c r="AV1028" s="139">
        <v>0</v>
      </c>
      <c r="AW1028" s="139">
        <v>0</v>
      </c>
      <c r="AX1028" s="139">
        <v>0</v>
      </c>
      <c r="AY1028" s="139">
        <v>0</v>
      </c>
      <c r="AZ1028" s="139">
        <v>0</v>
      </c>
      <c r="BA1028" s="139">
        <v>0</v>
      </c>
      <c r="BB1028" s="139">
        <v>0</v>
      </c>
    </row>
    <row r="1029" spans="1:54">
      <c r="A1029" s="140" t="s">
        <v>1125</v>
      </c>
      <c r="B1029" s="139">
        <v>0</v>
      </c>
      <c r="C1029" s="139">
        <v>0</v>
      </c>
      <c r="D1029" s="139">
        <v>0</v>
      </c>
      <c r="E1029" s="139">
        <v>0</v>
      </c>
      <c r="F1029" s="139">
        <v>0</v>
      </c>
      <c r="G1029" s="139">
        <v>0</v>
      </c>
      <c r="H1029" s="139">
        <v>0</v>
      </c>
      <c r="I1029" s="139">
        <v>0</v>
      </c>
      <c r="J1029" s="139">
        <v>0</v>
      </c>
      <c r="K1029" s="139">
        <v>0</v>
      </c>
      <c r="L1029" s="139">
        <v>0</v>
      </c>
      <c r="M1029" s="139">
        <v>0</v>
      </c>
      <c r="N1029" s="139">
        <v>0</v>
      </c>
      <c r="O1029" s="139">
        <v>0</v>
      </c>
      <c r="P1029" s="139">
        <v>0</v>
      </c>
      <c r="Q1029" s="139">
        <v>0</v>
      </c>
      <c r="R1029" s="139">
        <v>0</v>
      </c>
      <c r="S1029" s="139">
        <v>0</v>
      </c>
      <c r="T1029" s="139">
        <v>0</v>
      </c>
      <c r="U1029" s="139">
        <v>0</v>
      </c>
      <c r="V1029" s="139">
        <v>0</v>
      </c>
      <c r="W1029" s="139">
        <v>0</v>
      </c>
      <c r="X1029" s="139">
        <v>0</v>
      </c>
      <c r="Y1029" s="139">
        <v>0</v>
      </c>
      <c r="Z1029" s="139">
        <v>0</v>
      </c>
      <c r="AA1029" s="139">
        <v>0</v>
      </c>
      <c r="AB1029" s="139">
        <v>0</v>
      </c>
      <c r="AC1029" s="139">
        <v>0</v>
      </c>
      <c r="AD1029" s="139">
        <v>0</v>
      </c>
      <c r="AE1029" s="139">
        <v>0</v>
      </c>
      <c r="AF1029" s="139">
        <v>0</v>
      </c>
      <c r="AG1029" s="139">
        <v>0</v>
      </c>
      <c r="AH1029" s="139">
        <v>0</v>
      </c>
      <c r="AI1029" s="139">
        <v>0</v>
      </c>
      <c r="AJ1029" s="139">
        <v>0</v>
      </c>
      <c r="AK1029" s="139">
        <v>0</v>
      </c>
      <c r="AL1029" s="139">
        <v>0</v>
      </c>
      <c r="AM1029" s="139">
        <v>0</v>
      </c>
      <c r="AN1029" s="139">
        <v>0</v>
      </c>
      <c r="AO1029" s="139">
        <v>0</v>
      </c>
      <c r="AP1029" s="139">
        <v>0</v>
      </c>
      <c r="AQ1029" s="139">
        <v>0</v>
      </c>
      <c r="AR1029" s="139">
        <v>0</v>
      </c>
      <c r="AS1029" s="139">
        <v>0</v>
      </c>
      <c r="AT1029" s="139">
        <v>0</v>
      </c>
      <c r="AU1029" s="139">
        <v>0</v>
      </c>
      <c r="AV1029" s="139">
        <v>0</v>
      </c>
      <c r="AW1029" s="139">
        <v>0</v>
      </c>
      <c r="AX1029" s="139">
        <v>0</v>
      </c>
      <c r="AY1029" s="139">
        <v>0</v>
      </c>
      <c r="AZ1029" s="139">
        <v>0</v>
      </c>
      <c r="BA1029" s="139">
        <v>0</v>
      </c>
      <c r="BB1029" s="139">
        <v>0</v>
      </c>
    </row>
    <row r="1030" spans="1:54">
      <c r="A1030" s="140" t="s">
        <v>1126</v>
      </c>
      <c r="B1030" s="139">
        <v>0</v>
      </c>
      <c r="C1030" s="139">
        <v>0</v>
      </c>
      <c r="D1030" s="139">
        <v>0</v>
      </c>
      <c r="E1030" s="139">
        <v>0</v>
      </c>
      <c r="F1030" s="139">
        <v>0</v>
      </c>
      <c r="G1030" s="139">
        <v>0</v>
      </c>
      <c r="H1030" s="139">
        <v>0</v>
      </c>
      <c r="I1030" s="139">
        <v>0</v>
      </c>
      <c r="J1030" s="139">
        <v>0</v>
      </c>
      <c r="K1030" s="139">
        <v>0</v>
      </c>
      <c r="L1030" s="139">
        <v>0</v>
      </c>
      <c r="M1030" s="139">
        <v>0</v>
      </c>
      <c r="N1030" s="139">
        <v>0</v>
      </c>
      <c r="O1030" s="139">
        <v>0</v>
      </c>
      <c r="P1030" s="139">
        <v>0</v>
      </c>
      <c r="Q1030" s="139">
        <v>0</v>
      </c>
      <c r="R1030" s="139">
        <v>0</v>
      </c>
      <c r="S1030" s="139">
        <v>0</v>
      </c>
      <c r="T1030" s="139">
        <v>0</v>
      </c>
      <c r="U1030" s="139">
        <v>0</v>
      </c>
      <c r="V1030" s="139">
        <v>0</v>
      </c>
      <c r="W1030" s="139">
        <v>0</v>
      </c>
      <c r="X1030" s="139">
        <v>0</v>
      </c>
      <c r="Y1030" s="139">
        <v>0</v>
      </c>
      <c r="Z1030" s="139">
        <v>0</v>
      </c>
      <c r="AA1030" s="139">
        <v>0</v>
      </c>
      <c r="AB1030" s="139">
        <v>0</v>
      </c>
      <c r="AC1030" s="139">
        <v>0</v>
      </c>
      <c r="AD1030" s="139">
        <v>0</v>
      </c>
      <c r="AE1030" s="139">
        <v>0</v>
      </c>
      <c r="AF1030" s="139">
        <v>0</v>
      </c>
      <c r="AG1030" s="139">
        <v>0</v>
      </c>
      <c r="AH1030" s="139">
        <v>0</v>
      </c>
      <c r="AI1030" s="139">
        <v>0</v>
      </c>
      <c r="AJ1030" s="139">
        <v>0</v>
      </c>
      <c r="AK1030" s="139">
        <v>0</v>
      </c>
      <c r="AL1030" s="139">
        <v>0</v>
      </c>
      <c r="AM1030" s="139">
        <v>0</v>
      </c>
      <c r="AN1030" s="139">
        <v>0</v>
      </c>
      <c r="AO1030" s="139">
        <v>0</v>
      </c>
      <c r="AP1030" s="139">
        <v>0</v>
      </c>
      <c r="AQ1030" s="139">
        <v>0</v>
      </c>
      <c r="AR1030" s="139">
        <v>0</v>
      </c>
      <c r="AS1030" s="139">
        <v>0</v>
      </c>
      <c r="AT1030" s="139">
        <v>0</v>
      </c>
      <c r="AU1030" s="139">
        <v>0</v>
      </c>
      <c r="AV1030" s="139">
        <v>0</v>
      </c>
      <c r="AW1030" s="139">
        <v>0</v>
      </c>
      <c r="AX1030" s="139">
        <v>0</v>
      </c>
      <c r="AY1030" s="139">
        <v>0</v>
      </c>
      <c r="AZ1030" s="139">
        <v>0</v>
      </c>
      <c r="BA1030" s="139">
        <v>0</v>
      </c>
      <c r="BB1030" s="139">
        <v>0</v>
      </c>
    </row>
    <row r="1031" spans="1:54">
      <c r="A1031" s="140" t="s">
        <v>1127</v>
      </c>
      <c r="B1031" s="139">
        <v>-2180060.48</v>
      </c>
      <c r="C1031" s="139">
        <v>-2180060.48</v>
      </c>
      <c r="D1031" s="139">
        <v>-2180060.48</v>
      </c>
      <c r="E1031" s="139">
        <v>-2180060.48</v>
      </c>
      <c r="F1031" s="139">
        <v>-2180060.48</v>
      </c>
      <c r="G1031" s="139">
        <v>-2180060.48</v>
      </c>
      <c r="H1031" s="139">
        <v>-2180060.48</v>
      </c>
      <c r="I1031" s="139">
        <v>-2180060.48</v>
      </c>
      <c r="J1031" s="139">
        <v>-2180060.48</v>
      </c>
      <c r="K1031" s="139">
        <v>-2180060.48</v>
      </c>
      <c r="L1031" s="139">
        <v>-2180060.48</v>
      </c>
      <c r="M1031" s="139">
        <v>-2180060.48</v>
      </c>
      <c r="N1031" s="139">
        <v>-2180060.48</v>
      </c>
      <c r="O1031" s="139">
        <v>-2180060.48</v>
      </c>
      <c r="P1031" s="139">
        <v>-2180060.48</v>
      </c>
      <c r="Q1031" s="139">
        <v>-2180060.48</v>
      </c>
      <c r="R1031" s="139">
        <v>-2180060.48</v>
      </c>
      <c r="S1031" s="139">
        <v>-2180060.48</v>
      </c>
      <c r="T1031" s="139">
        <v>-2180060.48</v>
      </c>
      <c r="U1031" s="139">
        <v>-2180060.48</v>
      </c>
      <c r="V1031" s="139">
        <v>-2180060.48</v>
      </c>
      <c r="W1031" s="139">
        <v>-2180060.48</v>
      </c>
      <c r="X1031" s="139">
        <v>-2180060.48</v>
      </c>
      <c r="Y1031" s="139">
        <v>-2180060.48</v>
      </c>
      <c r="Z1031" s="139">
        <v>-2180060.48</v>
      </c>
      <c r="AA1031" s="139">
        <v>-2180060.48</v>
      </c>
      <c r="AB1031" s="139">
        <v>-2180060.48</v>
      </c>
      <c r="AC1031" s="139">
        <v>-2180060.48</v>
      </c>
      <c r="AD1031" s="139">
        <v>-2180060.48</v>
      </c>
      <c r="AE1031" s="139">
        <v>-2180060.48</v>
      </c>
      <c r="AF1031" s="139">
        <v>-2180060.48</v>
      </c>
      <c r="AG1031" s="139">
        <v>-2180060.48</v>
      </c>
      <c r="AH1031" s="139">
        <v>-2180060.48</v>
      </c>
      <c r="AI1031" s="139">
        <v>-2180060.48</v>
      </c>
      <c r="AJ1031" s="139">
        <v>-2180060.48</v>
      </c>
      <c r="AK1031" s="139">
        <v>-2180060.48</v>
      </c>
      <c r="AL1031" s="139">
        <v>-2180060.48</v>
      </c>
      <c r="AM1031" s="139">
        <v>-2180060.48</v>
      </c>
      <c r="AN1031" s="139">
        <v>-2180060.48</v>
      </c>
      <c r="AO1031" s="139">
        <v>-2180060.48</v>
      </c>
      <c r="AP1031" s="139">
        <v>-2180060.48</v>
      </c>
      <c r="AQ1031" s="139">
        <v>-2180060.48</v>
      </c>
      <c r="AR1031" s="139">
        <v>-2180060.48</v>
      </c>
      <c r="AS1031" s="139">
        <v>-2180060.48</v>
      </c>
      <c r="AT1031" s="139">
        <v>-2180060.48</v>
      </c>
      <c r="AU1031" s="139">
        <v>-2180060.48</v>
      </c>
      <c r="AV1031" s="139">
        <v>-2180060.48</v>
      </c>
      <c r="AW1031" s="139">
        <v>-2180060.48</v>
      </c>
      <c r="AX1031" s="139">
        <v>-2180060.48</v>
      </c>
      <c r="AY1031" s="139">
        <v>-2180060.48</v>
      </c>
      <c r="AZ1031" s="139">
        <v>-2180060.48</v>
      </c>
      <c r="BA1031" s="139">
        <v>-2180060.48</v>
      </c>
      <c r="BB1031" s="139">
        <v>-2180060.48</v>
      </c>
    </row>
    <row r="1032" spans="1:54">
      <c r="A1032" s="140" t="s">
        <v>1128</v>
      </c>
      <c r="B1032" s="139">
        <v>-3137151.86</v>
      </c>
      <c r="C1032" s="139">
        <v>-3137151.86</v>
      </c>
      <c r="D1032" s="139">
        <v>-3137151.86</v>
      </c>
      <c r="E1032" s="139">
        <v>-3137151.86</v>
      </c>
      <c r="F1032" s="139">
        <v>-3137151.86</v>
      </c>
      <c r="G1032" s="139">
        <v>-3137151.86</v>
      </c>
      <c r="H1032" s="139">
        <v>-3137151.86</v>
      </c>
      <c r="I1032" s="139">
        <v>-3137151.86</v>
      </c>
      <c r="J1032" s="139">
        <v>-3137151.86</v>
      </c>
      <c r="K1032" s="139">
        <v>-3137151.86</v>
      </c>
      <c r="L1032" s="139">
        <v>-3137151.86</v>
      </c>
      <c r="M1032" s="139">
        <v>-3137151.86</v>
      </c>
      <c r="N1032" s="139">
        <v>-3137151.86</v>
      </c>
      <c r="O1032" s="139">
        <v>-3137151.86</v>
      </c>
      <c r="P1032" s="139">
        <v>-3137151.86</v>
      </c>
      <c r="Q1032" s="139">
        <v>-3137151.86</v>
      </c>
      <c r="R1032" s="139">
        <v>-3137151.86</v>
      </c>
      <c r="S1032" s="139">
        <v>-3137151.86</v>
      </c>
      <c r="T1032" s="139">
        <v>-3137151.86</v>
      </c>
      <c r="U1032" s="139">
        <v>-3137151.86</v>
      </c>
      <c r="V1032" s="139">
        <v>-3137151.86</v>
      </c>
      <c r="W1032" s="139">
        <v>-3137151.86</v>
      </c>
      <c r="X1032" s="139">
        <v>-3137151.86</v>
      </c>
      <c r="Y1032" s="139">
        <v>-3137151.86</v>
      </c>
      <c r="Z1032" s="139">
        <v>-3137151.86</v>
      </c>
      <c r="AA1032" s="139">
        <v>-3137151.86</v>
      </c>
      <c r="AB1032" s="139">
        <v>-3137151.86</v>
      </c>
      <c r="AC1032" s="139">
        <v>-3137151.86</v>
      </c>
      <c r="AD1032" s="139">
        <v>-3137151.86</v>
      </c>
      <c r="AE1032" s="139">
        <v>-3137151.86</v>
      </c>
      <c r="AF1032" s="139">
        <v>-3137151.86</v>
      </c>
      <c r="AG1032" s="139">
        <v>-3137151.86</v>
      </c>
      <c r="AH1032" s="139">
        <v>-3137151.86</v>
      </c>
      <c r="AI1032" s="139">
        <v>-3137151.86</v>
      </c>
      <c r="AJ1032" s="139">
        <v>-3137151.86</v>
      </c>
      <c r="AK1032" s="139">
        <v>-3137151.86</v>
      </c>
      <c r="AL1032" s="139">
        <v>-3137151.86</v>
      </c>
      <c r="AM1032" s="139">
        <v>-3137151.86</v>
      </c>
      <c r="AN1032" s="139">
        <v>-3137151.86</v>
      </c>
      <c r="AO1032" s="139">
        <v>-3137151.86</v>
      </c>
      <c r="AP1032" s="139">
        <v>-3137151.86</v>
      </c>
      <c r="AQ1032" s="139">
        <v>-3137151.86</v>
      </c>
      <c r="AR1032" s="139">
        <v>-3137151.86</v>
      </c>
      <c r="AS1032" s="139">
        <v>-3137151.86</v>
      </c>
      <c r="AT1032" s="139">
        <v>-3137151.86</v>
      </c>
      <c r="AU1032" s="139">
        <v>-3137151.86</v>
      </c>
      <c r="AV1032" s="139">
        <v>-3137151.86</v>
      </c>
      <c r="AW1032" s="139">
        <v>-3137151.86</v>
      </c>
      <c r="AX1032" s="139">
        <v>-3137151.86</v>
      </c>
      <c r="AY1032" s="139">
        <v>-3137151.86</v>
      </c>
      <c r="AZ1032" s="139">
        <v>-3137151.86</v>
      </c>
      <c r="BA1032" s="139">
        <v>-3137151.86</v>
      </c>
      <c r="BB1032" s="139">
        <v>-3137151.86</v>
      </c>
    </row>
    <row r="1033" spans="1:54">
      <c r="A1033" s="140" t="s">
        <v>1129</v>
      </c>
      <c r="B1033" s="139">
        <v>-3594345.71</v>
      </c>
      <c r="C1033" s="139">
        <v>-3594345.71</v>
      </c>
      <c r="D1033" s="139">
        <v>-3594345.71</v>
      </c>
      <c r="E1033" s="139">
        <v>-3594345.71</v>
      </c>
      <c r="F1033" s="139">
        <v>-3594345.71</v>
      </c>
      <c r="G1033" s="139">
        <v>-3594345.71</v>
      </c>
      <c r="H1033" s="139">
        <v>-3594345.71</v>
      </c>
      <c r="I1033" s="139">
        <v>-3594345.71</v>
      </c>
      <c r="J1033" s="139">
        <v>-3594345.71</v>
      </c>
      <c r="K1033" s="139">
        <v>-3594345.71</v>
      </c>
      <c r="L1033" s="139">
        <v>-3594345.71</v>
      </c>
      <c r="M1033" s="139">
        <v>-3594345.71</v>
      </c>
      <c r="N1033" s="139">
        <v>-3594345.71</v>
      </c>
      <c r="O1033" s="139">
        <v>-3594345.71</v>
      </c>
      <c r="P1033" s="139">
        <v>-3594345.71</v>
      </c>
      <c r="Q1033" s="139">
        <v>-3594345.71</v>
      </c>
      <c r="R1033" s="139">
        <v>-3594345.71</v>
      </c>
      <c r="S1033" s="139">
        <v>-3594345.71</v>
      </c>
      <c r="T1033" s="139">
        <v>-3594345.71</v>
      </c>
      <c r="U1033" s="139">
        <v>-3594345.71</v>
      </c>
      <c r="V1033" s="139">
        <v>-3594345.71</v>
      </c>
      <c r="W1033" s="139">
        <v>-3594345.71</v>
      </c>
      <c r="X1033" s="139">
        <v>-3594345.71</v>
      </c>
      <c r="Y1033" s="139">
        <v>-3594345.71</v>
      </c>
      <c r="Z1033" s="139">
        <v>-3594345.71</v>
      </c>
      <c r="AA1033" s="139">
        <v>-3594345.71</v>
      </c>
      <c r="AB1033" s="139">
        <v>-3594345.71</v>
      </c>
      <c r="AC1033" s="139">
        <v>-3594345.71</v>
      </c>
      <c r="AD1033" s="139">
        <v>-3594345.71</v>
      </c>
      <c r="AE1033" s="139">
        <v>-3594345.71</v>
      </c>
      <c r="AF1033" s="139">
        <v>-3594345.71</v>
      </c>
      <c r="AG1033" s="139">
        <v>-3594345.71</v>
      </c>
      <c r="AH1033" s="139">
        <v>-3594345.71</v>
      </c>
      <c r="AI1033" s="139">
        <v>-3594345.71</v>
      </c>
      <c r="AJ1033" s="139">
        <v>-3594345.71</v>
      </c>
      <c r="AK1033" s="139">
        <v>-3594345.71</v>
      </c>
      <c r="AL1033" s="139">
        <v>-3594345.71</v>
      </c>
      <c r="AM1033" s="139">
        <v>-3594345.71</v>
      </c>
      <c r="AN1033" s="139">
        <v>-3594345.71</v>
      </c>
      <c r="AO1033" s="139">
        <v>-3594345.71</v>
      </c>
      <c r="AP1033" s="139">
        <v>-3594345.71</v>
      </c>
      <c r="AQ1033" s="139">
        <v>-3594345.71</v>
      </c>
      <c r="AR1033" s="139">
        <v>-3594345.71</v>
      </c>
      <c r="AS1033" s="139">
        <v>-3594345.71</v>
      </c>
      <c r="AT1033" s="139">
        <v>-3594345.71</v>
      </c>
      <c r="AU1033" s="139">
        <v>-3594345.71</v>
      </c>
      <c r="AV1033" s="139">
        <v>-3594345.71</v>
      </c>
      <c r="AW1033" s="139">
        <v>-3594345.71</v>
      </c>
      <c r="AX1033" s="139">
        <v>-3594345.71</v>
      </c>
      <c r="AY1033" s="139">
        <v>-3594345.71</v>
      </c>
      <c r="AZ1033" s="139">
        <v>-3594345.71</v>
      </c>
      <c r="BA1033" s="139">
        <v>-3594345.71</v>
      </c>
      <c r="BB1033" s="139">
        <v>-3594345.71</v>
      </c>
    </row>
    <row r="1034" spans="1:54">
      <c r="A1034" s="140" t="s">
        <v>1130</v>
      </c>
      <c r="B1034" s="139">
        <v>0</v>
      </c>
      <c r="C1034" s="139">
        <v>0</v>
      </c>
      <c r="D1034" s="139">
        <v>0</v>
      </c>
      <c r="E1034" s="139">
        <v>0</v>
      </c>
      <c r="F1034" s="139">
        <v>0</v>
      </c>
      <c r="G1034" s="139">
        <v>0</v>
      </c>
      <c r="H1034" s="139">
        <v>0</v>
      </c>
      <c r="I1034" s="139">
        <v>0</v>
      </c>
      <c r="J1034" s="139">
        <v>0</v>
      </c>
      <c r="K1034" s="139">
        <v>0</v>
      </c>
      <c r="L1034" s="139">
        <v>0</v>
      </c>
      <c r="M1034" s="139">
        <v>0</v>
      </c>
      <c r="N1034" s="139">
        <v>0</v>
      </c>
      <c r="O1034" s="139">
        <v>0</v>
      </c>
      <c r="P1034" s="139">
        <v>0</v>
      </c>
      <c r="Q1034" s="139">
        <v>0</v>
      </c>
      <c r="R1034" s="139">
        <v>0</v>
      </c>
      <c r="S1034" s="139">
        <v>0</v>
      </c>
      <c r="T1034" s="139">
        <v>0</v>
      </c>
      <c r="U1034" s="139">
        <v>0</v>
      </c>
      <c r="V1034" s="139">
        <v>0</v>
      </c>
      <c r="W1034" s="139">
        <v>0</v>
      </c>
      <c r="X1034" s="139">
        <v>0</v>
      </c>
      <c r="Y1034" s="139">
        <v>0</v>
      </c>
      <c r="Z1034" s="139">
        <v>0</v>
      </c>
      <c r="AA1034" s="139">
        <v>0</v>
      </c>
      <c r="AB1034" s="139">
        <v>0</v>
      </c>
      <c r="AC1034" s="139">
        <v>0</v>
      </c>
      <c r="AD1034" s="139">
        <v>0</v>
      </c>
      <c r="AE1034" s="139">
        <v>0</v>
      </c>
      <c r="AF1034" s="139">
        <v>0</v>
      </c>
      <c r="AG1034" s="139">
        <v>0</v>
      </c>
      <c r="AH1034" s="139">
        <v>0</v>
      </c>
      <c r="AI1034" s="139">
        <v>0</v>
      </c>
      <c r="AJ1034" s="139">
        <v>0</v>
      </c>
      <c r="AK1034" s="139">
        <v>0</v>
      </c>
      <c r="AL1034" s="139">
        <v>0</v>
      </c>
      <c r="AM1034" s="139">
        <v>0</v>
      </c>
      <c r="AN1034" s="139">
        <v>0</v>
      </c>
      <c r="AO1034" s="139">
        <v>0</v>
      </c>
      <c r="AP1034" s="139">
        <v>0</v>
      </c>
      <c r="AQ1034" s="139">
        <v>0</v>
      </c>
      <c r="AR1034" s="139">
        <v>0</v>
      </c>
      <c r="AS1034" s="139">
        <v>0</v>
      </c>
      <c r="AT1034" s="139">
        <v>0</v>
      </c>
      <c r="AU1034" s="139">
        <v>0</v>
      </c>
      <c r="AV1034" s="139">
        <v>0</v>
      </c>
      <c r="AW1034" s="139">
        <v>0</v>
      </c>
      <c r="AX1034" s="139">
        <v>0</v>
      </c>
      <c r="AY1034" s="139">
        <v>0</v>
      </c>
      <c r="AZ1034" s="139">
        <v>0</v>
      </c>
      <c r="BA1034" s="139">
        <v>0</v>
      </c>
      <c r="BB1034" s="139">
        <v>0</v>
      </c>
    </row>
    <row r="1035" spans="1:54">
      <c r="A1035" s="140" t="s">
        <v>1131</v>
      </c>
      <c r="B1035" s="139">
        <v>-3751246.48</v>
      </c>
      <c r="C1035" s="139">
        <v>-3751246.48</v>
      </c>
      <c r="D1035" s="139">
        <v>-3751246.48</v>
      </c>
      <c r="E1035" s="139">
        <v>-3751246.48</v>
      </c>
      <c r="F1035" s="139">
        <v>-3751246.48</v>
      </c>
      <c r="G1035" s="139">
        <v>-3751246.48</v>
      </c>
      <c r="H1035" s="139">
        <v>-3751246.48</v>
      </c>
      <c r="I1035" s="139">
        <v>-3751246.48</v>
      </c>
      <c r="J1035" s="139">
        <v>-3751246.48</v>
      </c>
      <c r="K1035" s="139">
        <v>-3751246.48</v>
      </c>
      <c r="L1035" s="139">
        <v>-3751246.48</v>
      </c>
      <c r="M1035" s="139">
        <v>-3751246.48</v>
      </c>
      <c r="N1035" s="139">
        <v>-3751246.48</v>
      </c>
      <c r="O1035" s="139">
        <v>-3751246.48</v>
      </c>
      <c r="P1035" s="139">
        <v>-3751246.48</v>
      </c>
      <c r="Q1035" s="139">
        <v>-3751246.48</v>
      </c>
      <c r="R1035" s="139">
        <v>-3751246.48</v>
      </c>
      <c r="S1035" s="139">
        <v>-3751246.48</v>
      </c>
      <c r="T1035" s="139">
        <v>-3751246.48</v>
      </c>
      <c r="U1035" s="139">
        <v>-3751246.48</v>
      </c>
      <c r="V1035" s="139">
        <v>-3751246.48</v>
      </c>
      <c r="W1035" s="139">
        <v>-3751246.48</v>
      </c>
      <c r="X1035" s="139">
        <v>-3751246.48</v>
      </c>
      <c r="Y1035" s="139">
        <v>-3751246.48</v>
      </c>
      <c r="Z1035" s="139">
        <v>-3751246.48</v>
      </c>
      <c r="AA1035" s="139">
        <v>-3751246.48</v>
      </c>
      <c r="AB1035" s="139">
        <v>-3751246.48</v>
      </c>
      <c r="AC1035" s="139">
        <v>-3751246.48</v>
      </c>
      <c r="AD1035" s="139">
        <v>-3751246.48</v>
      </c>
      <c r="AE1035" s="139">
        <v>-3751246.48</v>
      </c>
      <c r="AF1035" s="139">
        <v>-3751246.48</v>
      </c>
      <c r="AG1035" s="139">
        <v>-3751246.48</v>
      </c>
      <c r="AH1035" s="139">
        <v>-3751246.48</v>
      </c>
      <c r="AI1035" s="139">
        <v>-3751246.48</v>
      </c>
      <c r="AJ1035" s="139">
        <v>-3751246.48</v>
      </c>
      <c r="AK1035" s="139">
        <v>-3751246.48</v>
      </c>
      <c r="AL1035" s="139">
        <v>-3751246.48</v>
      </c>
      <c r="AM1035" s="139">
        <v>-3751246.48</v>
      </c>
      <c r="AN1035" s="139">
        <v>-3751246.48</v>
      </c>
      <c r="AO1035" s="139">
        <v>-3751246.48</v>
      </c>
      <c r="AP1035" s="139">
        <v>-3751246.48</v>
      </c>
      <c r="AQ1035" s="139">
        <v>-3751246.48</v>
      </c>
      <c r="AR1035" s="139">
        <v>-3751246.48</v>
      </c>
      <c r="AS1035" s="139">
        <v>-3751246.48</v>
      </c>
      <c r="AT1035" s="139">
        <v>-3751246.48</v>
      </c>
      <c r="AU1035" s="139">
        <v>-3751246.48</v>
      </c>
      <c r="AV1035" s="139">
        <v>-3751246.48</v>
      </c>
      <c r="AW1035" s="139">
        <v>-3751246.48</v>
      </c>
      <c r="AX1035" s="139">
        <v>-3751246.48</v>
      </c>
      <c r="AY1035" s="139">
        <v>-3751246.48</v>
      </c>
      <c r="AZ1035" s="139">
        <v>-3751246.48</v>
      </c>
      <c r="BA1035" s="139">
        <v>-3751246.48</v>
      </c>
      <c r="BB1035" s="139">
        <v>-3751246.48</v>
      </c>
    </row>
    <row r="1036" spans="1:54">
      <c r="A1036" s="140" t="s">
        <v>1132</v>
      </c>
      <c r="B1036" s="139">
        <v>0</v>
      </c>
      <c r="C1036" s="139">
        <v>0</v>
      </c>
      <c r="D1036" s="139">
        <v>0</v>
      </c>
      <c r="E1036" s="139">
        <v>0</v>
      </c>
      <c r="F1036" s="139">
        <v>0</v>
      </c>
      <c r="G1036" s="139">
        <v>0</v>
      </c>
      <c r="H1036" s="139">
        <v>0</v>
      </c>
      <c r="I1036" s="139">
        <v>0</v>
      </c>
      <c r="J1036" s="139">
        <v>0</v>
      </c>
      <c r="K1036" s="139">
        <v>0</v>
      </c>
      <c r="L1036" s="139">
        <v>0</v>
      </c>
      <c r="M1036" s="139">
        <v>0</v>
      </c>
      <c r="N1036" s="139">
        <v>0</v>
      </c>
      <c r="O1036" s="139">
        <v>0</v>
      </c>
      <c r="P1036" s="139">
        <v>0</v>
      </c>
      <c r="Q1036" s="139">
        <v>0</v>
      </c>
      <c r="R1036" s="139">
        <v>0</v>
      </c>
      <c r="S1036" s="139">
        <v>0</v>
      </c>
      <c r="T1036" s="139">
        <v>0</v>
      </c>
      <c r="U1036" s="139">
        <v>0</v>
      </c>
      <c r="V1036" s="139">
        <v>0</v>
      </c>
      <c r="W1036" s="139">
        <v>0</v>
      </c>
      <c r="X1036" s="139">
        <v>0</v>
      </c>
      <c r="Y1036" s="139">
        <v>0</v>
      </c>
      <c r="Z1036" s="139">
        <v>0</v>
      </c>
      <c r="AA1036" s="139">
        <v>0</v>
      </c>
      <c r="AB1036" s="139">
        <v>0</v>
      </c>
      <c r="AC1036" s="139">
        <v>0</v>
      </c>
      <c r="AD1036" s="139">
        <v>0</v>
      </c>
      <c r="AE1036" s="139">
        <v>0</v>
      </c>
      <c r="AF1036" s="139">
        <v>0</v>
      </c>
      <c r="AG1036" s="139">
        <v>0</v>
      </c>
      <c r="AH1036" s="139">
        <v>0</v>
      </c>
      <c r="AI1036" s="139">
        <v>0</v>
      </c>
      <c r="AJ1036" s="139">
        <v>0</v>
      </c>
      <c r="AK1036" s="139">
        <v>0</v>
      </c>
      <c r="AL1036" s="139">
        <v>0</v>
      </c>
      <c r="AM1036" s="139">
        <v>0</v>
      </c>
      <c r="AN1036" s="139">
        <v>0</v>
      </c>
      <c r="AO1036" s="139">
        <v>0</v>
      </c>
      <c r="AP1036" s="139">
        <v>0</v>
      </c>
      <c r="AQ1036" s="139">
        <v>0</v>
      </c>
      <c r="AR1036" s="139">
        <v>0</v>
      </c>
      <c r="AS1036" s="139">
        <v>0</v>
      </c>
      <c r="AT1036" s="139">
        <v>0</v>
      </c>
      <c r="AU1036" s="139">
        <v>0</v>
      </c>
      <c r="AV1036" s="139">
        <v>0</v>
      </c>
      <c r="AW1036" s="139">
        <v>0</v>
      </c>
      <c r="AX1036" s="139">
        <v>0</v>
      </c>
      <c r="AY1036" s="139">
        <v>0</v>
      </c>
      <c r="AZ1036" s="139">
        <v>0</v>
      </c>
      <c r="BA1036" s="139">
        <v>0</v>
      </c>
      <c r="BB1036" s="139">
        <v>0</v>
      </c>
    </row>
    <row r="1037" spans="1:54">
      <c r="A1037" s="140" t="s">
        <v>1133</v>
      </c>
      <c r="B1037" s="139">
        <v>-55752.46</v>
      </c>
      <c r="C1037" s="139">
        <v>-55752.46</v>
      </c>
      <c r="D1037" s="139">
        <v>-55752.46</v>
      </c>
      <c r="E1037" s="139">
        <v>-55752.46</v>
      </c>
      <c r="F1037" s="139">
        <v>-55752.46</v>
      </c>
      <c r="G1037" s="139">
        <v>-55752.46</v>
      </c>
      <c r="H1037" s="139">
        <v>-55752.46</v>
      </c>
      <c r="I1037" s="139">
        <v>-55752.46</v>
      </c>
      <c r="J1037" s="139">
        <v>-55752.46</v>
      </c>
      <c r="K1037" s="139">
        <v>-55752.46</v>
      </c>
      <c r="L1037" s="139">
        <v>-55752.46</v>
      </c>
      <c r="M1037" s="139">
        <v>-55752.46</v>
      </c>
      <c r="N1037" s="139">
        <v>-55752.46</v>
      </c>
      <c r="O1037" s="139">
        <v>-55752.46</v>
      </c>
      <c r="P1037" s="139">
        <v>-55752.46</v>
      </c>
      <c r="Q1037" s="139">
        <v>-55752.46</v>
      </c>
      <c r="R1037" s="139">
        <v>-55752.46</v>
      </c>
      <c r="S1037" s="139">
        <v>-55752.46</v>
      </c>
      <c r="T1037" s="139">
        <v>-55752.46</v>
      </c>
      <c r="U1037" s="139">
        <v>-55752.46</v>
      </c>
      <c r="V1037" s="139">
        <v>-55752.46</v>
      </c>
      <c r="W1037" s="139">
        <v>-55752.46</v>
      </c>
      <c r="X1037" s="139">
        <v>-55752.46</v>
      </c>
      <c r="Y1037" s="139">
        <v>-55752.46</v>
      </c>
      <c r="Z1037" s="139">
        <v>-55752.46</v>
      </c>
      <c r="AA1037" s="139">
        <v>-55752.46</v>
      </c>
      <c r="AB1037" s="139">
        <v>-55752.46</v>
      </c>
      <c r="AC1037" s="139">
        <v>-55752.46</v>
      </c>
      <c r="AD1037" s="139">
        <v>-55752.46</v>
      </c>
      <c r="AE1037" s="139">
        <v>-55752.46</v>
      </c>
      <c r="AF1037" s="139">
        <v>-55752.46</v>
      </c>
      <c r="AG1037" s="139">
        <v>-55752.46</v>
      </c>
      <c r="AH1037" s="139">
        <v>-55752.46</v>
      </c>
      <c r="AI1037" s="139">
        <v>-55752.46</v>
      </c>
      <c r="AJ1037" s="139">
        <v>-55752.46</v>
      </c>
      <c r="AK1037" s="139">
        <v>-55752.46</v>
      </c>
      <c r="AL1037" s="139">
        <v>-55752.46</v>
      </c>
      <c r="AM1037" s="139">
        <v>-55752.46</v>
      </c>
      <c r="AN1037" s="139">
        <v>-55752.46</v>
      </c>
      <c r="AO1037" s="139">
        <v>-55752.46</v>
      </c>
      <c r="AP1037" s="139">
        <v>-55752.46</v>
      </c>
      <c r="AQ1037" s="139">
        <v>-55752.46</v>
      </c>
      <c r="AR1037" s="139">
        <v>-55752.46</v>
      </c>
      <c r="AS1037" s="139">
        <v>-55752.46</v>
      </c>
      <c r="AT1037" s="139">
        <v>-55752.46</v>
      </c>
      <c r="AU1037" s="139">
        <v>-55752.46</v>
      </c>
      <c r="AV1037" s="139">
        <v>-55752.46</v>
      </c>
      <c r="AW1037" s="139">
        <v>-55752.46</v>
      </c>
      <c r="AX1037" s="139">
        <v>-55752.46</v>
      </c>
      <c r="AY1037" s="139">
        <v>-55752.46</v>
      </c>
      <c r="AZ1037" s="139">
        <v>-55752.46</v>
      </c>
      <c r="BA1037" s="139">
        <v>-55752.46</v>
      </c>
      <c r="BB1037" s="139">
        <v>-55752.46</v>
      </c>
    </row>
    <row r="1038" spans="1:54">
      <c r="A1038" s="140" t="s">
        <v>1134</v>
      </c>
      <c r="B1038" s="139">
        <v>0</v>
      </c>
      <c r="C1038" s="139">
        <v>0</v>
      </c>
      <c r="D1038" s="139">
        <v>0</v>
      </c>
      <c r="E1038" s="139">
        <v>0</v>
      </c>
      <c r="F1038" s="139">
        <v>0</v>
      </c>
      <c r="G1038" s="139">
        <v>0</v>
      </c>
      <c r="H1038" s="139">
        <v>0</v>
      </c>
      <c r="I1038" s="139">
        <v>0</v>
      </c>
      <c r="J1038" s="139">
        <v>0</v>
      </c>
      <c r="K1038" s="139">
        <v>0</v>
      </c>
      <c r="L1038" s="139">
        <v>0</v>
      </c>
      <c r="M1038" s="139">
        <v>0</v>
      </c>
      <c r="N1038" s="139">
        <v>0</v>
      </c>
      <c r="O1038" s="139">
        <v>0</v>
      </c>
      <c r="P1038" s="139">
        <v>0</v>
      </c>
      <c r="Q1038" s="139">
        <v>0</v>
      </c>
      <c r="R1038" s="139">
        <v>0</v>
      </c>
      <c r="S1038" s="139">
        <v>0</v>
      </c>
      <c r="T1038" s="139">
        <v>0</v>
      </c>
      <c r="U1038" s="139">
        <v>0</v>
      </c>
      <c r="V1038" s="139">
        <v>0</v>
      </c>
      <c r="W1038" s="139">
        <v>0</v>
      </c>
      <c r="X1038" s="139">
        <v>0</v>
      </c>
      <c r="Y1038" s="139">
        <v>0</v>
      </c>
      <c r="Z1038" s="139">
        <v>0</v>
      </c>
      <c r="AA1038" s="139">
        <v>0</v>
      </c>
      <c r="AB1038" s="139">
        <v>0</v>
      </c>
      <c r="AC1038" s="139">
        <v>0</v>
      </c>
      <c r="AD1038" s="139">
        <v>0</v>
      </c>
      <c r="AE1038" s="139">
        <v>0</v>
      </c>
      <c r="AF1038" s="139">
        <v>0</v>
      </c>
      <c r="AG1038" s="139">
        <v>0</v>
      </c>
      <c r="AH1038" s="139">
        <v>0</v>
      </c>
      <c r="AI1038" s="139">
        <v>0</v>
      </c>
      <c r="AJ1038" s="139">
        <v>0</v>
      </c>
      <c r="AK1038" s="139">
        <v>0</v>
      </c>
      <c r="AL1038" s="139">
        <v>0</v>
      </c>
      <c r="AM1038" s="139">
        <v>0</v>
      </c>
      <c r="AN1038" s="139">
        <v>0</v>
      </c>
      <c r="AO1038" s="139">
        <v>0</v>
      </c>
      <c r="AP1038" s="139">
        <v>0</v>
      </c>
      <c r="AQ1038" s="139">
        <v>0</v>
      </c>
      <c r="AR1038" s="139">
        <v>0</v>
      </c>
      <c r="AS1038" s="139">
        <v>0</v>
      </c>
      <c r="AT1038" s="139">
        <v>0</v>
      </c>
      <c r="AU1038" s="139">
        <v>0</v>
      </c>
      <c r="AV1038" s="139">
        <v>0</v>
      </c>
      <c r="AW1038" s="139">
        <v>0</v>
      </c>
      <c r="AX1038" s="139">
        <v>0</v>
      </c>
      <c r="AY1038" s="139">
        <v>0</v>
      </c>
      <c r="AZ1038" s="139">
        <v>0</v>
      </c>
      <c r="BA1038" s="139">
        <v>0</v>
      </c>
      <c r="BB1038" s="139">
        <v>0</v>
      </c>
    </row>
    <row r="1039" spans="1:54">
      <c r="A1039" s="140" t="s">
        <v>1135</v>
      </c>
      <c r="B1039" s="139">
        <v>0</v>
      </c>
      <c r="C1039" s="139">
        <v>0</v>
      </c>
      <c r="D1039" s="139">
        <v>0</v>
      </c>
      <c r="E1039" s="139">
        <v>0</v>
      </c>
      <c r="F1039" s="139">
        <v>0</v>
      </c>
      <c r="G1039" s="139">
        <v>0</v>
      </c>
      <c r="H1039" s="139">
        <v>0</v>
      </c>
      <c r="I1039" s="139">
        <v>0</v>
      </c>
      <c r="J1039" s="139">
        <v>0</v>
      </c>
      <c r="K1039" s="139">
        <v>0</v>
      </c>
      <c r="L1039" s="139">
        <v>0</v>
      </c>
      <c r="M1039" s="139">
        <v>0</v>
      </c>
      <c r="N1039" s="139">
        <v>0</v>
      </c>
      <c r="O1039" s="139">
        <v>0</v>
      </c>
      <c r="P1039" s="139">
        <v>0</v>
      </c>
      <c r="Q1039" s="139">
        <v>0</v>
      </c>
      <c r="R1039" s="139">
        <v>0</v>
      </c>
      <c r="S1039" s="139">
        <v>0</v>
      </c>
      <c r="T1039" s="139">
        <v>0</v>
      </c>
      <c r="U1039" s="139">
        <v>0</v>
      </c>
      <c r="V1039" s="139">
        <v>0</v>
      </c>
      <c r="W1039" s="139">
        <v>0</v>
      </c>
      <c r="X1039" s="139">
        <v>0</v>
      </c>
      <c r="Y1039" s="139">
        <v>0</v>
      </c>
      <c r="Z1039" s="139">
        <v>0</v>
      </c>
      <c r="AA1039" s="139">
        <v>0</v>
      </c>
      <c r="AB1039" s="139">
        <v>0</v>
      </c>
      <c r="AC1039" s="139">
        <v>0</v>
      </c>
      <c r="AD1039" s="139">
        <v>0</v>
      </c>
      <c r="AE1039" s="139">
        <v>0</v>
      </c>
      <c r="AF1039" s="139">
        <v>0</v>
      </c>
      <c r="AG1039" s="139">
        <v>0</v>
      </c>
      <c r="AH1039" s="139">
        <v>0</v>
      </c>
      <c r="AI1039" s="139">
        <v>0</v>
      </c>
      <c r="AJ1039" s="139">
        <v>0</v>
      </c>
      <c r="AK1039" s="139">
        <v>0</v>
      </c>
      <c r="AL1039" s="139">
        <v>0</v>
      </c>
      <c r="AM1039" s="139">
        <v>0</v>
      </c>
      <c r="AN1039" s="139">
        <v>0</v>
      </c>
      <c r="AO1039" s="139">
        <v>0</v>
      </c>
      <c r="AP1039" s="139">
        <v>0</v>
      </c>
      <c r="AQ1039" s="139">
        <v>0</v>
      </c>
      <c r="AR1039" s="139">
        <v>0</v>
      </c>
      <c r="AS1039" s="139">
        <v>0</v>
      </c>
      <c r="AT1039" s="139">
        <v>0</v>
      </c>
      <c r="AU1039" s="139">
        <v>0</v>
      </c>
      <c r="AV1039" s="139">
        <v>0</v>
      </c>
      <c r="AW1039" s="139">
        <v>0</v>
      </c>
      <c r="AX1039" s="139">
        <v>0</v>
      </c>
      <c r="AY1039" s="139">
        <v>0</v>
      </c>
      <c r="AZ1039" s="139">
        <v>0</v>
      </c>
      <c r="BA1039" s="139">
        <v>0</v>
      </c>
      <c r="BB1039" s="139">
        <v>0</v>
      </c>
    </row>
    <row r="1040" spans="1:54">
      <c r="A1040" s="140" t="s">
        <v>1136</v>
      </c>
      <c r="B1040" s="139">
        <v>-149841.07</v>
      </c>
      <c r="C1040" s="139">
        <v>-149841.07</v>
      </c>
      <c r="D1040" s="139">
        <v>-149841.07</v>
      </c>
      <c r="E1040" s="139">
        <v>-149841.07</v>
      </c>
      <c r="F1040" s="139">
        <v>-149841.07</v>
      </c>
      <c r="G1040" s="139">
        <v>-149841.07</v>
      </c>
      <c r="H1040" s="139">
        <v>-149841.07</v>
      </c>
      <c r="I1040" s="139">
        <v>-149841.07</v>
      </c>
      <c r="J1040" s="139">
        <v>-149841.07</v>
      </c>
      <c r="K1040" s="139">
        <v>-149841.07</v>
      </c>
      <c r="L1040" s="139">
        <v>-149841.07</v>
      </c>
      <c r="M1040" s="139">
        <v>-149841.07</v>
      </c>
      <c r="N1040" s="139">
        <v>-149841.07</v>
      </c>
      <c r="O1040" s="139">
        <v>-149841.07</v>
      </c>
      <c r="P1040" s="139">
        <v>-149841.07</v>
      </c>
      <c r="Q1040" s="139">
        <v>-149841.07</v>
      </c>
      <c r="R1040" s="139">
        <v>-149841.07</v>
      </c>
      <c r="S1040" s="139">
        <v>-149841.07</v>
      </c>
      <c r="T1040" s="139">
        <v>-149841.07</v>
      </c>
      <c r="U1040" s="139">
        <v>-149841.07</v>
      </c>
      <c r="V1040" s="139">
        <v>-149841.07</v>
      </c>
      <c r="W1040" s="139">
        <v>-149841.07</v>
      </c>
      <c r="X1040" s="139">
        <v>-149841.07</v>
      </c>
      <c r="Y1040" s="139">
        <v>-149841.07</v>
      </c>
      <c r="Z1040" s="139">
        <v>-149841.07</v>
      </c>
      <c r="AA1040" s="139">
        <v>-149841.07</v>
      </c>
      <c r="AB1040" s="139">
        <v>-149841.07</v>
      </c>
      <c r="AC1040" s="139">
        <v>-149841.07</v>
      </c>
      <c r="AD1040" s="139">
        <v>-149841.07</v>
      </c>
      <c r="AE1040" s="139">
        <v>-149841.07</v>
      </c>
      <c r="AF1040" s="139">
        <v>-149841.07</v>
      </c>
      <c r="AG1040" s="139">
        <v>-149841.07</v>
      </c>
      <c r="AH1040" s="139">
        <v>-149841.07</v>
      </c>
      <c r="AI1040" s="139">
        <v>-149841.07</v>
      </c>
      <c r="AJ1040" s="139">
        <v>-149841.07</v>
      </c>
      <c r="AK1040" s="139">
        <v>-149841.07</v>
      </c>
      <c r="AL1040" s="139">
        <v>-149841.07</v>
      </c>
      <c r="AM1040" s="139">
        <v>-149841.07</v>
      </c>
      <c r="AN1040" s="139">
        <v>-149841.07</v>
      </c>
      <c r="AO1040" s="139">
        <v>-149841.07</v>
      </c>
      <c r="AP1040" s="139">
        <v>-149841.07</v>
      </c>
      <c r="AQ1040" s="139">
        <v>-149841.07</v>
      </c>
      <c r="AR1040" s="139">
        <v>-149841.07</v>
      </c>
      <c r="AS1040" s="139">
        <v>-149841.07</v>
      </c>
      <c r="AT1040" s="139">
        <v>-149841.07</v>
      </c>
      <c r="AU1040" s="139">
        <v>-149841.07</v>
      </c>
      <c r="AV1040" s="139">
        <v>-149841.07</v>
      </c>
      <c r="AW1040" s="139">
        <v>-149841.07</v>
      </c>
      <c r="AX1040" s="139">
        <v>-149841.07</v>
      </c>
      <c r="AY1040" s="139">
        <v>-149841.07</v>
      </c>
      <c r="AZ1040" s="139">
        <v>-149841.07</v>
      </c>
      <c r="BA1040" s="139">
        <v>-149841.07</v>
      </c>
      <c r="BB1040" s="139">
        <v>-149841.07</v>
      </c>
    </row>
    <row r="1041" spans="1:54">
      <c r="A1041" s="140" t="s">
        <v>1137</v>
      </c>
      <c r="B1041" s="139">
        <v>0</v>
      </c>
      <c r="C1041" s="139">
        <v>0</v>
      </c>
      <c r="D1041" s="139">
        <v>0</v>
      </c>
      <c r="E1041" s="139">
        <v>0</v>
      </c>
      <c r="F1041" s="139">
        <v>0</v>
      </c>
      <c r="G1041" s="139">
        <v>0</v>
      </c>
      <c r="H1041" s="139">
        <v>0</v>
      </c>
      <c r="I1041" s="139">
        <v>0</v>
      </c>
      <c r="J1041" s="139">
        <v>0</v>
      </c>
      <c r="K1041" s="139">
        <v>0</v>
      </c>
      <c r="L1041" s="139">
        <v>0</v>
      </c>
      <c r="M1041" s="139">
        <v>0</v>
      </c>
      <c r="N1041" s="139">
        <v>0</v>
      </c>
      <c r="O1041" s="139">
        <v>0</v>
      </c>
      <c r="P1041" s="139">
        <v>0</v>
      </c>
      <c r="Q1041" s="139">
        <v>0</v>
      </c>
      <c r="R1041" s="139">
        <v>0</v>
      </c>
      <c r="S1041" s="139">
        <v>0</v>
      </c>
      <c r="T1041" s="139">
        <v>0</v>
      </c>
      <c r="U1041" s="139">
        <v>0</v>
      </c>
      <c r="V1041" s="139">
        <v>0</v>
      </c>
      <c r="W1041" s="139">
        <v>0</v>
      </c>
      <c r="X1041" s="139">
        <v>0</v>
      </c>
      <c r="Y1041" s="139">
        <v>0</v>
      </c>
      <c r="Z1041" s="139">
        <v>0</v>
      </c>
      <c r="AA1041" s="139">
        <v>0</v>
      </c>
      <c r="AB1041" s="139">
        <v>0</v>
      </c>
      <c r="AC1041" s="139">
        <v>0</v>
      </c>
      <c r="AD1041" s="139">
        <v>0</v>
      </c>
      <c r="AE1041" s="139">
        <v>0</v>
      </c>
      <c r="AF1041" s="139">
        <v>0</v>
      </c>
      <c r="AG1041" s="139">
        <v>0</v>
      </c>
      <c r="AH1041" s="139">
        <v>0</v>
      </c>
      <c r="AI1041" s="139">
        <v>0</v>
      </c>
      <c r="AJ1041" s="139">
        <v>0</v>
      </c>
      <c r="AK1041" s="139">
        <v>0</v>
      </c>
      <c r="AL1041" s="139">
        <v>0</v>
      </c>
      <c r="AM1041" s="139">
        <v>0</v>
      </c>
      <c r="AN1041" s="139">
        <v>0</v>
      </c>
      <c r="AO1041" s="139">
        <v>0</v>
      </c>
      <c r="AP1041" s="139">
        <v>0</v>
      </c>
      <c r="AQ1041" s="139">
        <v>0</v>
      </c>
      <c r="AR1041" s="139">
        <v>0</v>
      </c>
      <c r="AS1041" s="139">
        <v>0</v>
      </c>
      <c r="AT1041" s="139">
        <v>0</v>
      </c>
      <c r="AU1041" s="139">
        <v>0</v>
      </c>
      <c r="AV1041" s="139">
        <v>0</v>
      </c>
      <c r="AW1041" s="139">
        <v>0</v>
      </c>
      <c r="AX1041" s="139">
        <v>0</v>
      </c>
      <c r="AY1041" s="139">
        <v>0</v>
      </c>
      <c r="AZ1041" s="139">
        <v>0</v>
      </c>
      <c r="BA1041" s="139">
        <v>0</v>
      </c>
      <c r="BB1041" s="139">
        <v>0</v>
      </c>
    </row>
    <row r="1042" spans="1:54">
      <c r="A1042" s="141" t="s">
        <v>1138</v>
      </c>
      <c r="B1042" s="142">
        <v>-55061124.030000001</v>
      </c>
      <c r="C1042" s="142">
        <v>-55061124.030000001</v>
      </c>
      <c r="D1042" s="142">
        <v>-55061124.030000001</v>
      </c>
      <c r="E1042" s="142">
        <v>-55061124.030000001</v>
      </c>
      <c r="F1042" s="142">
        <v>-55061124.030000001</v>
      </c>
      <c r="G1042" s="142">
        <v>-55061124.030000001</v>
      </c>
      <c r="H1042" s="142">
        <v>-55061124.030000001</v>
      </c>
      <c r="I1042" s="142">
        <v>-55061124.030000001</v>
      </c>
      <c r="J1042" s="142">
        <v>-55061124.030000001</v>
      </c>
      <c r="K1042" s="142">
        <v>-55061124.030000001</v>
      </c>
      <c r="L1042" s="142">
        <v>-55061124.030000001</v>
      </c>
      <c r="M1042" s="142">
        <v>-55061124.030000001</v>
      </c>
      <c r="N1042" s="142">
        <v>-55061124.030000001</v>
      </c>
      <c r="O1042" s="142">
        <v>-55061124.030000001</v>
      </c>
      <c r="P1042" s="142">
        <v>-55061124.030000001</v>
      </c>
      <c r="Q1042" s="142">
        <v>-55061124.030000001</v>
      </c>
      <c r="R1042" s="142">
        <v>-55061124.030000001</v>
      </c>
      <c r="S1042" s="142">
        <v>-55061124.030000001</v>
      </c>
      <c r="T1042" s="142">
        <v>-55061124.030000001</v>
      </c>
      <c r="U1042" s="142">
        <v>-55061124.030000001</v>
      </c>
      <c r="V1042" s="142">
        <v>-55061124.030000001</v>
      </c>
      <c r="W1042" s="142">
        <v>-55061124.030000001</v>
      </c>
      <c r="X1042" s="142">
        <v>-55061124.030000001</v>
      </c>
      <c r="Y1042" s="142">
        <v>-55061124.030000001</v>
      </c>
      <c r="Z1042" s="142">
        <v>-55061124.030000001</v>
      </c>
      <c r="AA1042" s="142">
        <v>-55061124.030000001</v>
      </c>
      <c r="AB1042" s="142">
        <v>-55061124.030000001</v>
      </c>
      <c r="AC1042" s="142">
        <v>-55061124.030000001</v>
      </c>
      <c r="AD1042" s="142">
        <v>-55061124.030000001</v>
      </c>
      <c r="AE1042" s="142">
        <v>-55061124.030000001</v>
      </c>
      <c r="AF1042" s="142">
        <v>-55061124.030000001</v>
      </c>
      <c r="AG1042" s="142">
        <v>-55061124.030000001</v>
      </c>
      <c r="AH1042" s="142">
        <v>-55061124.030000001</v>
      </c>
      <c r="AI1042" s="142">
        <v>-55061124.030000001</v>
      </c>
      <c r="AJ1042" s="142">
        <v>-55061124.030000001</v>
      </c>
      <c r="AK1042" s="142">
        <v>-55061124.030000001</v>
      </c>
      <c r="AL1042" s="142">
        <v>-55061124.030000001</v>
      </c>
      <c r="AM1042" s="142">
        <v>-55061124.030000098</v>
      </c>
      <c r="AN1042" s="142">
        <v>-55061124.030000098</v>
      </c>
      <c r="AO1042" s="142">
        <v>-55061124.030000098</v>
      </c>
      <c r="AP1042" s="142">
        <v>-55061124.030000098</v>
      </c>
      <c r="AQ1042" s="142">
        <v>-55061124.030000098</v>
      </c>
      <c r="AR1042" s="142">
        <v>-55061124.030000098</v>
      </c>
      <c r="AS1042" s="142">
        <v>-55061124.030000098</v>
      </c>
      <c r="AT1042" s="142">
        <v>-55061124.030000098</v>
      </c>
      <c r="AU1042" s="142">
        <v>-55061124.030000098</v>
      </c>
      <c r="AV1042" s="142">
        <v>-55061124.030000098</v>
      </c>
      <c r="AW1042" s="142">
        <v>-55061124.030000098</v>
      </c>
      <c r="AX1042" s="142">
        <v>-55061124.030000098</v>
      </c>
      <c r="AY1042" s="142">
        <v>-55061124.030000098</v>
      </c>
      <c r="AZ1042" s="142">
        <v>-55061124.030000098</v>
      </c>
      <c r="BA1042" s="142">
        <v>-55061124.030000098</v>
      </c>
      <c r="BB1042" s="142">
        <v>-55061124.030000098</v>
      </c>
    </row>
    <row r="1043" spans="1:54">
      <c r="A1043" s="140" t="s">
        <v>1139</v>
      </c>
    </row>
    <row r="1044" spans="1:54">
      <c r="A1044" s="138" t="s">
        <v>1140</v>
      </c>
    </row>
    <row r="1045" spans="1:54">
      <c r="A1045" s="140" t="s">
        <v>1141</v>
      </c>
      <c r="B1045" s="139">
        <v>0</v>
      </c>
      <c r="C1045" s="139">
        <v>0</v>
      </c>
      <c r="D1045" s="139">
        <v>0</v>
      </c>
      <c r="E1045" s="139">
        <v>0</v>
      </c>
      <c r="F1045" s="139">
        <v>0</v>
      </c>
      <c r="G1045" s="139">
        <v>0</v>
      </c>
      <c r="H1045" s="139">
        <v>0</v>
      </c>
      <c r="I1045" s="139">
        <v>0</v>
      </c>
      <c r="J1045" s="139">
        <v>0</v>
      </c>
      <c r="K1045" s="139">
        <v>0</v>
      </c>
      <c r="L1045" s="139">
        <v>0</v>
      </c>
      <c r="M1045" s="139">
        <v>0</v>
      </c>
      <c r="N1045" s="139">
        <v>0</v>
      </c>
      <c r="O1045" s="139">
        <v>0</v>
      </c>
      <c r="P1045" s="139">
        <v>0</v>
      </c>
      <c r="Q1045" s="139">
        <v>0</v>
      </c>
      <c r="R1045" s="139">
        <v>0</v>
      </c>
      <c r="S1045" s="139">
        <v>0</v>
      </c>
      <c r="T1045" s="139">
        <v>0</v>
      </c>
      <c r="U1045" s="139">
        <v>0</v>
      </c>
      <c r="V1045" s="139">
        <v>0</v>
      </c>
      <c r="W1045" s="139">
        <v>0</v>
      </c>
      <c r="X1045" s="139">
        <v>0</v>
      </c>
      <c r="Y1045" s="139">
        <v>0</v>
      </c>
      <c r="Z1045" s="139">
        <v>0</v>
      </c>
      <c r="AA1045" s="139">
        <v>0</v>
      </c>
      <c r="AB1045" s="139">
        <v>0</v>
      </c>
      <c r="AC1045" s="139">
        <v>0</v>
      </c>
      <c r="AD1045" s="139">
        <v>0</v>
      </c>
      <c r="AE1045" s="139">
        <v>0</v>
      </c>
      <c r="AF1045" s="139">
        <v>0</v>
      </c>
      <c r="AG1045" s="139">
        <v>0</v>
      </c>
      <c r="AH1045" s="139">
        <v>0</v>
      </c>
      <c r="AI1045" s="139">
        <v>0</v>
      </c>
      <c r="AJ1045" s="139">
        <v>0</v>
      </c>
      <c r="AK1045" s="139">
        <v>0</v>
      </c>
      <c r="AL1045" s="139">
        <v>0</v>
      </c>
      <c r="AM1045" s="139">
        <v>0</v>
      </c>
      <c r="AN1045" s="139">
        <v>0</v>
      </c>
      <c r="AO1045" s="139">
        <v>0</v>
      </c>
      <c r="AP1045" s="139">
        <v>0</v>
      </c>
      <c r="AQ1045" s="139">
        <v>0</v>
      </c>
      <c r="AR1045" s="139">
        <v>0</v>
      </c>
      <c r="AS1045" s="139">
        <v>0</v>
      </c>
      <c r="AT1045" s="139">
        <v>0</v>
      </c>
      <c r="AU1045" s="139">
        <v>0</v>
      </c>
      <c r="AV1045" s="139">
        <v>0</v>
      </c>
      <c r="AW1045" s="139">
        <v>0</v>
      </c>
      <c r="AX1045" s="139">
        <v>0</v>
      </c>
      <c r="AY1045" s="139">
        <v>0</v>
      </c>
      <c r="AZ1045" s="139">
        <v>0</v>
      </c>
      <c r="BA1045" s="139">
        <v>0</v>
      </c>
      <c r="BB1045" s="139">
        <v>0</v>
      </c>
    </row>
    <row r="1046" spans="1:54">
      <c r="A1046" s="140" t="s">
        <v>1142</v>
      </c>
      <c r="B1046" s="139">
        <v>0</v>
      </c>
      <c r="C1046" s="139">
        <v>0</v>
      </c>
      <c r="D1046" s="139">
        <v>0</v>
      </c>
      <c r="E1046" s="139">
        <v>0</v>
      </c>
      <c r="F1046" s="139">
        <v>0</v>
      </c>
      <c r="G1046" s="139">
        <v>0</v>
      </c>
      <c r="H1046" s="139">
        <v>0</v>
      </c>
      <c r="I1046" s="139">
        <v>0</v>
      </c>
      <c r="J1046" s="139">
        <v>0</v>
      </c>
      <c r="K1046" s="139">
        <v>0</v>
      </c>
      <c r="L1046" s="139">
        <v>0</v>
      </c>
      <c r="M1046" s="139">
        <v>0</v>
      </c>
      <c r="N1046" s="139">
        <v>0</v>
      </c>
      <c r="O1046" s="139">
        <v>0</v>
      </c>
      <c r="P1046" s="139">
        <v>0</v>
      </c>
      <c r="Q1046" s="139">
        <v>0</v>
      </c>
      <c r="R1046" s="139">
        <v>0</v>
      </c>
      <c r="S1046" s="139">
        <v>0</v>
      </c>
      <c r="T1046" s="139">
        <v>0</v>
      </c>
      <c r="U1046" s="139">
        <v>0</v>
      </c>
      <c r="V1046" s="139">
        <v>0</v>
      </c>
      <c r="W1046" s="139">
        <v>0</v>
      </c>
      <c r="X1046" s="139">
        <v>0</v>
      </c>
      <c r="Y1046" s="139">
        <v>0</v>
      </c>
      <c r="Z1046" s="139">
        <v>0</v>
      </c>
      <c r="AA1046" s="139">
        <v>0</v>
      </c>
      <c r="AB1046" s="139">
        <v>0</v>
      </c>
      <c r="AC1046" s="139">
        <v>0</v>
      </c>
      <c r="AD1046" s="139">
        <v>0</v>
      </c>
      <c r="AE1046" s="139">
        <v>0</v>
      </c>
      <c r="AF1046" s="139">
        <v>0</v>
      </c>
      <c r="AG1046" s="139">
        <v>0</v>
      </c>
      <c r="AH1046" s="139">
        <v>0</v>
      </c>
      <c r="AI1046" s="139">
        <v>0</v>
      </c>
      <c r="AJ1046" s="139">
        <v>0</v>
      </c>
      <c r="AK1046" s="139">
        <v>0</v>
      </c>
      <c r="AL1046" s="139">
        <v>0</v>
      </c>
      <c r="AM1046" s="139">
        <v>0</v>
      </c>
      <c r="AN1046" s="139">
        <v>0</v>
      </c>
      <c r="AO1046" s="139">
        <v>0</v>
      </c>
      <c r="AP1046" s="139">
        <v>0</v>
      </c>
      <c r="AQ1046" s="139">
        <v>0</v>
      </c>
      <c r="AR1046" s="139">
        <v>0</v>
      </c>
      <c r="AS1046" s="139">
        <v>0</v>
      </c>
      <c r="AT1046" s="139">
        <v>0</v>
      </c>
      <c r="AU1046" s="139">
        <v>0</v>
      </c>
      <c r="AV1046" s="139">
        <v>0</v>
      </c>
      <c r="AW1046" s="139">
        <v>0</v>
      </c>
      <c r="AX1046" s="139">
        <v>0</v>
      </c>
      <c r="AY1046" s="139">
        <v>0</v>
      </c>
      <c r="AZ1046" s="139">
        <v>0</v>
      </c>
      <c r="BA1046" s="139">
        <v>0</v>
      </c>
      <c r="BB1046" s="139">
        <v>0</v>
      </c>
    </row>
    <row r="1047" spans="1:54">
      <c r="A1047" s="140" t="s">
        <v>1143</v>
      </c>
      <c r="B1047" s="139">
        <v>-38761224.894900799</v>
      </c>
      <c r="C1047" s="139">
        <v>-39330786.6647847</v>
      </c>
      <c r="D1047" s="139">
        <v>-35237379.721550897</v>
      </c>
      <c r="E1047" s="139">
        <v>-31296938.577199999</v>
      </c>
      <c r="F1047" s="139">
        <v>-27664471.776420899</v>
      </c>
      <c r="G1047" s="139">
        <v>-24720938.742936201</v>
      </c>
      <c r="H1047" s="139">
        <v>-23184734.472403001</v>
      </c>
      <c r="I1047" s="139">
        <v>-21093097.007091999</v>
      </c>
      <c r="J1047" s="139">
        <v>-23021643.7994335</v>
      </c>
      <c r="K1047" s="139">
        <v>-20074519.821552198</v>
      </c>
      <c r="L1047" s="139">
        <v>-14146901.567211799</v>
      </c>
      <c r="M1047" s="139">
        <v>-6413388.7468653098</v>
      </c>
      <c r="N1047" s="139">
        <v>-28.5550258486182</v>
      </c>
      <c r="O1047" s="139">
        <v>-28.5550258486182</v>
      </c>
      <c r="P1047" s="139">
        <v>-5913137.9191848598</v>
      </c>
      <c r="Q1047" s="139">
        <v>-1901944.79764772</v>
      </c>
      <c r="R1047" s="139">
        <v>1051374.5708610399</v>
      </c>
      <c r="S1047" s="139">
        <v>2757292.8096303102</v>
      </c>
      <c r="T1047" s="139">
        <v>901694.73078867304</v>
      </c>
      <c r="U1047" s="139">
        <v>-2103167.8827220802</v>
      </c>
      <c r="V1047" s="139">
        <v>-6008867.3087692996</v>
      </c>
      <c r="W1047" s="139">
        <v>-15628235.5711456</v>
      </c>
      <c r="X1047" s="139">
        <v>-16914848.9058391</v>
      </c>
      <c r="Y1047" s="139">
        <v>-14102086.905556001</v>
      </c>
      <c r="Z1047" s="139">
        <v>-6714793.1812261902</v>
      </c>
      <c r="AA1047" s="139">
        <v>-28.555025812238402</v>
      </c>
      <c r="AB1047" s="139">
        <v>-28.555025812238402</v>
      </c>
      <c r="AC1047" s="139">
        <v>-6809528.0015080702</v>
      </c>
      <c r="AD1047" s="139">
        <v>-665080.22710339294</v>
      </c>
      <c r="AE1047" s="139">
        <v>4047317.6915698699</v>
      </c>
      <c r="AF1047" s="139">
        <v>6923433.5593965901</v>
      </c>
      <c r="AG1047" s="139">
        <v>4879901.3597839</v>
      </c>
      <c r="AH1047" s="139">
        <v>969039.26466726605</v>
      </c>
      <c r="AI1047" s="139">
        <v>-4296830.1223008996</v>
      </c>
      <c r="AJ1047" s="139">
        <v>-17302958.201127101</v>
      </c>
      <c r="AK1047" s="139">
        <v>-19415684.762307901</v>
      </c>
      <c r="AL1047" s="139">
        <v>-16635477.640027201</v>
      </c>
      <c r="AM1047" s="139">
        <v>-7767039.1376523403</v>
      </c>
      <c r="AN1047" s="139">
        <v>-28.5550258486182</v>
      </c>
      <c r="AO1047" s="139">
        <v>-28.5550258486182</v>
      </c>
      <c r="AP1047" s="139">
        <v>-7406646.2560560796</v>
      </c>
      <c r="AQ1047" s="139">
        <v>391279.67909345502</v>
      </c>
      <c r="AR1047" s="139">
        <v>6489250.05308979</v>
      </c>
      <c r="AS1047" s="139">
        <v>10327512.1785622</v>
      </c>
      <c r="AT1047" s="139">
        <v>8137117.2469459204</v>
      </c>
      <c r="AU1047" s="139">
        <v>3524387.1993977898</v>
      </c>
      <c r="AV1047" s="139">
        <v>-2816479.0901539</v>
      </c>
      <c r="AW1047" s="139">
        <v>-18391664.7960268</v>
      </c>
      <c r="AX1047" s="139">
        <v>-21252786.555016998</v>
      </c>
      <c r="AY1047" s="139">
        <v>-18414024.956901401</v>
      </c>
      <c r="AZ1047" s="139">
        <v>-8488797.0048570391</v>
      </c>
      <c r="BA1047" s="139">
        <v>-28.555025994137299</v>
      </c>
      <c r="BB1047" s="139">
        <v>-28.555025994137299</v>
      </c>
    </row>
    <row r="1048" spans="1:54">
      <c r="A1048" s="140" t="s">
        <v>1144</v>
      </c>
      <c r="B1048" s="139">
        <v>0</v>
      </c>
      <c r="C1048" s="139">
        <v>0</v>
      </c>
      <c r="D1048" s="139">
        <v>0</v>
      </c>
      <c r="E1048" s="139">
        <v>0</v>
      </c>
      <c r="F1048" s="139">
        <v>0</v>
      </c>
      <c r="G1048" s="139">
        <v>0</v>
      </c>
      <c r="H1048" s="139">
        <v>0</v>
      </c>
      <c r="I1048" s="139">
        <v>0</v>
      </c>
      <c r="J1048" s="139">
        <v>0</v>
      </c>
      <c r="K1048" s="139">
        <v>0</v>
      </c>
      <c r="L1048" s="139">
        <v>0</v>
      </c>
      <c r="M1048" s="139">
        <v>0</v>
      </c>
      <c r="N1048" s="139">
        <v>0</v>
      </c>
      <c r="O1048" s="139">
        <v>0</v>
      </c>
      <c r="P1048" s="139">
        <v>0</v>
      </c>
      <c r="Q1048" s="139">
        <v>0</v>
      </c>
      <c r="R1048" s="139">
        <v>0</v>
      </c>
      <c r="S1048" s="139">
        <v>0</v>
      </c>
      <c r="T1048" s="139">
        <v>0</v>
      </c>
      <c r="U1048" s="139">
        <v>0</v>
      </c>
      <c r="V1048" s="139">
        <v>0</v>
      </c>
      <c r="W1048" s="139">
        <v>0</v>
      </c>
      <c r="X1048" s="139">
        <v>0</v>
      </c>
      <c r="Y1048" s="139">
        <v>0</v>
      </c>
      <c r="Z1048" s="139">
        <v>0</v>
      </c>
      <c r="AA1048" s="139">
        <v>0</v>
      </c>
      <c r="AB1048" s="139">
        <v>0</v>
      </c>
      <c r="AC1048" s="139">
        <v>0</v>
      </c>
      <c r="AD1048" s="139">
        <v>0</v>
      </c>
      <c r="AE1048" s="139">
        <v>0</v>
      </c>
      <c r="AF1048" s="139">
        <v>0</v>
      </c>
      <c r="AG1048" s="139">
        <v>0</v>
      </c>
      <c r="AH1048" s="139">
        <v>0</v>
      </c>
      <c r="AI1048" s="139">
        <v>0</v>
      </c>
      <c r="AJ1048" s="139">
        <v>0</v>
      </c>
      <c r="AK1048" s="139">
        <v>0</v>
      </c>
      <c r="AL1048" s="139">
        <v>0</v>
      </c>
      <c r="AM1048" s="139">
        <v>0</v>
      </c>
      <c r="AN1048" s="139">
        <v>0</v>
      </c>
      <c r="AO1048" s="139">
        <v>0</v>
      </c>
      <c r="AP1048" s="139">
        <v>0</v>
      </c>
      <c r="AQ1048" s="139">
        <v>0</v>
      </c>
      <c r="AR1048" s="139">
        <v>0</v>
      </c>
      <c r="AS1048" s="139">
        <v>0</v>
      </c>
      <c r="AT1048" s="139">
        <v>0</v>
      </c>
      <c r="AU1048" s="139">
        <v>0</v>
      </c>
      <c r="AV1048" s="139">
        <v>0</v>
      </c>
      <c r="AW1048" s="139">
        <v>0</v>
      </c>
      <c r="AX1048" s="139">
        <v>0</v>
      </c>
      <c r="AY1048" s="139">
        <v>0</v>
      </c>
      <c r="AZ1048" s="139">
        <v>0</v>
      </c>
      <c r="BA1048" s="139">
        <v>0</v>
      </c>
      <c r="BB1048" s="139">
        <v>0</v>
      </c>
    </row>
    <row r="1049" spans="1:54">
      <c r="A1049" s="140" t="s">
        <v>1145</v>
      </c>
      <c r="B1049" s="139">
        <v>0</v>
      </c>
      <c r="C1049" s="139">
        <v>0</v>
      </c>
      <c r="D1049" s="139">
        <v>0</v>
      </c>
      <c r="E1049" s="139">
        <v>0</v>
      </c>
      <c r="F1049" s="139">
        <v>0</v>
      </c>
      <c r="G1049" s="139">
        <v>0</v>
      </c>
      <c r="H1049" s="139">
        <v>0</v>
      </c>
      <c r="I1049" s="139">
        <v>0</v>
      </c>
      <c r="J1049" s="139">
        <v>0</v>
      </c>
      <c r="K1049" s="139">
        <v>0</v>
      </c>
      <c r="L1049" s="139">
        <v>0</v>
      </c>
      <c r="M1049" s="139">
        <v>0</v>
      </c>
      <c r="N1049" s="139">
        <v>0</v>
      </c>
      <c r="O1049" s="139">
        <v>0</v>
      </c>
      <c r="P1049" s="139">
        <v>0</v>
      </c>
      <c r="Q1049" s="139">
        <v>0</v>
      </c>
      <c r="R1049" s="139">
        <v>0</v>
      </c>
      <c r="S1049" s="139">
        <v>0</v>
      </c>
      <c r="T1049" s="139">
        <v>0</v>
      </c>
      <c r="U1049" s="139">
        <v>0</v>
      </c>
      <c r="V1049" s="139">
        <v>0</v>
      </c>
      <c r="W1049" s="139">
        <v>0</v>
      </c>
      <c r="X1049" s="139">
        <v>0</v>
      </c>
      <c r="Y1049" s="139">
        <v>0</v>
      </c>
      <c r="Z1049" s="139">
        <v>0</v>
      </c>
      <c r="AA1049" s="139">
        <v>0</v>
      </c>
      <c r="AB1049" s="139">
        <v>0</v>
      </c>
      <c r="AC1049" s="139">
        <v>0</v>
      </c>
      <c r="AD1049" s="139">
        <v>0</v>
      </c>
      <c r="AE1049" s="139">
        <v>0</v>
      </c>
      <c r="AF1049" s="139">
        <v>0</v>
      </c>
      <c r="AG1049" s="139">
        <v>0</v>
      </c>
      <c r="AH1049" s="139">
        <v>0</v>
      </c>
      <c r="AI1049" s="139">
        <v>0</v>
      </c>
      <c r="AJ1049" s="139">
        <v>0</v>
      </c>
      <c r="AK1049" s="139">
        <v>0</v>
      </c>
      <c r="AL1049" s="139">
        <v>0</v>
      </c>
      <c r="AM1049" s="139">
        <v>0</v>
      </c>
      <c r="AN1049" s="139">
        <v>0</v>
      </c>
      <c r="AO1049" s="139">
        <v>0</v>
      </c>
      <c r="AP1049" s="139">
        <v>0</v>
      </c>
      <c r="AQ1049" s="139">
        <v>0</v>
      </c>
      <c r="AR1049" s="139">
        <v>0</v>
      </c>
      <c r="AS1049" s="139">
        <v>0</v>
      </c>
      <c r="AT1049" s="139">
        <v>0</v>
      </c>
      <c r="AU1049" s="139">
        <v>0</v>
      </c>
      <c r="AV1049" s="139">
        <v>0</v>
      </c>
      <c r="AW1049" s="139">
        <v>0</v>
      </c>
      <c r="AX1049" s="139">
        <v>0</v>
      </c>
      <c r="AY1049" s="139">
        <v>0</v>
      </c>
      <c r="AZ1049" s="139">
        <v>0</v>
      </c>
      <c r="BA1049" s="139">
        <v>0</v>
      </c>
      <c r="BB1049" s="139">
        <v>0</v>
      </c>
    </row>
    <row r="1050" spans="1:54">
      <c r="A1050" s="140" t="s">
        <v>1146</v>
      </c>
      <c r="B1050" s="139">
        <v>-199999999.88</v>
      </c>
      <c r="C1050" s="139">
        <v>-199999999.88</v>
      </c>
      <c r="D1050" s="139">
        <v>-199999999.88</v>
      </c>
      <c r="E1050" s="139">
        <v>-199999999.88</v>
      </c>
      <c r="F1050" s="139">
        <v>-199999999.88</v>
      </c>
      <c r="G1050" s="139">
        <v>-199999999.88</v>
      </c>
      <c r="H1050" s="139">
        <v>-199999999.88</v>
      </c>
      <c r="I1050" s="139">
        <v>-199999999.88</v>
      </c>
      <c r="J1050" s="139">
        <v>-199999999.88</v>
      </c>
      <c r="K1050" s="139">
        <v>-199999999.88</v>
      </c>
      <c r="L1050" s="139">
        <v>-199999999.88</v>
      </c>
      <c r="M1050" s="139">
        <v>-199999999.88</v>
      </c>
      <c r="N1050" s="139">
        <v>-199999999.88</v>
      </c>
      <c r="O1050" s="139">
        <v>-199999999.88</v>
      </c>
      <c r="P1050" s="139">
        <v>-199999999.88</v>
      </c>
      <c r="Q1050" s="139">
        <v>-199999999.88</v>
      </c>
      <c r="R1050" s="139">
        <v>-199999999.88</v>
      </c>
      <c r="S1050" s="139">
        <v>-199999999.88</v>
      </c>
      <c r="T1050" s="139">
        <v>-199999999.88</v>
      </c>
      <c r="U1050" s="139">
        <v>-199999999.88</v>
      </c>
      <c r="V1050" s="139">
        <v>-199999999.88</v>
      </c>
      <c r="W1050" s="139">
        <v>-199999999.88</v>
      </c>
      <c r="X1050" s="139">
        <v>-199999999.88</v>
      </c>
      <c r="Y1050" s="139">
        <v>-199999999.88</v>
      </c>
      <c r="Z1050" s="139">
        <v>-199999999.88</v>
      </c>
      <c r="AA1050" s="139">
        <v>-199999999.88</v>
      </c>
      <c r="AB1050" s="139">
        <v>-199999999.88</v>
      </c>
      <c r="AC1050" s="139">
        <v>-199999999.88</v>
      </c>
      <c r="AD1050" s="139">
        <v>-199999999.88</v>
      </c>
      <c r="AE1050" s="139">
        <v>-199999999.88</v>
      </c>
      <c r="AF1050" s="139">
        <v>-199999999.88</v>
      </c>
      <c r="AG1050" s="139">
        <v>-199999999.88</v>
      </c>
      <c r="AH1050" s="139">
        <v>-199999999.88</v>
      </c>
      <c r="AI1050" s="139">
        <v>-199999999.88</v>
      </c>
      <c r="AJ1050" s="139">
        <v>-199999999.88</v>
      </c>
      <c r="AK1050" s="139">
        <v>-199999999.88</v>
      </c>
      <c r="AL1050" s="139">
        <v>-199999999.88</v>
      </c>
      <c r="AM1050" s="139">
        <v>-199999999.88</v>
      </c>
      <c r="AN1050" s="139">
        <v>-199999999.88</v>
      </c>
      <c r="AO1050" s="139">
        <v>-199999999.88</v>
      </c>
      <c r="AP1050" s="139">
        <v>-199999999.88</v>
      </c>
      <c r="AQ1050" s="139">
        <v>-199999999.88</v>
      </c>
      <c r="AR1050" s="139">
        <v>-199999999.88</v>
      </c>
      <c r="AS1050" s="139">
        <v>-199999999.88</v>
      </c>
      <c r="AT1050" s="139">
        <v>-199999999.88</v>
      </c>
      <c r="AU1050" s="139">
        <v>-199999999.88</v>
      </c>
      <c r="AV1050" s="139">
        <v>-199999999.88</v>
      </c>
      <c r="AW1050" s="139">
        <v>-199999999.88</v>
      </c>
      <c r="AX1050" s="139">
        <v>-199999999.88</v>
      </c>
      <c r="AY1050" s="139">
        <v>-199999999.88</v>
      </c>
      <c r="AZ1050" s="139">
        <v>-199999999.88</v>
      </c>
      <c r="BA1050" s="139">
        <v>-199999999.88</v>
      </c>
      <c r="BB1050" s="139">
        <v>-199999999.88</v>
      </c>
    </row>
    <row r="1051" spans="1:54">
      <c r="A1051" s="140" t="s">
        <v>1147</v>
      </c>
      <c r="B1051" s="139">
        <v>-507384303.15999901</v>
      </c>
      <c r="C1051" s="139">
        <v>-505383718.826666</v>
      </c>
      <c r="D1051" s="139">
        <v>-503383134.49333298</v>
      </c>
      <c r="E1051" s="139">
        <v>-501382550.15999901</v>
      </c>
      <c r="F1051" s="139">
        <v>-499381965.826666</v>
      </c>
      <c r="G1051" s="139">
        <v>-497381381.49333298</v>
      </c>
      <c r="H1051" s="139">
        <v>-495380797.16000003</v>
      </c>
      <c r="I1051" s="139">
        <v>-493380212.826666</v>
      </c>
      <c r="J1051" s="139">
        <v>-491379628.49333298</v>
      </c>
      <c r="K1051" s="139">
        <v>-489379044.16000003</v>
      </c>
      <c r="L1051" s="139">
        <v>-487378459.826666</v>
      </c>
      <c r="M1051" s="139">
        <v>-485377875.49333298</v>
      </c>
      <c r="N1051" s="139">
        <v>-483377291.16000003</v>
      </c>
      <c r="O1051" s="139">
        <v>-483377291.16000003</v>
      </c>
      <c r="P1051" s="139">
        <v>-481442612.576666</v>
      </c>
      <c r="Q1051" s="139">
        <v>-479507933.99333298</v>
      </c>
      <c r="R1051" s="139">
        <v>-477573255.41000003</v>
      </c>
      <c r="S1051" s="139">
        <v>-475638576.826666</v>
      </c>
      <c r="T1051" s="139">
        <v>-473703898.24333298</v>
      </c>
      <c r="U1051" s="139">
        <v>-471769219.66000003</v>
      </c>
      <c r="V1051" s="139">
        <v>-469834541.076666</v>
      </c>
      <c r="W1051" s="139">
        <v>-467899862.49333298</v>
      </c>
      <c r="X1051" s="139">
        <v>-465965183.91000003</v>
      </c>
      <c r="Y1051" s="139">
        <v>-464030505.32666701</v>
      </c>
      <c r="Z1051" s="139">
        <v>-462095826.74333298</v>
      </c>
      <c r="AA1051" s="139">
        <v>-460161148.16000003</v>
      </c>
      <c r="AB1051" s="139">
        <v>-460161148.16000003</v>
      </c>
      <c r="AC1051" s="139">
        <v>-458214068.16000003</v>
      </c>
      <c r="AD1051" s="139">
        <v>-456266988.16000003</v>
      </c>
      <c r="AE1051" s="139">
        <v>-454319908.16000003</v>
      </c>
      <c r="AF1051" s="139">
        <v>-452372828.16000003</v>
      </c>
      <c r="AG1051" s="139">
        <v>-450425748.16000003</v>
      </c>
      <c r="AH1051" s="139">
        <v>-448478668.16000003</v>
      </c>
      <c r="AI1051" s="139">
        <v>-446531588.16000003</v>
      </c>
      <c r="AJ1051" s="139">
        <v>-444584508.16000003</v>
      </c>
      <c r="AK1051" s="139">
        <v>-442637428.16000003</v>
      </c>
      <c r="AL1051" s="139">
        <v>-440690348.16000003</v>
      </c>
      <c r="AM1051" s="139">
        <v>-438743268.16000003</v>
      </c>
      <c r="AN1051" s="139">
        <v>-436796188.16000003</v>
      </c>
      <c r="AO1051" s="139">
        <v>-436796188.16000003</v>
      </c>
      <c r="AP1051" s="139">
        <v>-434816353.41000003</v>
      </c>
      <c r="AQ1051" s="139">
        <v>-432836518.66000003</v>
      </c>
      <c r="AR1051" s="139">
        <v>-430856683.91000003</v>
      </c>
      <c r="AS1051" s="139">
        <v>-428876849.16000003</v>
      </c>
      <c r="AT1051" s="139">
        <v>-426897014.41000003</v>
      </c>
      <c r="AU1051" s="139">
        <v>-424917179.66000003</v>
      </c>
      <c r="AV1051" s="139">
        <v>-422937344.91000003</v>
      </c>
      <c r="AW1051" s="139">
        <v>-420957510.16000003</v>
      </c>
      <c r="AX1051" s="139">
        <v>-418977675.41000003</v>
      </c>
      <c r="AY1051" s="139">
        <v>-416997840.66000003</v>
      </c>
      <c r="AZ1051" s="139">
        <v>-415018005.91000003</v>
      </c>
      <c r="BA1051" s="139">
        <v>-413038171.16000003</v>
      </c>
      <c r="BB1051" s="139">
        <v>-413038171.16000003</v>
      </c>
    </row>
    <row r="1052" spans="1:54">
      <c r="A1052" s="140" t="s">
        <v>1148</v>
      </c>
      <c r="B1052" s="139">
        <v>-180351128</v>
      </c>
      <c r="C1052" s="139">
        <v>-180351128</v>
      </c>
      <c r="D1052" s="139">
        <v>-180351128</v>
      </c>
      <c r="E1052" s="139">
        <v>-180351128</v>
      </c>
      <c r="F1052" s="139">
        <v>-180351128</v>
      </c>
      <c r="G1052" s="139">
        <v>-180351128</v>
      </c>
      <c r="H1052" s="139">
        <v>-180351128</v>
      </c>
      <c r="I1052" s="139">
        <v>-180351128</v>
      </c>
      <c r="J1052" s="139">
        <v>-180351128</v>
      </c>
      <c r="K1052" s="139">
        <v>-180351128</v>
      </c>
      <c r="L1052" s="139">
        <v>-180351128</v>
      </c>
      <c r="M1052" s="139">
        <v>-180351128</v>
      </c>
      <c r="N1052" s="139">
        <v>-180351128</v>
      </c>
      <c r="O1052" s="139">
        <v>-180351128</v>
      </c>
      <c r="P1052" s="139">
        <v>-180351128</v>
      </c>
      <c r="Q1052" s="139">
        <v>-180351128</v>
      </c>
      <c r="R1052" s="139">
        <v>-180351128</v>
      </c>
      <c r="S1052" s="139">
        <v>-180351128</v>
      </c>
      <c r="T1052" s="139">
        <v>-180351128</v>
      </c>
      <c r="U1052" s="139">
        <v>-180351128</v>
      </c>
      <c r="V1052" s="139">
        <v>-180351128</v>
      </c>
      <c r="W1052" s="139">
        <v>-180351128</v>
      </c>
      <c r="X1052" s="139">
        <v>-180351128</v>
      </c>
      <c r="Y1052" s="139">
        <v>-180351128</v>
      </c>
      <c r="Z1052" s="139">
        <v>-180351128</v>
      </c>
      <c r="AA1052" s="139">
        <v>-180351128</v>
      </c>
      <c r="AB1052" s="139">
        <v>-180351128</v>
      </c>
      <c r="AC1052" s="139">
        <v>-180351128</v>
      </c>
      <c r="AD1052" s="139">
        <v>-180351128</v>
      </c>
      <c r="AE1052" s="139">
        <v>-180351128</v>
      </c>
      <c r="AF1052" s="139">
        <v>-180351128</v>
      </c>
      <c r="AG1052" s="139">
        <v>-180351128</v>
      </c>
      <c r="AH1052" s="139">
        <v>-180351128</v>
      </c>
      <c r="AI1052" s="139">
        <v>-180351128</v>
      </c>
      <c r="AJ1052" s="139">
        <v>-180351128</v>
      </c>
      <c r="AK1052" s="139">
        <v>-180351128</v>
      </c>
      <c r="AL1052" s="139">
        <v>-180351128</v>
      </c>
      <c r="AM1052" s="139">
        <v>-180351128</v>
      </c>
      <c r="AN1052" s="139">
        <v>-180351128</v>
      </c>
      <c r="AO1052" s="139">
        <v>-180351128</v>
      </c>
      <c r="AP1052" s="139">
        <v>-180351128</v>
      </c>
      <c r="AQ1052" s="139">
        <v>-180351128</v>
      </c>
      <c r="AR1052" s="139">
        <v>-180351128</v>
      </c>
      <c r="AS1052" s="139">
        <v>-180351128</v>
      </c>
      <c r="AT1052" s="139">
        <v>-180351128</v>
      </c>
      <c r="AU1052" s="139">
        <v>-180351128</v>
      </c>
      <c r="AV1052" s="139">
        <v>-180351128</v>
      </c>
      <c r="AW1052" s="139">
        <v>-180351128</v>
      </c>
      <c r="AX1052" s="139">
        <v>-180351128</v>
      </c>
      <c r="AY1052" s="139">
        <v>-180351128</v>
      </c>
      <c r="AZ1052" s="139">
        <v>-180351128</v>
      </c>
      <c r="BA1052" s="139">
        <v>-180351128</v>
      </c>
      <c r="BB1052" s="139">
        <v>-180351128</v>
      </c>
    </row>
    <row r="1053" spans="1:54">
      <c r="A1053" s="140" t="s">
        <v>1149</v>
      </c>
      <c r="B1053" s="139">
        <v>-47943364.535057597</v>
      </c>
      <c r="C1053" s="139">
        <v>-47943364.535057597</v>
      </c>
      <c r="D1053" s="139">
        <v>-47943364.535057597</v>
      </c>
      <c r="E1053" s="139">
        <v>-35957523.433793202</v>
      </c>
      <c r="F1053" s="139">
        <v>-35957523.433793202</v>
      </c>
      <c r="G1053" s="139">
        <v>-35957523.433793202</v>
      </c>
      <c r="H1053" s="139">
        <v>-23971682.3325288</v>
      </c>
      <c r="I1053" s="139">
        <v>-23971682.3325288</v>
      </c>
      <c r="J1053" s="139">
        <v>-23971682.3325288</v>
      </c>
      <c r="K1053" s="139">
        <v>-11985841.231264399</v>
      </c>
      <c r="L1053" s="139">
        <v>-11985841.231264399</v>
      </c>
      <c r="M1053" s="139">
        <v>-11985841.231264399</v>
      </c>
      <c r="N1053" s="139">
        <v>-0.13000002945773301</v>
      </c>
      <c r="O1053" s="139">
        <v>-0.13000002945773301</v>
      </c>
      <c r="P1053" s="139">
        <v>-0.13000002945773301</v>
      </c>
      <c r="Q1053" s="139">
        <v>-0.13000002945773301</v>
      </c>
      <c r="R1053" s="139">
        <v>-0.13000002945773301</v>
      </c>
      <c r="S1053" s="139">
        <v>-0.13000002945773301</v>
      </c>
      <c r="T1053" s="139">
        <v>-0.13000002945773301</v>
      </c>
      <c r="U1053" s="139">
        <v>-0.13000002945773301</v>
      </c>
      <c r="V1053" s="139">
        <v>-0.13000002945773301</v>
      </c>
      <c r="W1053" s="139">
        <v>-0.13000002945773301</v>
      </c>
      <c r="X1053" s="139">
        <v>-0.13000002945773301</v>
      </c>
      <c r="Y1053" s="139">
        <v>-0.13000002945773301</v>
      </c>
      <c r="Z1053" s="139">
        <v>-0.13000002945773301</v>
      </c>
      <c r="AA1053" s="139">
        <v>-0.13000002945773301</v>
      </c>
      <c r="AB1053" s="139">
        <v>-0.13000002945773301</v>
      </c>
      <c r="AC1053" s="139">
        <v>-0.13000002945773301</v>
      </c>
      <c r="AD1053" s="139">
        <v>-0.13000002945773301</v>
      </c>
      <c r="AE1053" s="139">
        <v>-0.13000002945773301</v>
      </c>
      <c r="AF1053" s="139">
        <v>-0.13000002945773301</v>
      </c>
      <c r="AG1053" s="139">
        <v>-0.13000002945773301</v>
      </c>
      <c r="AH1053" s="139">
        <v>-0.13000002945773301</v>
      </c>
      <c r="AI1053" s="139">
        <v>-0.13000002945773301</v>
      </c>
      <c r="AJ1053" s="139">
        <v>-0.13000002945773301</v>
      </c>
      <c r="AK1053" s="139">
        <v>-0.13000002945773301</v>
      </c>
      <c r="AL1053" s="139">
        <v>-0.13000002945773301</v>
      </c>
      <c r="AM1053" s="139">
        <v>-0.13000002945773301</v>
      </c>
      <c r="AN1053" s="139">
        <v>-0.13000002945773301</v>
      </c>
      <c r="AO1053" s="139">
        <v>-0.13000002945773301</v>
      </c>
      <c r="AP1053" s="139">
        <v>-0.13000002945773301</v>
      </c>
      <c r="AQ1053" s="139">
        <v>-0.13000002945773301</v>
      </c>
      <c r="AR1053" s="139">
        <v>-0.13000002945773301</v>
      </c>
      <c r="AS1053" s="139">
        <v>-0.13000002945773301</v>
      </c>
      <c r="AT1053" s="139">
        <v>-0.13000002945773301</v>
      </c>
      <c r="AU1053" s="139">
        <v>-0.13000002945773301</v>
      </c>
      <c r="AV1053" s="139">
        <v>-0.13000002945773301</v>
      </c>
      <c r="AW1053" s="139">
        <v>-0.13000002945773301</v>
      </c>
      <c r="AX1053" s="139">
        <v>-0.13000002945773301</v>
      </c>
      <c r="AY1053" s="139">
        <v>-0.13000002945773301</v>
      </c>
      <c r="AZ1053" s="139">
        <v>-0.13000002945773301</v>
      </c>
      <c r="BA1053" s="139">
        <v>-0.13000002945773301</v>
      </c>
      <c r="BB1053" s="139">
        <v>-0.13000002945773301</v>
      </c>
    </row>
    <row r="1054" spans="1:54">
      <c r="A1054" s="140" t="s">
        <v>1150</v>
      </c>
      <c r="B1054" s="139">
        <v>-29000000</v>
      </c>
      <c r="C1054" s="139">
        <v>-29000000</v>
      </c>
      <c r="D1054" s="139">
        <v>-29000000</v>
      </c>
      <c r="E1054" s="139">
        <v>-29000000</v>
      </c>
      <c r="F1054" s="139">
        <v>-29000000</v>
      </c>
      <c r="G1054" s="139">
        <v>-29000000</v>
      </c>
      <c r="H1054" s="139">
        <v>-29000000</v>
      </c>
      <c r="I1054" s="139">
        <v>-29000000</v>
      </c>
      <c r="J1054" s="139">
        <v>-29000000</v>
      </c>
      <c r="K1054" s="139">
        <v>-29000000</v>
      </c>
      <c r="L1054" s="139">
        <v>-29000000</v>
      </c>
      <c r="M1054" s="139">
        <v>-29000000</v>
      </c>
      <c r="N1054" s="139">
        <v>-29000000</v>
      </c>
      <c r="O1054" s="139">
        <v>-29000000</v>
      </c>
      <c r="P1054" s="139">
        <v>0</v>
      </c>
      <c r="Q1054" s="139">
        <v>0</v>
      </c>
      <c r="R1054" s="139">
        <v>0</v>
      </c>
      <c r="S1054" s="139">
        <v>0</v>
      </c>
      <c r="T1054" s="139">
        <v>0</v>
      </c>
      <c r="U1054" s="139">
        <v>0</v>
      </c>
      <c r="V1054" s="139">
        <v>0</v>
      </c>
      <c r="W1054" s="139">
        <v>0</v>
      </c>
      <c r="X1054" s="139">
        <v>0</v>
      </c>
      <c r="Y1054" s="139">
        <v>0</v>
      </c>
      <c r="Z1054" s="139">
        <v>0</v>
      </c>
      <c r="AA1054" s="139">
        <v>0</v>
      </c>
      <c r="AB1054" s="139">
        <v>0</v>
      </c>
      <c r="AC1054" s="139">
        <v>0</v>
      </c>
      <c r="AD1054" s="139">
        <v>0</v>
      </c>
      <c r="AE1054" s="139">
        <v>0</v>
      </c>
      <c r="AF1054" s="139">
        <v>0</v>
      </c>
      <c r="AG1054" s="139">
        <v>0</v>
      </c>
      <c r="AH1054" s="139">
        <v>0</v>
      </c>
      <c r="AI1054" s="139">
        <v>0</v>
      </c>
      <c r="AJ1054" s="139">
        <v>0</v>
      </c>
      <c r="AK1054" s="139">
        <v>0</v>
      </c>
      <c r="AL1054" s="139">
        <v>0</v>
      </c>
      <c r="AM1054" s="139">
        <v>0</v>
      </c>
      <c r="AN1054" s="139">
        <v>0</v>
      </c>
      <c r="AO1054" s="139">
        <v>0</v>
      </c>
      <c r="AP1054" s="139">
        <v>0</v>
      </c>
      <c r="AQ1054" s="139">
        <v>0</v>
      </c>
      <c r="AR1054" s="139">
        <v>0</v>
      </c>
      <c r="AS1054" s="139">
        <v>0</v>
      </c>
      <c r="AT1054" s="139">
        <v>0</v>
      </c>
      <c r="AU1054" s="139">
        <v>0</v>
      </c>
      <c r="AV1054" s="139">
        <v>0</v>
      </c>
      <c r="AW1054" s="139">
        <v>0</v>
      </c>
      <c r="AX1054" s="139">
        <v>0</v>
      </c>
      <c r="AY1054" s="139">
        <v>0</v>
      </c>
      <c r="AZ1054" s="139">
        <v>0</v>
      </c>
      <c r="BA1054" s="139">
        <v>0</v>
      </c>
      <c r="BB1054" s="139">
        <v>0</v>
      </c>
    </row>
    <row r="1055" spans="1:54">
      <c r="A1055" s="140" t="s">
        <v>1151</v>
      </c>
      <c r="B1055" s="139">
        <v>1.5688783605582999E-7</v>
      </c>
      <c r="C1055" s="139">
        <v>1.58706825459375E-7</v>
      </c>
      <c r="D1055" s="139">
        <v>1.58706825459375E-7</v>
      </c>
      <c r="E1055" s="139">
        <v>1.58706825459375E-7</v>
      </c>
      <c r="F1055" s="139">
        <v>1.58706825459375E-7</v>
      </c>
      <c r="G1055" s="139">
        <v>1.58706825459375E-7</v>
      </c>
      <c r="H1055" s="139">
        <v>1.58706825459375E-7</v>
      </c>
      <c r="I1055" s="139">
        <v>1.58706825459375E-7</v>
      </c>
      <c r="J1055" s="139">
        <v>1.58706825459375E-7</v>
      </c>
      <c r="K1055" s="139">
        <v>1.58706825459375E-7</v>
      </c>
      <c r="L1055" s="139">
        <v>1.58706825459375E-7</v>
      </c>
      <c r="M1055" s="139">
        <v>1.58706825459375E-7</v>
      </c>
      <c r="N1055" s="139">
        <v>1.58706825459375E-7</v>
      </c>
      <c r="O1055" s="139">
        <v>1.58706825459375E-7</v>
      </c>
      <c r="P1055" s="139">
        <v>1.58706825459375E-7</v>
      </c>
      <c r="Q1055" s="139">
        <v>1.58706825459375E-7</v>
      </c>
      <c r="R1055" s="139">
        <v>1.58706825459375E-7</v>
      </c>
      <c r="S1055" s="139">
        <v>1.58706825459375E-7</v>
      </c>
      <c r="T1055" s="139">
        <v>1.58706825459375E-7</v>
      </c>
      <c r="U1055" s="139">
        <v>1.58706825459375E-7</v>
      </c>
      <c r="V1055" s="139">
        <v>1.58706825459375E-7</v>
      </c>
      <c r="W1055" s="139">
        <v>1.58706825459375E-7</v>
      </c>
      <c r="X1055" s="139">
        <v>1.58706825459375E-7</v>
      </c>
      <c r="Y1055" s="139">
        <v>1.58706825459375E-7</v>
      </c>
      <c r="Z1055" s="139">
        <v>1.58706825459375E-7</v>
      </c>
      <c r="AA1055" s="139">
        <v>1.58706825459375E-7</v>
      </c>
      <c r="AB1055" s="139">
        <v>1.58706825459375E-7</v>
      </c>
      <c r="AC1055" s="139">
        <v>1.6962076188065101E-7</v>
      </c>
      <c r="AD1055" s="139">
        <v>1.8053469830192599E-7</v>
      </c>
      <c r="AE1055" s="139">
        <v>1.91448634723201E-7</v>
      </c>
      <c r="AF1055" s="139">
        <v>2.02362571144476E-7</v>
      </c>
      <c r="AG1055" s="139">
        <v>2.1327650756575101E-7</v>
      </c>
      <c r="AH1055" s="139">
        <v>2.2419044398702599E-7</v>
      </c>
      <c r="AI1055" s="139">
        <v>2.35104380408301E-7</v>
      </c>
      <c r="AJ1055" s="139">
        <v>2.4601831682957698E-7</v>
      </c>
      <c r="AK1055" s="139">
        <v>2.5693225325085202E-7</v>
      </c>
      <c r="AL1055" s="139">
        <v>2.67846189672127E-7</v>
      </c>
      <c r="AM1055" s="139">
        <v>2.7876012609340198E-7</v>
      </c>
      <c r="AN1055" s="139">
        <v>2.8967406251467701E-7</v>
      </c>
      <c r="AO1055" s="139">
        <v>2.8967406251467701E-7</v>
      </c>
      <c r="AP1055" s="139">
        <v>2.8967406251467701E-7</v>
      </c>
      <c r="AQ1055" s="139">
        <v>2.8967406251467701E-7</v>
      </c>
      <c r="AR1055" s="139">
        <v>2.8967406251467701E-7</v>
      </c>
      <c r="AS1055" s="139">
        <v>2.8967406251467701E-7</v>
      </c>
      <c r="AT1055" s="139">
        <v>2.8967406251467701E-7</v>
      </c>
      <c r="AU1055" s="139">
        <v>2.8967406251467701E-7</v>
      </c>
      <c r="AV1055" s="139">
        <v>2.8967406251467701E-7</v>
      </c>
      <c r="AW1055" s="139">
        <v>2.8967406251467701E-7</v>
      </c>
      <c r="AX1055" s="139">
        <v>2.8967406251467701E-7</v>
      </c>
      <c r="AY1055" s="139">
        <v>2.8967406251467701E-7</v>
      </c>
      <c r="AZ1055" s="139">
        <v>2.8967406251467701E-7</v>
      </c>
      <c r="BA1055" s="139">
        <v>2.8967406251467701E-7</v>
      </c>
      <c r="BB1055" s="139">
        <v>2.8967406251467701E-7</v>
      </c>
    </row>
    <row r="1056" spans="1:54">
      <c r="A1056" s="140" t="s">
        <v>1152</v>
      </c>
      <c r="B1056" s="139">
        <v>0</v>
      </c>
      <c r="C1056" s="139">
        <v>0</v>
      </c>
      <c r="D1056" s="139">
        <v>0</v>
      </c>
      <c r="E1056" s="139">
        <v>0</v>
      </c>
      <c r="F1056" s="139">
        <v>0</v>
      </c>
      <c r="G1056" s="139">
        <v>0</v>
      </c>
      <c r="H1056" s="139">
        <v>0</v>
      </c>
      <c r="I1056" s="139">
        <v>0</v>
      </c>
      <c r="J1056" s="139">
        <v>0</v>
      </c>
      <c r="K1056" s="139">
        <v>0</v>
      </c>
      <c r="L1056" s="139">
        <v>0</v>
      </c>
      <c r="M1056" s="139">
        <v>0</v>
      </c>
      <c r="N1056" s="139">
        <v>0</v>
      </c>
      <c r="O1056" s="139">
        <v>0</v>
      </c>
      <c r="P1056" s="139">
        <v>0</v>
      </c>
      <c r="Q1056" s="139">
        <v>0</v>
      </c>
      <c r="R1056" s="139">
        <v>0</v>
      </c>
      <c r="S1056" s="139">
        <v>0</v>
      </c>
      <c r="T1056" s="139">
        <v>0</v>
      </c>
      <c r="U1056" s="139">
        <v>0</v>
      </c>
      <c r="V1056" s="139">
        <v>0</v>
      </c>
      <c r="W1056" s="139">
        <v>0</v>
      </c>
      <c r="X1056" s="139">
        <v>0</v>
      </c>
      <c r="Y1056" s="139">
        <v>0</v>
      </c>
      <c r="Z1056" s="139">
        <v>0</v>
      </c>
      <c r="AA1056" s="139">
        <v>0</v>
      </c>
      <c r="AB1056" s="139">
        <v>0</v>
      </c>
      <c r="AC1056" s="139">
        <v>0</v>
      </c>
      <c r="AD1056" s="139">
        <v>0</v>
      </c>
      <c r="AE1056" s="139">
        <v>0</v>
      </c>
      <c r="AF1056" s="139">
        <v>0</v>
      </c>
      <c r="AG1056" s="139">
        <v>0</v>
      </c>
      <c r="AH1056" s="139">
        <v>0</v>
      </c>
      <c r="AI1056" s="139">
        <v>0</v>
      </c>
      <c r="AJ1056" s="139">
        <v>0</v>
      </c>
      <c r="AK1056" s="139">
        <v>0</v>
      </c>
      <c r="AL1056" s="139">
        <v>0</v>
      </c>
      <c r="AM1056" s="139">
        <v>0</v>
      </c>
      <c r="AN1056" s="139">
        <v>0</v>
      </c>
      <c r="AO1056" s="139">
        <v>0</v>
      </c>
      <c r="AP1056" s="139">
        <v>0</v>
      </c>
      <c r="AQ1056" s="139">
        <v>0</v>
      </c>
      <c r="AR1056" s="139">
        <v>0</v>
      </c>
      <c r="AS1056" s="139">
        <v>0</v>
      </c>
      <c r="AT1056" s="139">
        <v>0</v>
      </c>
      <c r="AU1056" s="139">
        <v>0</v>
      </c>
      <c r="AV1056" s="139">
        <v>0</v>
      </c>
      <c r="AW1056" s="139">
        <v>0</v>
      </c>
      <c r="AX1056" s="139">
        <v>0</v>
      </c>
      <c r="AY1056" s="139">
        <v>0</v>
      </c>
      <c r="AZ1056" s="139">
        <v>0</v>
      </c>
      <c r="BA1056" s="139">
        <v>0</v>
      </c>
      <c r="BB1056" s="139">
        <v>0</v>
      </c>
    </row>
    <row r="1057" spans="1:54">
      <c r="A1057" s="140" t="s">
        <v>1153</v>
      </c>
      <c r="B1057" s="139">
        <v>0</v>
      </c>
      <c r="C1057" s="139">
        <v>0</v>
      </c>
      <c r="D1057" s="139">
        <v>0</v>
      </c>
      <c r="E1057" s="139">
        <v>0</v>
      </c>
      <c r="F1057" s="139">
        <v>0</v>
      </c>
      <c r="G1057" s="139">
        <v>0</v>
      </c>
      <c r="H1057" s="139">
        <v>0</v>
      </c>
      <c r="I1057" s="139">
        <v>0</v>
      </c>
      <c r="J1057" s="139">
        <v>0</v>
      </c>
      <c r="K1057" s="139">
        <v>0</v>
      </c>
      <c r="L1057" s="139">
        <v>0</v>
      </c>
      <c r="M1057" s="139">
        <v>0</v>
      </c>
      <c r="N1057" s="139">
        <v>0</v>
      </c>
      <c r="O1057" s="139">
        <v>0</v>
      </c>
      <c r="P1057" s="139">
        <v>0</v>
      </c>
      <c r="Q1057" s="139">
        <v>0</v>
      </c>
      <c r="R1057" s="139">
        <v>0</v>
      </c>
      <c r="S1057" s="139">
        <v>0</v>
      </c>
      <c r="T1057" s="139">
        <v>0</v>
      </c>
      <c r="U1057" s="139">
        <v>0</v>
      </c>
      <c r="V1057" s="139">
        <v>0</v>
      </c>
      <c r="W1057" s="139">
        <v>0</v>
      </c>
      <c r="X1057" s="139">
        <v>0</v>
      </c>
      <c r="Y1057" s="139">
        <v>0</v>
      </c>
      <c r="Z1057" s="139">
        <v>0</v>
      </c>
      <c r="AA1057" s="139">
        <v>0</v>
      </c>
      <c r="AB1057" s="139">
        <v>0</v>
      </c>
      <c r="AC1057" s="139">
        <v>0</v>
      </c>
      <c r="AD1057" s="139">
        <v>0</v>
      </c>
      <c r="AE1057" s="139">
        <v>0</v>
      </c>
      <c r="AF1057" s="139">
        <v>0</v>
      </c>
      <c r="AG1057" s="139">
        <v>0</v>
      </c>
      <c r="AH1057" s="139">
        <v>0</v>
      </c>
      <c r="AI1057" s="139">
        <v>0</v>
      </c>
      <c r="AJ1057" s="139">
        <v>0</v>
      </c>
      <c r="AK1057" s="139">
        <v>0</v>
      </c>
      <c r="AL1057" s="139">
        <v>0</v>
      </c>
      <c r="AM1057" s="139">
        <v>0</v>
      </c>
      <c r="AN1057" s="139">
        <v>0</v>
      </c>
      <c r="AO1057" s="139">
        <v>0</v>
      </c>
      <c r="AP1057" s="139">
        <v>0</v>
      </c>
      <c r="AQ1057" s="139">
        <v>0</v>
      </c>
      <c r="AR1057" s="139">
        <v>0</v>
      </c>
      <c r="AS1057" s="139">
        <v>0</v>
      </c>
      <c r="AT1057" s="139">
        <v>0</v>
      </c>
      <c r="AU1057" s="139">
        <v>0</v>
      </c>
      <c r="AV1057" s="139">
        <v>0</v>
      </c>
      <c r="AW1057" s="139">
        <v>0</v>
      </c>
      <c r="AX1057" s="139">
        <v>0</v>
      </c>
      <c r="AY1057" s="139">
        <v>0</v>
      </c>
      <c r="AZ1057" s="139">
        <v>0</v>
      </c>
      <c r="BA1057" s="139">
        <v>0</v>
      </c>
      <c r="BB1057" s="139">
        <v>0</v>
      </c>
    </row>
    <row r="1058" spans="1:54">
      <c r="A1058" s="140" t="s">
        <v>1154</v>
      </c>
      <c r="B1058" s="139">
        <v>-79126788.640000001</v>
      </c>
      <c r="C1058" s="139">
        <v>-79126788.640000001</v>
      </c>
      <c r="D1058" s="139">
        <v>-79126788.640000001</v>
      </c>
      <c r="E1058" s="139">
        <v>-79126788.640000001</v>
      </c>
      <c r="F1058" s="139">
        <v>-79126788.640000001</v>
      </c>
      <c r="G1058" s="139">
        <v>-79126788.640000001</v>
      </c>
      <c r="H1058" s="139">
        <v>-79126788.640000001</v>
      </c>
      <c r="I1058" s="139">
        <v>-79126788.640000001</v>
      </c>
      <c r="J1058" s="139">
        <v>-79126788.640000001</v>
      </c>
      <c r="K1058" s="139">
        <v>-79126788.640000001</v>
      </c>
      <c r="L1058" s="139">
        <v>-79126788.640000001</v>
      </c>
      <c r="M1058" s="139">
        <v>-79126788.640000001</v>
      </c>
      <c r="N1058" s="139">
        <v>-79126788.640000001</v>
      </c>
      <c r="O1058" s="139">
        <v>-79126788.640000001</v>
      </c>
      <c r="P1058" s="139">
        <v>-79126788.640000001</v>
      </c>
      <c r="Q1058" s="139">
        <v>-79126788.640000001</v>
      </c>
      <c r="R1058" s="139">
        <v>-79126788.640000001</v>
      </c>
      <c r="S1058" s="139">
        <v>-79126788.640000001</v>
      </c>
      <c r="T1058" s="139">
        <v>-79126788.640000001</v>
      </c>
      <c r="U1058" s="139">
        <v>-79126788.640000001</v>
      </c>
      <c r="V1058" s="139">
        <v>-79126788.640000001</v>
      </c>
      <c r="W1058" s="139">
        <v>-79126788.640000001</v>
      </c>
      <c r="X1058" s="139">
        <v>-79126788.640000001</v>
      </c>
      <c r="Y1058" s="139">
        <v>-79126788.640000001</v>
      </c>
      <c r="Z1058" s="139">
        <v>-79126788.640000001</v>
      </c>
      <c r="AA1058" s="139">
        <v>-79126788.640000001</v>
      </c>
      <c r="AB1058" s="139">
        <v>-79126788.640000001</v>
      </c>
      <c r="AC1058" s="139">
        <v>-79126788.640000001</v>
      </c>
      <c r="AD1058" s="139">
        <v>-79126788.640000001</v>
      </c>
      <c r="AE1058" s="139">
        <v>-79126788.640000001</v>
      </c>
      <c r="AF1058" s="139">
        <v>-79126788.640000001</v>
      </c>
      <c r="AG1058" s="139">
        <v>-79126788.640000001</v>
      </c>
      <c r="AH1058" s="139">
        <v>-79126788.640000001</v>
      </c>
      <c r="AI1058" s="139">
        <v>-79126788.640000001</v>
      </c>
      <c r="AJ1058" s="139">
        <v>-79126788.640000001</v>
      </c>
      <c r="AK1058" s="139">
        <v>-79126788.640000001</v>
      </c>
      <c r="AL1058" s="139">
        <v>-79126788.640000001</v>
      </c>
      <c r="AM1058" s="139">
        <v>-79126788.640000001</v>
      </c>
      <c r="AN1058" s="139">
        <v>-79126788.640000001</v>
      </c>
      <c r="AO1058" s="139">
        <v>-79126788.640000001</v>
      </c>
      <c r="AP1058" s="139">
        <v>-79126788.640000001</v>
      </c>
      <c r="AQ1058" s="139">
        <v>-79126788.640000001</v>
      </c>
      <c r="AR1058" s="139">
        <v>-79126788.640000001</v>
      </c>
      <c r="AS1058" s="139">
        <v>-79126788.640000001</v>
      </c>
      <c r="AT1058" s="139">
        <v>-79126788.640000001</v>
      </c>
      <c r="AU1058" s="139">
        <v>-79126788.640000001</v>
      </c>
      <c r="AV1058" s="139">
        <v>-79126788.640000001</v>
      </c>
      <c r="AW1058" s="139">
        <v>-79126788.640000001</v>
      </c>
      <c r="AX1058" s="139">
        <v>-79126788.640000001</v>
      </c>
      <c r="AY1058" s="139">
        <v>-79126788.640000001</v>
      </c>
      <c r="AZ1058" s="139">
        <v>-79126788.640000001</v>
      </c>
      <c r="BA1058" s="139">
        <v>-79126788.640000001</v>
      </c>
      <c r="BB1058" s="139">
        <v>-79126788.640000001</v>
      </c>
    </row>
    <row r="1059" spans="1:54">
      <c r="A1059" s="140" t="s">
        <v>1155</v>
      </c>
      <c r="B1059" s="139">
        <v>0</v>
      </c>
      <c r="C1059" s="139">
        <v>0</v>
      </c>
      <c r="D1059" s="139">
        <v>0</v>
      </c>
      <c r="E1059" s="139">
        <v>0</v>
      </c>
      <c r="F1059" s="139">
        <v>0</v>
      </c>
      <c r="G1059" s="139">
        <v>0</v>
      </c>
      <c r="H1059" s="139">
        <v>0</v>
      </c>
      <c r="I1059" s="139">
        <v>0</v>
      </c>
      <c r="J1059" s="139">
        <v>0</v>
      </c>
      <c r="K1059" s="139">
        <v>0</v>
      </c>
      <c r="L1059" s="139">
        <v>0</v>
      </c>
      <c r="M1059" s="139">
        <v>0</v>
      </c>
      <c r="N1059" s="139">
        <v>0</v>
      </c>
      <c r="O1059" s="139">
        <v>0</v>
      </c>
      <c r="P1059" s="139">
        <v>0</v>
      </c>
      <c r="Q1059" s="139">
        <v>0</v>
      </c>
      <c r="R1059" s="139">
        <v>0</v>
      </c>
      <c r="S1059" s="139">
        <v>0</v>
      </c>
      <c r="T1059" s="139">
        <v>0</v>
      </c>
      <c r="U1059" s="139">
        <v>0</v>
      </c>
      <c r="V1059" s="139">
        <v>0</v>
      </c>
      <c r="W1059" s="139">
        <v>0</v>
      </c>
      <c r="X1059" s="139">
        <v>0</v>
      </c>
      <c r="Y1059" s="139">
        <v>0</v>
      </c>
      <c r="Z1059" s="139">
        <v>0</v>
      </c>
      <c r="AA1059" s="139">
        <v>0</v>
      </c>
      <c r="AB1059" s="139">
        <v>0</v>
      </c>
      <c r="AC1059" s="139">
        <v>0</v>
      </c>
      <c r="AD1059" s="139">
        <v>0</v>
      </c>
      <c r="AE1059" s="139">
        <v>0</v>
      </c>
      <c r="AF1059" s="139">
        <v>0</v>
      </c>
      <c r="AG1059" s="139">
        <v>0</v>
      </c>
      <c r="AH1059" s="139">
        <v>0</v>
      </c>
      <c r="AI1059" s="139">
        <v>0</v>
      </c>
      <c r="AJ1059" s="139">
        <v>0</v>
      </c>
      <c r="AK1059" s="139">
        <v>0</v>
      </c>
      <c r="AL1059" s="139">
        <v>0</v>
      </c>
      <c r="AM1059" s="139">
        <v>0</v>
      </c>
      <c r="AN1059" s="139">
        <v>0</v>
      </c>
      <c r="AO1059" s="139">
        <v>0</v>
      </c>
      <c r="AP1059" s="139">
        <v>0</v>
      </c>
      <c r="AQ1059" s="139">
        <v>0</v>
      </c>
      <c r="AR1059" s="139">
        <v>0</v>
      </c>
      <c r="AS1059" s="139">
        <v>0</v>
      </c>
      <c r="AT1059" s="139">
        <v>0</v>
      </c>
      <c r="AU1059" s="139">
        <v>0</v>
      </c>
      <c r="AV1059" s="139">
        <v>0</v>
      </c>
      <c r="AW1059" s="139">
        <v>0</v>
      </c>
      <c r="AX1059" s="139">
        <v>0</v>
      </c>
      <c r="AY1059" s="139">
        <v>0</v>
      </c>
      <c r="AZ1059" s="139">
        <v>0</v>
      </c>
      <c r="BA1059" s="139">
        <v>0</v>
      </c>
      <c r="BB1059" s="139">
        <v>0</v>
      </c>
    </row>
    <row r="1060" spans="1:54">
      <c r="A1060" s="140" t="s">
        <v>1156</v>
      </c>
      <c r="B1060" s="139">
        <v>0</v>
      </c>
      <c r="C1060" s="139">
        <v>0</v>
      </c>
      <c r="D1060" s="139">
        <v>0</v>
      </c>
      <c r="E1060" s="139">
        <v>0</v>
      </c>
      <c r="F1060" s="139">
        <v>0</v>
      </c>
      <c r="G1060" s="139">
        <v>0</v>
      </c>
      <c r="H1060" s="139">
        <v>0</v>
      </c>
      <c r="I1060" s="139">
        <v>0</v>
      </c>
      <c r="J1060" s="139">
        <v>0</v>
      </c>
      <c r="K1060" s="139">
        <v>0</v>
      </c>
      <c r="L1060" s="139">
        <v>0</v>
      </c>
      <c r="M1060" s="139">
        <v>0</v>
      </c>
      <c r="N1060" s="139">
        <v>0</v>
      </c>
      <c r="O1060" s="139">
        <v>0</v>
      </c>
      <c r="P1060" s="139">
        <v>0</v>
      </c>
      <c r="Q1060" s="139">
        <v>0</v>
      </c>
      <c r="R1060" s="139">
        <v>0</v>
      </c>
      <c r="S1060" s="139">
        <v>0</v>
      </c>
      <c r="T1060" s="139">
        <v>0</v>
      </c>
      <c r="U1060" s="139">
        <v>0</v>
      </c>
      <c r="V1060" s="139">
        <v>0</v>
      </c>
      <c r="W1060" s="139">
        <v>0</v>
      </c>
      <c r="X1060" s="139">
        <v>0</v>
      </c>
      <c r="Y1060" s="139">
        <v>0</v>
      </c>
      <c r="Z1060" s="139">
        <v>0</v>
      </c>
      <c r="AA1060" s="139">
        <v>0</v>
      </c>
      <c r="AB1060" s="139">
        <v>0</v>
      </c>
      <c r="AC1060" s="139">
        <v>0</v>
      </c>
      <c r="AD1060" s="139">
        <v>0</v>
      </c>
      <c r="AE1060" s="139">
        <v>0</v>
      </c>
      <c r="AF1060" s="139">
        <v>0</v>
      </c>
      <c r="AG1060" s="139">
        <v>0</v>
      </c>
      <c r="AH1060" s="139">
        <v>0</v>
      </c>
      <c r="AI1060" s="139">
        <v>0</v>
      </c>
      <c r="AJ1060" s="139">
        <v>0</v>
      </c>
      <c r="AK1060" s="139">
        <v>0</v>
      </c>
      <c r="AL1060" s="139">
        <v>0</v>
      </c>
      <c r="AM1060" s="139">
        <v>0</v>
      </c>
      <c r="AN1060" s="139">
        <v>0</v>
      </c>
      <c r="AO1060" s="139">
        <v>0</v>
      </c>
      <c r="AP1060" s="139">
        <v>0</v>
      </c>
      <c r="AQ1060" s="139">
        <v>0</v>
      </c>
      <c r="AR1060" s="139">
        <v>0</v>
      </c>
      <c r="AS1060" s="139">
        <v>0</v>
      </c>
      <c r="AT1060" s="139">
        <v>0</v>
      </c>
      <c r="AU1060" s="139">
        <v>0</v>
      </c>
      <c r="AV1060" s="139">
        <v>0</v>
      </c>
      <c r="AW1060" s="139">
        <v>0</v>
      </c>
      <c r="AX1060" s="139">
        <v>0</v>
      </c>
      <c r="AY1060" s="139">
        <v>0</v>
      </c>
      <c r="AZ1060" s="139">
        <v>0</v>
      </c>
      <c r="BA1060" s="139">
        <v>0</v>
      </c>
      <c r="BB1060" s="139">
        <v>0</v>
      </c>
    </row>
    <row r="1061" spans="1:54">
      <c r="A1061" s="140" t="s">
        <v>1157</v>
      </c>
      <c r="B1061" s="139">
        <v>0</v>
      </c>
      <c r="C1061" s="139">
        <v>0</v>
      </c>
      <c r="D1061" s="139">
        <v>0</v>
      </c>
      <c r="E1061" s="139">
        <v>0</v>
      </c>
      <c r="F1061" s="139">
        <v>0</v>
      </c>
      <c r="G1061" s="139">
        <v>0</v>
      </c>
      <c r="H1061" s="139">
        <v>0</v>
      </c>
      <c r="I1061" s="139">
        <v>0</v>
      </c>
      <c r="J1061" s="139">
        <v>0</v>
      </c>
      <c r="K1061" s="139">
        <v>0</v>
      </c>
      <c r="L1061" s="139">
        <v>0</v>
      </c>
      <c r="M1061" s="139">
        <v>0</v>
      </c>
      <c r="N1061" s="139">
        <v>0</v>
      </c>
      <c r="O1061" s="139">
        <v>0</v>
      </c>
      <c r="P1061" s="139">
        <v>0</v>
      </c>
      <c r="Q1061" s="139">
        <v>0</v>
      </c>
      <c r="R1061" s="139">
        <v>0</v>
      </c>
      <c r="S1061" s="139">
        <v>0</v>
      </c>
      <c r="T1061" s="139">
        <v>0</v>
      </c>
      <c r="U1061" s="139">
        <v>0</v>
      </c>
      <c r="V1061" s="139">
        <v>0</v>
      </c>
      <c r="W1061" s="139">
        <v>0</v>
      </c>
      <c r="X1061" s="139">
        <v>0</v>
      </c>
      <c r="Y1061" s="139">
        <v>0</v>
      </c>
      <c r="Z1061" s="139">
        <v>0</v>
      </c>
      <c r="AA1061" s="139">
        <v>0</v>
      </c>
      <c r="AB1061" s="139">
        <v>0</v>
      </c>
      <c r="AC1061" s="139">
        <v>0</v>
      </c>
      <c r="AD1061" s="139">
        <v>0</v>
      </c>
      <c r="AE1061" s="139">
        <v>0</v>
      </c>
      <c r="AF1061" s="139">
        <v>0</v>
      </c>
      <c r="AG1061" s="139">
        <v>0</v>
      </c>
      <c r="AH1061" s="139">
        <v>0</v>
      </c>
      <c r="AI1061" s="139">
        <v>0</v>
      </c>
      <c r="AJ1061" s="139">
        <v>0</v>
      </c>
      <c r="AK1061" s="139">
        <v>0</v>
      </c>
      <c r="AL1061" s="139">
        <v>0</v>
      </c>
      <c r="AM1061" s="139">
        <v>0</v>
      </c>
      <c r="AN1061" s="139">
        <v>0</v>
      </c>
      <c r="AO1061" s="139">
        <v>0</v>
      </c>
      <c r="AP1061" s="139">
        <v>0</v>
      </c>
      <c r="AQ1061" s="139">
        <v>0</v>
      </c>
      <c r="AR1061" s="139">
        <v>0</v>
      </c>
      <c r="AS1061" s="139">
        <v>0</v>
      </c>
      <c r="AT1061" s="139">
        <v>0</v>
      </c>
      <c r="AU1061" s="139">
        <v>0</v>
      </c>
      <c r="AV1061" s="139">
        <v>0</v>
      </c>
      <c r="AW1061" s="139">
        <v>0</v>
      </c>
      <c r="AX1061" s="139">
        <v>0</v>
      </c>
      <c r="AY1061" s="139">
        <v>0</v>
      </c>
      <c r="AZ1061" s="139">
        <v>0</v>
      </c>
      <c r="BA1061" s="139">
        <v>0</v>
      </c>
      <c r="BB1061" s="139">
        <v>0</v>
      </c>
    </row>
    <row r="1062" spans="1:54">
      <c r="A1062" s="140" t="s">
        <v>1158</v>
      </c>
      <c r="B1062" s="139">
        <v>0</v>
      </c>
      <c r="C1062" s="139">
        <v>0</v>
      </c>
      <c r="D1062" s="139">
        <v>0</v>
      </c>
      <c r="E1062" s="139">
        <v>0</v>
      </c>
      <c r="F1062" s="139">
        <v>0</v>
      </c>
      <c r="G1062" s="139">
        <v>0</v>
      </c>
      <c r="H1062" s="139">
        <v>0</v>
      </c>
      <c r="I1062" s="139">
        <v>0</v>
      </c>
      <c r="J1062" s="139">
        <v>0</v>
      </c>
      <c r="K1062" s="139">
        <v>0</v>
      </c>
      <c r="L1062" s="139">
        <v>0</v>
      </c>
      <c r="M1062" s="139">
        <v>0</v>
      </c>
      <c r="N1062" s="139">
        <v>0</v>
      </c>
      <c r="O1062" s="139">
        <v>0</v>
      </c>
      <c r="P1062" s="139">
        <v>0</v>
      </c>
      <c r="Q1062" s="139">
        <v>0</v>
      </c>
      <c r="R1062" s="139">
        <v>0</v>
      </c>
      <c r="S1062" s="139">
        <v>0</v>
      </c>
      <c r="T1062" s="139">
        <v>0</v>
      </c>
      <c r="U1062" s="139">
        <v>0</v>
      </c>
      <c r="V1062" s="139">
        <v>0</v>
      </c>
      <c r="W1062" s="139">
        <v>0</v>
      </c>
      <c r="X1062" s="139">
        <v>0</v>
      </c>
      <c r="Y1062" s="139">
        <v>0</v>
      </c>
      <c r="Z1062" s="139">
        <v>0</v>
      </c>
      <c r="AA1062" s="139">
        <v>0</v>
      </c>
      <c r="AB1062" s="139">
        <v>0</v>
      </c>
      <c r="AC1062" s="139">
        <v>0</v>
      </c>
      <c r="AD1062" s="139">
        <v>0</v>
      </c>
      <c r="AE1062" s="139">
        <v>0</v>
      </c>
      <c r="AF1062" s="139">
        <v>0</v>
      </c>
      <c r="AG1062" s="139">
        <v>0</v>
      </c>
      <c r="AH1062" s="139">
        <v>0</v>
      </c>
      <c r="AI1062" s="139">
        <v>0</v>
      </c>
      <c r="AJ1062" s="139">
        <v>0</v>
      </c>
      <c r="AK1062" s="139">
        <v>0</v>
      </c>
      <c r="AL1062" s="139">
        <v>0</v>
      </c>
      <c r="AM1062" s="139">
        <v>0</v>
      </c>
      <c r="AN1062" s="139">
        <v>0</v>
      </c>
      <c r="AO1062" s="139">
        <v>0</v>
      </c>
      <c r="AP1062" s="139">
        <v>0</v>
      </c>
      <c r="AQ1062" s="139">
        <v>0</v>
      </c>
      <c r="AR1062" s="139">
        <v>0</v>
      </c>
      <c r="AS1062" s="139">
        <v>0</v>
      </c>
      <c r="AT1062" s="139">
        <v>0</v>
      </c>
      <c r="AU1062" s="139">
        <v>0</v>
      </c>
      <c r="AV1062" s="139">
        <v>0</v>
      </c>
      <c r="AW1062" s="139">
        <v>0</v>
      </c>
      <c r="AX1062" s="139">
        <v>0</v>
      </c>
      <c r="AY1062" s="139">
        <v>0</v>
      </c>
      <c r="AZ1062" s="139">
        <v>0</v>
      </c>
      <c r="BA1062" s="139">
        <v>0</v>
      </c>
      <c r="BB1062" s="139">
        <v>0</v>
      </c>
    </row>
    <row r="1063" spans="1:54">
      <c r="A1063" s="140" t="s">
        <v>1159</v>
      </c>
      <c r="B1063" s="139">
        <v>-206463</v>
      </c>
      <c r="C1063" s="139">
        <v>-206463</v>
      </c>
      <c r="D1063" s="139">
        <v>-206463</v>
      </c>
      <c r="E1063" s="139">
        <v>-206463</v>
      </c>
      <c r="F1063" s="139">
        <v>-206463</v>
      </c>
      <c r="G1063" s="139">
        <v>-206463</v>
      </c>
      <c r="H1063" s="139">
        <v>-206463</v>
      </c>
      <c r="I1063" s="139">
        <v>-206463</v>
      </c>
      <c r="J1063" s="139">
        <v>-206463</v>
      </c>
      <c r="K1063" s="139">
        <v>-206463</v>
      </c>
      <c r="L1063" s="139">
        <v>-206463</v>
      </c>
      <c r="M1063" s="139">
        <v>-206463</v>
      </c>
      <c r="N1063" s="139">
        <v>-206463</v>
      </c>
      <c r="O1063" s="139">
        <v>-206463</v>
      </c>
      <c r="P1063" s="139">
        <v>-206463</v>
      </c>
      <c r="Q1063" s="139">
        <v>-206463</v>
      </c>
      <c r="R1063" s="139">
        <v>-206463</v>
      </c>
      <c r="S1063" s="139">
        <v>-206463</v>
      </c>
      <c r="T1063" s="139">
        <v>-206463</v>
      </c>
      <c r="U1063" s="139">
        <v>-206463</v>
      </c>
      <c r="V1063" s="139">
        <v>-206463</v>
      </c>
      <c r="W1063" s="139">
        <v>-206463</v>
      </c>
      <c r="X1063" s="139">
        <v>-206463</v>
      </c>
      <c r="Y1063" s="139">
        <v>-206463</v>
      </c>
      <c r="Z1063" s="139">
        <v>-206463</v>
      </c>
      <c r="AA1063" s="139">
        <v>-206463</v>
      </c>
      <c r="AB1063" s="139">
        <v>-206463</v>
      </c>
      <c r="AC1063" s="139">
        <v>-206463</v>
      </c>
      <c r="AD1063" s="139">
        <v>-206463</v>
      </c>
      <c r="AE1063" s="139">
        <v>-206463</v>
      </c>
      <c r="AF1063" s="139">
        <v>-206463</v>
      </c>
      <c r="AG1063" s="139">
        <v>-206463</v>
      </c>
      <c r="AH1063" s="139">
        <v>-206463</v>
      </c>
      <c r="AI1063" s="139">
        <v>-206463</v>
      </c>
      <c r="AJ1063" s="139">
        <v>-206463</v>
      </c>
      <c r="AK1063" s="139">
        <v>-206463</v>
      </c>
      <c r="AL1063" s="139">
        <v>-206463</v>
      </c>
      <c r="AM1063" s="139">
        <v>-206463</v>
      </c>
      <c r="AN1063" s="139">
        <v>-206463</v>
      </c>
      <c r="AO1063" s="139">
        <v>-206463</v>
      </c>
      <c r="AP1063" s="139">
        <v>-206463</v>
      </c>
      <c r="AQ1063" s="139">
        <v>-206463</v>
      </c>
      <c r="AR1063" s="139">
        <v>-206463</v>
      </c>
      <c r="AS1063" s="139">
        <v>-206463</v>
      </c>
      <c r="AT1063" s="139">
        <v>-206463</v>
      </c>
      <c r="AU1063" s="139">
        <v>-206463</v>
      </c>
      <c r="AV1063" s="139">
        <v>-206463</v>
      </c>
      <c r="AW1063" s="139">
        <v>-206463</v>
      </c>
      <c r="AX1063" s="139">
        <v>-206463</v>
      </c>
      <c r="AY1063" s="139">
        <v>-206463</v>
      </c>
      <c r="AZ1063" s="139">
        <v>-206463</v>
      </c>
      <c r="BA1063" s="139">
        <v>-206463</v>
      </c>
      <c r="BB1063" s="139">
        <v>-206463</v>
      </c>
    </row>
    <row r="1064" spans="1:54">
      <c r="A1064" s="140" t="s">
        <v>1160</v>
      </c>
      <c r="B1064" s="139">
        <v>0</v>
      </c>
      <c r="C1064" s="139">
        <v>0</v>
      </c>
      <c r="D1064" s="139">
        <v>0</v>
      </c>
      <c r="E1064" s="139">
        <v>0</v>
      </c>
      <c r="F1064" s="139">
        <v>0</v>
      </c>
      <c r="G1064" s="139">
        <v>0</v>
      </c>
      <c r="H1064" s="139">
        <v>0</v>
      </c>
      <c r="I1064" s="139">
        <v>0</v>
      </c>
      <c r="J1064" s="139">
        <v>0</v>
      </c>
      <c r="K1064" s="139">
        <v>0</v>
      </c>
      <c r="L1064" s="139">
        <v>0</v>
      </c>
      <c r="M1064" s="139">
        <v>0</v>
      </c>
      <c r="N1064" s="139">
        <v>0</v>
      </c>
      <c r="O1064" s="139">
        <v>0</v>
      </c>
      <c r="P1064" s="139">
        <v>0</v>
      </c>
      <c r="Q1064" s="139">
        <v>0</v>
      </c>
      <c r="R1064" s="139">
        <v>0</v>
      </c>
      <c r="S1064" s="139">
        <v>0</v>
      </c>
      <c r="T1064" s="139">
        <v>0</v>
      </c>
      <c r="U1064" s="139">
        <v>0</v>
      </c>
      <c r="V1064" s="139">
        <v>0</v>
      </c>
      <c r="W1064" s="139">
        <v>0</v>
      </c>
      <c r="X1064" s="139">
        <v>0</v>
      </c>
      <c r="Y1064" s="139">
        <v>0</v>
      </c>
      <c r="Z1064" s="139">
        <v>0</v>
      </c>
      <c r="AA1064" s="139">
        <v>0</v>
      </c>
      <c r="AB1064" s="139">
        <v>0</v>
      </c>
      <c r="AC1064" s="139">
        <v>0</v>
      </c>
      <c r="AD1064" s="139">
        <v>0</v>
      </c>
      <c r="AE1064" s="139">
        <v>0</v>
      </c>
      <c r="AF1064" s="139">
        <v>0</v>
      </c>
      <c r="AG1064" s="139">
        <v>0</v>
      </c>
      <c r="AH1064" s="139">
        <v>0</v>
      </c>
      <c r="AI1064" s="139">
        <v>0</v>
      </c>
      <c r="AJ1064" s="139">
        <v>0</v>
      </c>
      <c r="AK1064" s="139">
        <v>0</v>
      </c>
      <c r="AL1064" s="139">
        <v>0</v>
      </c>
      <c r="AM1064" s="139">
        <v>0</v>
      </c>
      <c r="AN1064" s="139">
        <v>0</v>
      </c>
      <c r="AO1064" s="139">
        <v>0</v>
      </c>
      <c r="AP1064" s="139">
        <v>0</v>
      </c>
      <c r="AQ1064" s="139">
        <v>0</v>
      </c>
      <c r="AR1064" s="139">
        <v>0</v>
      </c>
      <c r="AS1064" s="139">
        <v>0</v>
      </c>
      <c r="AT1064" s="139">
        <v>0</v>
      </c>
      <c r="AU1064" s="139">
        <v>0</v>
      </c>
      <c r="AV1064" s="139">
        <v>0</v>
      </c>
      <c r="AW1064" s="139">
        <v>0</v>
      </c>
      <c r="AX1064" s="139">
        <v>0</v>
      </c>
      <c r="AY1064" s="139">
        <v>0</v>
      </c>
      <c r="AZ1064" s="139">
        <v>0</v>
      </c>
      <c r="BA1064" s="139">
        <v>0</v>
      </c>
      <c r="BB1064" s="139">
        <v>0</v>
      </c>
    </row>
    <row r="1065" spans="1:54">
      <c r="A1065" s="140" t="s">
        <v>1161</v>
      </c>
      <c r="B1065" s="139">
        <v>0</v>
      </c>
      <c r="C1065" s="139">
        <v>0</v>
      </c>
      <c r="D1065" s="139">
        <v>0</v>
      </c>
      <c r="E1065" s="139">
        <v>0</v>
      </c>
      <c r="F1065" s="139">
        <v>0</v>
      </c>
      <c r="G1065" s="139">
        <v>0</v>
      </c>
      <c r="H1065" s="139">
        <v>0</v>
      </c>
      <c r="I1065" s="139">
        <v>0</v>
      </c>
      <c r="J1065" s="139">
        <v>0</v>
      </c>
      <c r="K1065" s="139">
        <v>0</v>
      </c>
      <c r="L1065" s="139">
        <v>0</v>
      </c>
      <c r="M1065" s="139">
        <v>0</v>
      </c>
      <c r="N1065" s="139">
        <v>0</v>
      </c>
      <c r="O1065" s="139">
        <v>0</v>
      </c>
      <c r="P1065" s="139">
        <v>0</v>
      </c>
      <c r="Q1065" s="139">
        <v>0</v>
      </c>
      <c r="R1065" s="139">
        <v>0</v>
      </c>
      <c r="S1065" s="139">
        <v>0</v>
      </c>
      <c r="T1065" s="139">
        <v>0</v>
      </c>
      <c r="U1065" s="139">
        <v>0</v>
      </c>
      <c r="V1065" s="139">
        <v>0</v>
      </c>
      <c r="W1065" s="139">
        <v>0</v>
      </c>
      <c r="X1065" s="139">
        <v>0</v>
      </c>
      <c r="Y1065" s="139">
        <v>0</v>
      </c>
      <c r="Z1065" s="139">
        <v>0</v>
      </c>
      <c r="AA1065" s="139">
        <v>0</v>
      </c>
      <c r="AB1065" s="139">
        <v>0</v>
      </c>
      <c r="AC1065" s="139">
        <v>0</v>
      </c>
      <c r="AD1065" s="139">
        <v>0</v>
      </c>
      <c r="AE1065" s="139">
        <v>0</v>
      </c>
      <c r="AF1065" s="139">
        <v>0</v>
      </c>
      <c r="AG1065" s="139">
        <v>0</v>
      </c>
      <c r="AH1065" s="139">
        <v>0</v>
      </c>
      <c r="AI1065" s="139">
        <v>0</v>
      </c>
      <c r="AJ1065" s="139">
        <v>0</v>
      </c>
      <c r="AK1065" s="139">
        <v>0</v>
      </c>
      <c r="AL1065" s="139">
        <v>0</v>
      </c>
      <c r="AM1065" s="139">
        <v>0</v>
      </c>
      <c r="AN1065" s="139">
        <v>0</v>
      </c>
      <c r="AO1065" s="139">
        <v>0</v>
      </c>
      <c r="AP1065" s="139">
        <v>0</v>
      </c>
      <c r="AQ1065" s="139">
        <v>0</v>
      </c>
      <c r="AR1065" s="139">
        <v>0</v>
      </c>
      <c r="AS1065" s="139">
        <v>0</v>
      </c>
      <c r="AT1065" s="139">
        <v>0</v>
      </c>
      <c r="AU1065" s="139">
        <v>0</v>
      </c>
      <c r="AV1065" s="139">
        <v>0</v>
      </c>
      <c r="AW1065" s="139">
        <v>0</v>
      </c>
      <c r="AX1065" s="139">
        <v>0</v>
      </c>
      <c r="AY1065" s="139">
        <v>0</v>
      </c>
      <c r="AZ1065" s="139">
        <v>0</v>
      </c>
      <c r="BA1065" s="139">
        <v>0</v>
      </c>
      <c r="BB1065" s="139">
        <v>0</v>
      </c>
    </row>
    <row r="1066" spans="1:54">
      <c r="A1066" s="140" t="s">
        <v>1162</v>
      </c>
      <c r="B1066" s="139">
        <v>638419.47109195497</v>
      </c>
      <c r="C1066" s="139">
        <v>-1584409.5203795601</v>
      </c>
      <c r="D1066" s="139">
        <v>707013.014980376</v>
      </c>
      <c r="E1066" s="139">
        <v>2790917.48022199</v>
      </c>
      <c r="F1066" s="139">
        <v>3659547.6749758301</v>
      </c>
      <c r="G1066" s="139">
        <v>2623155.7887868602</v>
      </c>
      <c r="H1066" s="139">
        <v>1225238.78947084</v>
      </c>
      <c r="I1066" s="139">
        <v>-532783.26538193796</v>
      </c>
      <c r="J1066" s="139">
        <v>-5208879.0021113995</v>
      </c>
      <c r="K1066" s="139">
        <v>-5873325.3461676901</v>
      </c>
      <c r="L1066" s="139">
        <v>-5289862.2452560198</v>
      </c>
      <c r="M1066" s="139">
        <v>-2056388.7020358799</v>
      </c>
      <c r="N1066" s="139">
        <v>2.09183781407773E-8</v>
      </c>
      <c r="O1066" s="139">
        <v>2.09183781407773E-8</v>
      </c>
      <c r="P1066" s="139">
        <v>-1707358.8043714301</v>
      </c>
      <c r="Q1066" s="139">
        <v>1055151.2267647199</v>
      </c>
      <c r="R1066" s="139">
        <v>3139092.57343547</v>
      </c>
      <c r="S1066" s="139">
        <v>4441703.3966666302</v>
      </c>
      <c r="T1066" s="139">
        <v>3893122.6760064098</v>
      </c>
      <c r="U1066" s="139">
        <v>2623587.8009648598</v>
      </c>
      <c r="V1066" s="139">
        <v>743808.24613454705</v>
      </c>
      <c r="W1066" s="139">
        <v>-4005279.1599824699</v>
      </c>
      <c r="X1066" s="139">
        <v>-5055685.5504393401</v>
      </c>
      <c r="Y1066" s="139">
        <v>-4504374.3501356496</v>
      </c>
      <c r="Z1066" s="139">
        <v>-2005156.24882028</v>
      </c>
      <c r="AA1066" s="139">
        <v>2.09183781407773E-8</v>
      </c>
      <c r="AB1066" s="139">
        <v>2.09183781407773E-8</v>
      </c>
      <c r="AC1066" s="139">
        <v>-1713945.8976274501</v>
      </c>
      <c r="AD1066" s="139">
        <v>1099835.18177387</v>
      </c>
      <c r="AE1066" s="139">
        <v>3272563.5935115502</v>
      </c>
      <c r="AF1066" s="139">
        <v>4645892.2152414303</v>
      </c>
      <c r="AG1066" s="139">
        <v>4124564.0176134398</v>
      </c>
      <c r="AH1066" s="139">
        <v>2803921.9557268498</v>
      </c>
      <c r="AI1066" s="139">
        <v>862682.71213645895</v>
      </c>
      <c r="AJ1066" s="139">
        <v>-3995146.33930744</v>
      </c>
      <c r="AK1066" s="139">
        <v>-5093313.0474695396</v>
      </c>
      <c r="AL1066" s="139">
        <v>-4579672.3358092103</v>
      </c>
      <c r="AM1066" s="139">
        <v>-2024820.9503615201</v>
      </c>
      <c r="AN1066" s="139">
        <v>69.444898887923003</v>
      </c>
      <c r="AO1066" s="139">
        <v>69.444898887923003</v>
      </c>
      <c r="AP1066" s="139">
        <v>-1773400.49839471</v>
      </c>
      <c r="AQ1066" s="139">
        <v>1243331.6037167001</v>
      </c>
      <c r="AR1066" s="139">
        <v>3605574.2502963701</v>
      </c>
      <c r="AS1066" s="139">
        <v>5123204.4109970601</v>
      </c>
      <c r="AT1066" s="139">
        <v>4588963.7483718703</v>
      </c>
      <c r="AU1066" s="139">
        <v>3166688.2092515798</v>
      </c>
      <c r="AV1066" s="139">
        <v>1078779.9486815699</v>
      </c>
      <c r="AW1066" s="139">
        <v>-4105519.4326198199</v>
      </c>
      <c r="AX1066" s="139">
        <v>-5308800.4551905701</v>
      </c>
      <c r="AY1066" s="139">
        <v>-4791886.2560569197</v>
      </c>
      <c r="AZ1066" s="139">
        <v>-2107013.4780418598</v>
      </c>
      <c r="BA1066" s="139">
        <v>-137.29205761410401</v>
      </c>
      <c r="BB1066" s="139">
        <v>-137.29205761410401</v>
      </c>
    </row>
    <row r="1067" spans="1:54">
      <c r="A1067" s="140" t="s">
        <v>1163</v>
      </c>
      <c r="B1067" s="139">
        <v>-370218.543570771</v>
      </c>
      <c r="C1067" s="139">
        <v>-516508.23391490401</v>
      </c>
      <c r="D1067" s="139">
        <v>-365423.42859329801</v>
      </c>
      <c r="E1067" s="139">
        <v>-282614.12210522703</v>
      </c>
      <c r="F1067" s="139">
        <v>-222445.83627856799</v>
      </c>
      <c r="G1067" s="139">
        <v>-268439.452930842</v>
      </c>
      <c r="H1067" s="139">
        <v>-224528.088844118</v>
      </c>
      <c r="I1067" s="139">
        <v>-243037.85978676999</v>
      </c>
      <c r="J1067" s="139">
        <v>-462642.96802275901</v>
      </c>
      <c r="K1067" s="139">
        <v>-447127.32105319097</v>
      </c>
      <c r="L1067" s="139">
        <v>-392236.53141241102</v>
      </c>
      <c r="M1067" s="139">
        <v>-220594.36192305799</v>
      </c>
      <c r="N1067" s="139">
        <v>1.30739863379858E-9</v>
      </c>
      <c r="O1067" s="139">
        <v>1.30739863379858E-9</v>
      </c>
      <c r="P1067" s="139">
        <v>-147125.72032479601</v>
      </c>
      <c r="Q1067" s="139">
        <v>106584.985077063</v>
      </c>
      <c r="R1067" s="139">
        <v>298759.877977408</v>
      </c>
      <c r="S1067" s="139">
        <v>418903.04698479699</v>
      </c>
      <c r="T1067" s="139">
        <v>371319.32981799002</v>
      </c>
      <c r="U1067" s="139">
        <v>257342.24165099001</v>
      </c>
      <c r="V1067" s="139">
        <v>87357.509771100697</v>
      </c>
      <c r="W1067" s="139">
        <v>-341403.090390875</v>
      </c>
      <c r="X1067" s="139">
        <v>-438784.74775295</v>
      </c>
      <c r="Y1067" s="139">
        <v>-393088.075163965</v>
      </c>
      <c r="Z1067" s="139">
        <v>-173924.04710340101</v>
      </c>
      <c r="AA1067" s="139">
        <v>1.76214598468504E-9</v>
      </c>
      <c r="AB1067" s="139">
        <v>1.76214598468504E-9</v>
      </c>
      <c r="AC1067" s="139">
        <v>-145039.07254220601</v>
      </c>
      <c r="AD1067" s="139">
        <v>108548.47811948</v>
      </c>
      <c r="AE1067" s="139">
        <v>304802.18563775602</v>
      </c>
      <c r="AF1067" s="139">
        <v>428921.90251935</v>
      </c>
      <c r="AG1067" s="139">
        <v>384385.12686437002</v>
      </c>
      <c r="AH1067" s="139">
        <v>267773.83577497897</v>
      </c>
      <c r="AI1067" s="139">
        <v>95297.874865349702</v>
      </c>
      <c r="AJ1067" s="139">
        <v>-335907.04291280598</v>
      </c>
      <c r="AK1067" s="139">
        <v>-435750.16322748701</v>
      </c>
      <c r="AL1067" s="139">
        <v>-393937.38175371097</v>
      </c>
      <c r="AM1067" s="139">
        <v>-173212.170839425</v>
      </c>
      <c r="AN1067" s="139">
        <v>-3.97903932025656E-10</v>
      </c>
      <c r="AO1067" s="139">
        <v>-3.97903932025656E-10</v>
      </c>
      <c r="AP1067" s="139">
        <v>-141762.36197312799</v>
      </c>
      <c r="AQ1067" s="139">
        <v>114546.287665411</v>
      </c>
      <c r="AR1067" s="139">
        <v>315220.97575940401</v>
      </c>
      <c r="AS1067" s="139">
        <v>444410.65209028497</v>
      </c>
      <c r="AT1067" s="139">
        <v>401794.91368617199</v>
      </c>
      <c r="AU1067" s="139">
        <v>284001.633012056</v>
      </c>
      <c r="AV1067" s="139">
        <v>109463.548767229</v>
      </c>
      <c r="AW1067" s="139">
        <v>-323296.108174822</v>
      </c>
      <c r="AX1067" s="139">
        <v>-426347.247551871</v>
      </c>
      <c r="AY1067" s="139">
        <v>-387404.54716855998</v>
      </c>
      <c r="AZ1067" s="139">
        <v>-169290.50607460801</v>
      </c>
      <c r="BA1067" s="139">
        <v>-1.6484591469634299E-9</v>
      </c>
      <c r="BB1067" s="139">
        <v>-1.6484591469634299E-9</v>
      </c>
    </row>
    <row r="1068" spans="1:54">
      <c r="A1068" s="140" t="s">
        <v>1164</v>
      </c>
      <c r="B1068" s="139">
        <v>-4767390.1099999901</v>
      </c>
      <c r="C1068" s="139">
        <v>-4656943.0266666599</v>
      </c>
      <c r="D1068" s="139">
        <v>-4546495.9433333203</v>
      </c>
      <c r="E1068" s="139">
        <v>-4436048.8599999901</v>
      </c>
      <c r="F1068" s="139">
        <v>-4325601.7766666599</v>
      </c>
      <c r="G1068" s="139">
        <v>-4215154.6933333296</v>
      </c>
      <c r="H1068" s="139">
        <v>-4104707.6099999901</v>
      </c>
      <c r="I1068" s="139">
        <v>-3994260.5266666599</v>
      </c>
      <c r="J1068" s="139">
        <v>-3883813.4433333301</v>
      </c>
      <c r="K1068" s="139">
        <v>-3773366.3599999901</v>
      </c>
      <c r="L1068" s="139">
        <v>-3662919.2766666599</v>
      </c>
      <c r="M1068" s="139">
        <v>-3552472.1933333301</v>
      </c>
      <c r="N1068" s="139">
        <v>-3442025.11</v>
      </c>
      <c r="O1068" s="139">
        <v>-3442025.11</v>
      </c>
      <c r="P1068" s="139">
        <v>-3331744.4433333301</v>
      </c>
      <c r="Q1068" s="139">
        <v>-3221463.7766666599</v>
      </c>
      <c r="R1068" s="139">
        <v>-3111183.1099999901</v>
      </c>
      <c r="S1068" s="139">
        <v>-3000902.4433333301</v>
      </c>
      <c r="T1068" s="139">
        <v>-2890621.7766666599</v>
      </c>
      <c r="U1068" s="139">
        <v>-2780341.1099999901</v>
      </c>
      <c r="V1068" s="139">
        <v>-2670060.4433333301</v>
      </c>
      <c r="W1068" s="139">
        <v>-2559779.7766666599</v>
      </c>
      <c r="X1068" s="139">
        <v>-2449499.1099999901</v>
      </c>
      <c r="Y1068" s="139">
        <v>-2339218.4433333301</v>
      </c>
      <c r="Z1068" s="139">
        <v>-2228937.7766666599</v>
      </c>
      <c r="AA1068" s="139">
        <v>-2118657.1099999901</v>
      </c>
      <c r="AB1068" s="139">
        <v>-2118657.1099999901</v>
      </c>
      <c r="AC1068" s="139">
        <v>-2023932.1933333201</v>
      </c>
      <c r="AD1068" s="139">
        <v>-1929207.2766666601</v>
      </c>
      <c r="AE1068" s="139">
        <v>-1834482.3599999901</v>
      </c>
      <c r="AF1068" s="139">
        <v>-1739757.4433333201</v>
      </c>
      <c r="AG1068" s="139">
        <v>-1645032.5266666601</v>
      </c>
      <c r="AH1068" s="139">
        <v>-1550307.6099999901</v>
      </c>
      <c r="AI1068" s="139">
        <v>-1455582.6933333201</v>
      </c>
      <c r="AJ1068" s="139">
        <v>-1360857.7766666601</v>
      </c>
      <c r="AK1068" s="139">
        <v>-1266132.8599999901</v>
      </c>
      <c r="AL1068" s="139">
        <v>-1171407.9433333201</v>
      </c>
      <c r="AM1068" s="139">
        <v>-1076683.0266666601</v>
      </c>
      <c r="AN1068" s="139">
        <v>-981958.10999999498</v>
      </c>
      <c r="AO1068" s="139">
        <v>-981958.10999999498</v>
      </c>
      <c r="AP1068" s="139">
        <v>-900128.27666666103</v>
      </c>
      <c r="AQ1068" s="139">
        <v>-818298.443333328</v>
      </c>
      <c r="AR1068" s="139">
        <v>-736468.60999999498</v>
      </c>
      <c r="AS1068" s="139">
        <v>-654638.77666666103</v>
      </c>
      <c r="AT1068" s="139">
        <v>-572808.943333328</v>
      </c>
      <c r="AU1068" s="139">
        <v>-490979.10999999498</v>
      </c>
      <c r="AV1068" s="139">
        <v>-409149.27666666103</v>
      </c>
      <c r="AW1068" s="139">
        <v>-327319.443333328</v>
      </c>
      <c r="AX1068" s="139">
        <v>-245489.60999999501</v>
      </c>
      <c r="AY1068" s="139">
        <v>-163659.77666666199</v>
      </c>
      <c r="AZ1068" s="139">
        <v>-81829.943333328702</v>
      </c>
      <c r="BA1068" s="139">
        <v>-0.109999995430598</v>
      </c>
      <c r="BB1068" s="139">
        <v>-0.109999995430598</v>
      </c>
    </row>
    <row r="1069" spans="1:54">
      <c r="A1069" s="140" t="s">
        <v>1165</v>
      </c>
      <c r="B1069" s="139">
        <v>0</v>
      </c>
      <c r="C1069" s="139">
        <v>0</v>
      </c>
      <c r="D1069" s="139">
        <v>0</v>
      </c>
      <c r="E1069" s="139">
        <v>0</v>
      </c>
      <c r="F1069" s="139">
        <v>0</v>
      </c>
      <c r="G1069" s="139">
        <v>0</v>
      </c>
      <c r="H1069" s="139">
        <v>0</v>
      </c>
      <c r="I1069" s="139">
        <v>0</v>
      </c>
      <c r="J1069" s="139">
        <v>0</v>
      </c>
      <c r="K1069" s="139">
        <v>0</v>
      </c>
      <c r="L1069" s="139">
        <v>0</v>
      </c>
      <c r="M1069" s="139">
        <v>0</v>
      </c>
      <c r="N1069" s="139">
        <v>0</v>
      </c>
      <c r="O1069" s="139">
        <v>0</v>
      </c>
      <c r="P1069" s="139">
        <v>0</v>
      </c>
      <c r="Q1069" s="139">
        <v>0</v>
      </c>
      <c r="R1069" s="139">
        <v>0</v>
      </c>
      <c r="S1069" s="139">
        <v>0</v>
      </c>
      <c r="T1069" s="139">
        <v>0</v>
      </c>
      <c r="U1069" s="139">
        <v>0</v>
      </c>
      <c r="V1069" s="139">
        <v>0</v>
      </c>
      <c r="W1069" s="139">
        <v>0</v>
      </c>
      <c r="X1069" s="139">
        <v>0</v>
      </c>
      <c r="Y1069" s="139">
        <v>0</v>
      </c>
      <c r="Z1069" s="139">
        <v>0</v>
      </c>
      <c r="AA1069" s="139">
        <v>0</v>
      </c>
      <c r="AB1069" s="139">
        <v>0</v>
      </c>
      <c r="AC1069" s="139">
        <v>0</v>
      </c>
      <c r="AD1069" s="139">
        <v>0</v>
      </c>
      <c r="AE1069" s="139">
        <v>0</v>
      </c>
      <c r="AF1069" s="139">
        <v>0</v>
      </c>
      <c r="AG1069" s="139">
        <v>0</v>
      </c>
      <c r="AH1069" s="139">
        <v>0</v>
      </c>
      <c r="AI1069" s="139">
        <v>0</v>
      </c>
      <c r="AJ1069" s="139">
        <v>0</v>
      </c>
      <c r="AK1069" s="139">
        <v>0</v>
      </c>
      <c r="AL1069" s="139">
        <v>0</v>
      </c>
      <c r="AM1069" s="139">
        <v>0</v>
      </c>
      <c r="AN1069" s="139">
        <v>0</v>
      </c>
      <c r="AO1069" s="139">
        <v>0</v>
      </c>
      <c r="AP1069" s="139">
        <v>0</v>
      </c>
      <c r="AQ1069" s="139">
        <v>0</v>
      </c>
      <c r="AR1069" s="139">
        <v>0</v>
      </c>
      <c r="AS1069" s="139">
        <v>0</v>
      </c>
      <c r="AT1069" s="139">
        <v>0</v>
      </c>
      <c r="AU1069" s="139">
        <v>0</v>
      </c>
      <c r="AV1069" s="139">
        <v>0</v>
      </c>
      <c r="AW1069" s="139">
        <v>0</v>
      </c>
      <c r="AX1069" s="139">
        <v>0</v>
      </c>
      <c r="AY1069" s="139">
        <v>0</v>
      </c>
      <c r="AZ1069" s="139">
        <v>0</v>
      </c>
      <c r="BA1069" s="139">
        <v>0</v>
      </c>
      <c r="BB1069" s="139">
        <v>0</v>
      </c>
    </row>
    <row r="1070" spans="1:54">
      <c r="A1070" s="140" t="s">
        <v>1166</v>
      </c>
      <c r="B1070" s="139">
        <v>0</v>
      </c>
      <c r="C1070" s="139">
        <v>0</v>
      </c>
      <c r="D1070" s="139">
        <v>0</v>
      </c>
      <c r="E1070" s="139">
        <v>0</v>
      </c>
      <c r="F1070" s="139">
        <v>0</v>
      </c>
      <c r="G1070" s="139">
        <v>0</v>
      </c>
      <c r="H1070" s="139">
        <v>0</v>
      </c>
      <c r="I1070" s="139">
        <v>0</v>
      </c>
      <c r="J1070" s="139">
        <v>0</v>
      </c>
      <c r="K1070" s="139">
        <v>0</v>
      </c>
      <c r="L1070" s="139">
        <v>0</v>
      </c>
      <c r="M1070" s="139">
        <v>0</v>
      </c>
      <c r="N1070" s="139">
        <v>0</v>
      </c>
      <c r="O1070" s="139">
        <v>0</v>
      </c>
      <c r="P1070" s="139">
        <v>0</v>
      </c>
      <c r="Q1070" s="139">
        <v>0</v>
      </c>
      <c r="R1070" s="139">
        <v>0</v>
      </c>
      <c r="S1070" s="139">
        <v>0</v>
      </c>
      <c r="T1070" s="139">
        <v>0</v>
      </c>
      <c r="U1070" s="139">
        <v>0</v>
      </c>
      <c r="V1070" s="139">
        <v>0</v>
      </c>
      <c r="W1070" s="139">
        <v>0</v>
      </c>
      <c r="X1070" s="139">
        <v>0</v>
      </c>
      <c r="Y1070" s="139">
        <v>0</v>
      </c>
      <c r="Z1070" s="139">
        <v>0</v>
      </c>
      <c r="AA1070" s="139">
        <v>0</v>
      </c>
      <c r="AB1070" s="139">
        <v>0</v>
      </c>
      <c r="AC1070" s="139">
        <v>0</v>
      </c>
      <c r="AD1070" s="139">
        <v>0</v>
      </c>
      <c r="AE1070" s="139">
        <v>0</v>
      </c>
      <c r="AF1070" s="139">
        <v>0</v>
      </c>
      <c r="AG1070" s="139">
        <v>0</v>
      </c>
      <c r="AH1070" s="139">
        <v>0</v>
      </c>
      <c r="AI1070" s="139">
        <v>0</v>
      </c>
      <c r="AJ1070" s="139">
        <v>0</v>
      </c>
      <c r="AK1070" s="139">
        <v>0</v>
      </c>
      <c r="AL1070" s="139">
        <v>0</v>
      </c>
      <c r="AM1070" s="139">
        <v>0</v>
      </c>
      <c r="AN1070" s="139">
        <v>0</v>
      </c>
      <c r="AO1070" s="139">
        <v>0</v>
      </c>
      <c r="AP1070" s="139">
        <v>0</v>
      </c>
      <c r="AQ1070" s="139">
        <v>0</v>
      </c>
      <c r="AR1070" s="139">
        <v>0</v>
      </c>
      <c r="AS1070" s="139">
        <v>0</v>
      </c>
      <c r="AT1070" s="139">
        <v>0</v>
      </c>
      <c r="AU1070" s="139">
        <v>0</v>
      </c>
      <c r="AV1070" s="139">
        <v>0</v>
      </c>
      <c r="AW1070" s="139">
        <v>0</v>
      </c>
      <c r="AX1070" s="139">
        <v>0</v>
      </c>
      <c r="AY1070" s="139">
        <v>0</v>
      </c>
      <c r="AZ1070" s="139">
        <v>0</v>
      </c>
      <c r="BA1070" s="139">
        <v>0</v>
      </c>
      <c r="BB1070" s="139">
        <v>0</v>
      </c>
    </row>
    <row r="1071" spans="1:54">
      <c r="A1071" s="140" t="s">
        <v>1167</v>
      </c>
      <c r="B1071" s="139">
        <v>83476.86</v>
      </c>
      <c r="C1071" s="139">
        <v>83476.86</v>
      </c>
      <c r="D1071" s="139">
        <v>83476.86</v>
      </c>
      <c r="E1071" s="139">
        <v>83476.86</v>
      </c>
      <c r="F1071" s="139">
        <v>83476.86</v>
      </c>
      <c r="G1071" s="139">
        <v>83476.86</v>
      </c>
      <c r="H1071" s="139">
        <v>83476.86</v>
      </c>
      <c r="I1071" s="139">
        <v>83476.86</v>
      </c>
      <c r="J1071" s="139">
        <v>83476.86</v>
      </c>
      <c r="K1071" s="139">
        <v>83476.86</v>
      </c>
      <c r="L1071" s="139">
        <v>83476.86</v>
      </c>
      <c r="M1071" s="139">
        <v>83476.86</v>
      </c>
      <c r="N1071" s="139">
        <v>83476.86</v>
      </c>
      <c r="O1071" s="139">
        <v>83476.86</v>
      </c>
      <c r="P1071" s="139">
        <v>83476.86</v>
      </c>
      <c r="Q1071" s="139">
        <v>83476.86</v>
      </c>
      <c r="R1071" s="139">
        <v>83476.86</v>
      </c>
      <c r="S1071" s="139">
        <v>83476.86</v>
      </c>
      <c r="T1071" s="139">
        <v>83476.86</v>
      </c>
      <c r="U1071" s="139">
        <v>83476.86</v>
      </c>
      <c r="V1071" s="139">
        <v>83476.86</v>
      </c>
      <c r="W1071" s="139">
        <v>83476.86</v>
      </c>
      <c r="X1071" s="139">
        <v>83476.86</v>
      </c>
      <c r="Y1071" s="139">
        <v>83476.86</v>
      </c>
      <c r="Z1071" s="139">
        <v>83476.86</v>
      </c>
      <c r="AA1071" s="139">
        <v>83476.86</v>
      </c>
      <c r="AB1071" s="139">
        <v>83476.86</v>
      </c>
      <c r="AC1071" s="139">
        <v>83476.86</v>
      </c>
      <c r="AD1071" s="139">
        <v>83476.86</v>
      </c>
      <c r="AE1071" s="139">
        <v>83476.86</v>
      </c>
      <c r="AF1071" s="139">
        <v>83476.86</v>
      </c>
      <c r="AG1071" s="139">
        <v>83476.86</v>
      </c>
      <c r="AH1071" s="139">
        <v>83476.86</v>
      </c>
      <c r="AI1071" s="139">
        <v>83476.86</v>
      </c>
      <c r="AJ1071" s="139">
        <v>83476.86</v>
      </c>
      <c r="AK1071" s="139">
        <v>83476.86</v>
      </c>
      <c r="AL1071" s="139">
        <v>83476.86</v>
      </c>
      <c r="AM1071" s="139">
        <v>83476.86</v>
      </c>
      <c r="AN1071" s="139">
        <v>83476.86</v>
      </c>
      <c r="AO1071" s="139">
        <v>83476.86</v>
      </c>
      <c r="AP1071" s="139">
        <v>83476.86</v>
      </c>
      <c r="AQ1071" s="139">
        <v>83476.86</v>
      </c>
      <c r="AR1071" s="139">
        <v>83476.86</v>
      </c>
      <c r="AS1071" s="139">
        <v>83476.86</v>
      </c>
      <c r="AT1071" s="139">
        <v>83476.86</v>
      </c>
      <c r="AU1071" s="139">
        <v>83476.86</v>
      </c>
      <c r="AV1071" s="139">
        <v>83476.86</v>
      </c>
      <c r="AW1071" s="139">
        <v>83476.86</v>
      </c>
      <c r="AX1071" s="139">
        <v>83476.86</v>
      </c>
      <c r="AY1071" s="139">
        <v>83476.86</v>
      </c>
      <c r="AZ1071" s="139">
        <v>83476.86</v>
      </c>
      <c r="BA1071" s="139">
        <v>83476.86</v>
      </c>
      <c r="BB1071" s="139">
        <v>83476.86</v>
      </c>
    </row>
    <row r="1072" spans="1:54">
      <c r="A1072" s="140" t="s">
        <v>1168</v>
      </c>
      <c r="B1072" s="139">
        <v>0</v>
      </c>
      <c r="C1072" s="139">
        <v>0</v>
      </c>
      <c r="D1072" s="139">
        <v>0</v>
      </c>
      <c r="E1072" s="139">
        <v>0</v>
      </c>
      <c r="F1072" s="139">
        <v>0</v>
      </c>
      <c r="G1072" s="139">
        <v>0</v>
      </c>
      <c r="H1072" s="139">
        <v>0</v>
      </c>
      <c r="I1072" s="139">
        <v>0</v>
      </c>
      <c r="J1072" s="139">
        <v>0</v>
      </c>
      <c r="K1072" s="139">
        <v>0</v>
      </c>
      <c r="L1072" s="139">
        <v>0</v>
      </c>
      <c r="M1072" s="139">
        <v>0</v>
      </c>
      <c r="N1072" s="139">
        <v>0</v>
      </c>
      <c r="O1072" s="139">
        <v>0</v>
      </c>
      <c r="P1072" s="139">
        <v>0</v>
      </c>
      <c r="Q1072" s="139">
        <v>0</v>
      </c>
      <c r="R1072" s="139">
        <v>0</v>
      </c>
      <c r="S1072" s="139">
        <v>0</v>
      </c>
      <c r="T1072" s="139">
        <v>0</v>
      </c>
      <c r="U1072" s="139">
        <v>0</v>
      </c>
      <c r="V1072" s="139">
        <v>0</v>
      </c>
      <c r="W1072" s="139">
        <v>0</v>
      </c>
      <c r="X1072" s="139">
        <v>0</v>
      </c>
      <c r="Y1072" s="139">
        <v>0</v>
      </c>
      <c r="Z1072" s="139">
        <v>0</v>
      </c>
      <c r="AA1072" s="139">
        <v>0</v>
      </c>
      <c r="AB1072" s="139">
        <v>0</v>
      </c>
      <c r="AC1072" s="139">
        <v>0</v>
      </c>
      <c r="AD1072" s="139">
        <v>0</v>
      </c>
      <c r="AE1072" s="139">
        <v>0</v>
      </c>
      <c r="AF1072" s="139">
        <v>0</v>
      </c>
      <c r="AG1072" s="139">
        <v>0</v>
      </c>
      <c r="AH1072" s="139">
        <v>0</v>
      </c>
      <c r="AI1072" s="139">
        <v>0</v>
      </c>
      <c r="AJ1072" s="139">
        <v>0</v>
      </c>
      <c r="AK1072" s="139">
        <v>0</v>
      </c>
      <c r="AL1072" s="139">
        <v>0</v>
      </c>
      <c r="AM1072" s="139">
        <v>0</v>
      </c>
      <c r="AN1072" s="139">
        <v>0</v>
      </c>
      <c r="AO1072" s="139">
        <v>0</v>
      </c>
      <c r="AP1072" s="139">
        <v>0</v>
      </c>
      <c r="AQ1072" s="139">
        <v>0</v>
      </c>
      <c r="AR1072" s="139">
        <v>0</v>
      </c>
      <c r="AS1072" s="139">
        <v>0</v>
      </c>
      <c r="AT1072" s="139">
        <v>0</v>
      </c>
      <c r="AU1072" s="139">
        <v>0</v>
      </c>
      <c r="AV1072" s="139">
        <v>0</v>
      </c>
      <c r="AW1072" s="139">
        <v>0</v>
      </c>
      <c r="AX1072" s="139">
        <v>0</v>
      </c>
      <c r="AY1072" s="139">
        <v>0</v>
      </c>
      <c r="AZ1072" s="139">
        <v>0</v>
      </c>
      <c r="BA1072" s="139">
        <v>0</v>
      </c>
      <c r="BB1072" s="139">
        <v>0</v>
      </c>
    </row>
    <row r="1073" spans="1:54">
      <c r="A1073" s="140" t="s">
        <v>1169</v>
      </c>
      <c r="B1073" s="139">
        <v>0</v>
      </c>
      <c r="C1073" s="139">
        <v>0</v>
      </c>
      <c r="D1073" s="139">
        <v>0</v>
      </c>
      <c r="E1073" s="139">
        <v>0</v>
      </c>
      <c r="F1073" s="139">
        <v>0</v>
      </c>
      <c r="G1073" s="139">
        <v>0</v>
      </c>
      <c r="H1073" s="139">
        <v>0</v>
      </c>
      <c r="I1073" s="139">
        <v>0</v>
      </c>
      <c r="J1073" s="139">
        <v>0</v>
      </c>
      <c r="K1073" s="139">
        <v>0</v>
      </c>
      <c r="L1073" s="139">
        <v>0</v>
      </c>
      <c r="M1073" s="139">
        <v>0</v>
      </c>
      <c r="N1073" s="139">
        <v>0</v>
      </c>
      <c r="O1073" s="139">
        <v>0</v>
      </c>
      <c r="P1073" s="139">
        <v>0</v>
      </c>
      <c r="Q1073" s="139">
        <v>0</v>
      </c>
      <c r="R1073" s="139">
        <v>0</v>
      </c>
      <c r="S1073" s="139">
        <v>0</v>
      </c>
      <c r="T1073" s="139">
        <v>0</v>
      </c>
      <c r="U1073" s="139">
        <v>0</v>
      </c>
      <c r="V1073" s="139">
        <v>0</v>
      </c>
      <c r="W1073" s="139">
        <v>0</v>
      </c>
      <c r="X1073" s="139">
        <v>0</v>
      </c>
      <c r="Y1073" s="139">
        <v>0</v>
      </c>
      <c r="Z1073" s="139">
        <v>0</v>
      </c>
      <c r="AA1073" s="139">
        <v>0</v>
      </c>
      <c r="AB1073" s="139">
        <v>0</v>
      </c>
      <c r="AC1073" s="139">
        <v>0</v>
      </c>
      <c r="AD1073" s="139">
        <v>0</v>
      </c>
      <c r="AE1073" s="139">
        <v>0</v>
      </c>
      <c r="AF1073" s="139">
        <v>0</v>
      </c>
      <c r="AG1073" s="139">
        <v>0</v>
      </c>
      <c r="AH1073" s="139">
        <v>0</v>
      </c>
      <c r="AI1073" s="139">
        <v>0</v>
      </c>
      <c r="AJ1073" s="139">
        <v>0</v>
      </c>
      <c r="AK1073" s="139">
        <v>0</v>
      </c>
      <c r="AL1073" s="139">
        <v>0</v>
      </c>
      <c r="AM1073" s="139">
        <v>0</v>
      </c>
      <c r="AN1073" s="139">
        <v>0</v>
      </c>
      <c r="AO1073" s="139">
        <v>0</v>
      </c>
      <c r="AP1073" s="139">
        <v>0</v>
      </c>
      <c r="AQ1073" s="139">
        <v>0</v>
      </c>
      <c r="AR1073" s="139">
        <v>0</v>
      </c>
      <c r="AS1073" s="139">
        <v>0</v>
      </c>
      <c r="AT1073" s="139">
        <v>0</v>
      </c>
      <c r="AU1073" s="139">
        <v>0</v>
      </c>
      <c r="AV1073" s="139">
        <v>0</v>
      </c>
      <c r="AW1073" s="139">
        <v>0</v>
      </c>
      <c r="AX1073" s="139">
        <v>0</v>
      </c>
      <c r="AY1073" s="139">
        <v>0</v>
      </c>
      <c r="AZ1073" s="139">
        <v>0</v>
      </c>
      <c r="BA1073" s="139">
        <v>0</v>
      </c>
      <c r="BB1073" s="139">
        <v>0</v>
      </c>
    </row>
    <row r="1074" spans="1:54">
      <c r="A1074" s="140" t="s">
        <v>1170</v>
      </c>
      <c r="B1074" s="139">
        <v>0</v>
      </c>
      <c r="C1074" s="139">
        <v>0</v>
      </c>
      <c r="D1074" s="139">
        <v>0</v>
      </c>
      <c r="E1074" s="139">
        <v>0</v>
      </c>
      <c r="F1074" s="139">
        <v>0</v>
      </c>
      <c r="G1074" s="139">
        <v>0</v>
      </c>
      <c r="H1074" s="139">
        <v>0</v>
      </c>
      <c r="I1074" s="139">
        <v>0</v>
      </c>
      <c r="J1074" s="139">
        <v>0</v>
      </c>
      <c r="K1074" s="139">
        <v>0</v>
      </c>
      <c r="L1074" s="139">
        <v>0</v>
      </c>
      <c r="M1074" s="139">
        <v>0</v>
      </c>
      <c r="N1074" s="139">
        <v>0</v>
      </c>
      <c r="O1074" s="139">
        <v>0</v>
      </c>
      <c r="P1074" s="139">
        <v>0</v>
      </c>
      <c r="Q1074" s="139">
        <v>0</v>
      </c>
      <c r="R1074" s="139">
        <v>0</v>
      </c>
      <c r="S1074" s="139">
        <v>0</v>
      </c>
      <c r="T1074" s="139">
        <v>0</v>
      </c>
      <c r="U1074" s="139">
        <v>0</v>
      </c>
      <c r="V1074" s="139">
        <v>0</v>
      </c>
      <c r="W1074" s="139">
        <v>0</v>
      </c>
      <c r="X1074" s="139">
        <v>0</v>
      </c>
      <c r="Y1074" s="139">
        <v>0</v>
      </c>
      <c r="Z1074" s="139">
        <v>0</v>
      </c>
      <c r="AA1074" s="139">
        <v>0</v>
      </c>
      <c r="AB1074" s="139">
        <v>0</v>
      </c>
      <c r="AC1074" s="139">
        <v>0</v>
      </c>
      <c r="AD1074" s="139">
        <v>0</v>
      </c>
      <c r="AE1074" s="139">
        <v>0</v>
      </c>
      <c r="AF1074" s="139">
        <v>0</v>
      </c>
      <c r="AG1074" s="139">
        <v>0</v>
      </c>
      <c r="AH1074" s="139">
        <v>0</v>
      </c>
      <c r="AI1074" s="139">
        <v>0</v>
      </c>
      <c r="AJ1074" s="139">
        <v>0</v>
      </c>
      <c r="AK1074" s="139">
        <v>0</v>
      </c>
      <c r="AL1074" s="139">
        <v>0</v>
      </c>
      <c r="AM1074" s="139">
        <v>0</v>
      </c>
      <c r="AN1074" s="139">
        <v>0</v>
      </c>
      <c r="AO1074" s="139">
        <v>0</v>
      </c>
      <c r="AP1074" s="139">
        <v>0</v>
      </c>
      <c r="AQ1074" s="139">
        <v>0</v>
      </c>
      <c r="AR1074" s="139">
        <v>0</v>
      </c>
      <c r="AS1074" s="139">
        <v>0</v>
      </c>
      <c r="AT1074" s="139">
        <v>0</v>
      </c>
      <c r="AU1074" s="139">
        <v>0</v>
      </c>
      <c r="AV1074" s="139">
        <v>0</v>
      </c>
      <c r="AW1074" s="139">
        <v>0</v>
      </c>
      <c r="AX1074" s="139">
        <v>0</v>
      </c>
      <c r="AY1074" s="139">
        <v>0</v>
      </c>
      <c r="AZ1074" s="139">
        <v>0</v>
      </c>
      <c r="BA1074" s="139">
        <v>0</v>
      </c>
      <c r="BB1074" s="139">
        <v>0</v>
      </c>
    </row>
    <row r="1075" spans="1:54">
      <c r="A1075" s="140" t="s">
        <v>1171</v>
      </c>
      <c r="B1075" s="139">
        <v>0</v>
      </c>
      <c r="C1075" s="139">
        <v>0</v>
      </c>
      <c r="D1075" s="139">
        <v>0</v>
      </c>
      <c r="E1075" s="139">
        <v>0</v>
      </c>
      <c r="F1075" s="139">
        <v>0</v>
      </c>
      <c r="G1075" s="139">
        <v>0</v>
      </c>
      <c r="H1075" s="139">
        <v>0</v>
      </c>
      <c r="I1075" s="139">
        <v>0</v>
      </c>
      <c r="J1075" s="139">
        <v>0</v>
      </c>
      <c r="K1075" s="139">
        <v>0</v>
      </c>
      <c r="L1075" s="139">
        <v>0</v>
      </c>
      <c r="M1075" s="139">
        <v>0</v>
      </c>
      <c r="N1075" s="139">
        <v>0</v>
      </c>
      <c r="O1075" s="139">
        <v>0</v>
      </c>
      <c r="P1075" s="139">
        <v>0</v>
      </c>
      <c r="Q1075" s="139">
        <v>0</v>
      </c>
      <c r="R1075" s="139">
        <v>0</v>
      </c>
      <c r="S1075" s="139">
        <v>0</v>
      </c>
      <c r="T1075" s="139">
        <v>0</v>
      </c>
      <c r="U1075" s="139">
        <v>0</v>
      </c>
      <c r="V1075" s="139">
        <v>0</v>
      </c>
      <c r="W1075" s="139">
        <v>0</v>
      </c>
      <c r="X1075" s="139">
        <v>0</v>
      </c>
      <c r="Y1075" s="139">
        <v>0</v>
      </c>
      <c r="Z1075" s="139">
        <v>0</v>
      </c>
      <c r="AA1075" s="139">
        <v>0</v>
      </c>
      <c r="AB1075" s="139">
        <v>0</v>
      </c>
      <c r="AC1075" s="139">
        <v>0</v>
      </c>
      <c r="AD1075" s="139">
        <v>0</v>
      </c>
      <c r="AE1075" s="139">
        <v>0</v>
      </c>
      <c r="AF1075" s="139">
        <v>0</v>
      </c>
      <c r="AG1075" s="139">
        <v>0</v>
      </c>
      <c r="AH1075" s="139">
        <v>0</v>
      </c>
      <c r="AI1075" s="139">
        <v>0</v>
      </c>
      <c r="AJ1075" s="139">
        <v>0</v>
      </c>
      <c r="AK1075" s="139">
        <v>0</v>
      </c>
      <c r="AL1075" s="139">
        <v>0</v>
      </c>
      <c r="AM1075" s="139">
        <v>0</v>
      </c>
      <c r="AN1075" s="139">
        <v>0</v>
      </c>
      <c r="AO1075" s="139">
        <v>0</v>
      </c>
      <c r="AP1075" s="139">
        <v>0</v>
      </c>
      <c r="AQ1075" s="139">
        <v>0</v>
      </c>
      <c r="AR1075" s="139">
        <v>0</v>
      </c>
      <c r="AS1075" s="139">
        <v>0</v>
      </c>
      <c r="AT1075" s="139">
        <v>0</v>
      </c>
      <c r="AU1075" s="139">
        <v>0</v>
      </c>
      <c r="AV1075" s="139">
        <v>0</v>
      </c>
      <c r="AW1075" s="139">
        <v>0</v>
      </c>
      <c r="AX1075" s="139">
        <v>0</v>
      </c>
      <c r="AY1075" s="139">
        <v>0</v>
      </c>
      <c r="AZ1075" s="139">
        <v>0</v>
      </c>
      <c r="BA1075" s="139">
        <v>0</v>
      </c>
      <c r="BB1075" s="139">
        <v>0</v>
      </c>
    </row>
    <row r="1076" spans="1:54">
      <c r="A1076" s="140" t="s">
        <v>1172</v>
      </c>
      <c r="B1076" s="139">
        <v>0</v>
      </c>
      <c r="C1076" s="139">
        <v>0</v>
      </c>
      <c r="D1076" s="139">
        <v>0</v>
      </c>
      <c r="E1076" s="139">
        <v>0</v>
      </c>
      <c r="F1076" s="139">
        <v>0</v>
      </c>
      <c r="G1076" s="139">
        <v>0</v>
      </c>
      <c r="H1076" s="139">
        <v>0</v>
      </c>
      <c r="I1076" s="139">
        <v>0</v>
      </c>
      <c r="J1076" s="139">
        <v>0</v>
      </c>
      <c r="K1076" s="139">
        <v>0</v>
      </c>
      <c r="L1076" s="139">
        <v>0</v>
      </c>
      <c r="M1076" s="139">
        <v>0</v>
      </c>
      <c r="N1076" s="139">
        <v>0</v>
      </c>
      <c r="O1076" s="139">
        <v>0</v>
      </c>
      <c r="P1076" s="139">
        <v>0</v>
      </c>
      <c r="Q1076" s="139">
        <v>0</v>
      </c>
      <c r="R1076" s="139">
        <v>0</v>
      </c>
      <c r="S1076" s="139">
        <v>0</v>
      </c>
      <c r="T1076" s="139">
        <v>0</v>
      </c>
      <c r="U1076" s="139">
        <v>0</v>
      </c>
      <c r="V1076" s="139">
        <v>0</v>
      </c>
      <c r="W1076" s="139">
        <v>0</v>
      </c>
      <c r="X1076" s="139">
        <v>0</v>
      </c>
      <c r="Y1076" s="139">
        <v>0</v>
      </c>
      <c r="Z1076" s="139">
        <v>0</v>
      </c>
      <c r="AA1076" s="139">
        <v>0</v>
      </c>
      <c r="AB1076" s="139">
        <v>0</v>
      </c>
      <c r="AC1076" s="139">
        <v>0</v>
      </c>
      <c r="AD1076" s="139">
        <v>0</v>
      </c>
      <c r="AE1076" s="139">
        <v>0</v>
      </c>
      <c r="AF1076" s="139">
        <v>0</v>
      </c>
      <c r="AG1076" s="139">
        <v>0</v>
      </c>
      <c r="AH1076" s="139">
        <v>0</v>
      </c>
      <c r="AI1076" s="139">
        <v>0</v>
      </c>
      <c r="AJ1076" s="139">
        <v>0</v>
      </c>
      <c r="AK1076" s="139">
        <v>0</v>
      </c>
      <c r="AL1076" s="139">
        <v>0</v>
      </c>
      <c r="AM1076" s="139">
        <v>0</v>
      </c>
      <c r="AN1076" s="139">
        <v>0</v>
      </c>
      <c r="AO1076" s="139">
        <v>0</v>
      </c>
      <c r="AP1076" s="139">
        <v>0</v>
      </c>
      <c r="AQ1076" s="139">
        <v>0</v>
      </c>
      <c r="AR1076" s="139">
        <v>0</v>
      </c>
      <c r="AS1076" s="139">
        <v>0</v>
      </c>
      <c r="AT1076" s="139">
        <v>0</v>
      </c>
      <c r="AU1076" s="139">
        <v>0</v>
      </c>
      <c r="AV1076" s="139">
        <v>0</v>
      </c>
      <c r="AW1076" s="139">
        <v>0</v>
      </c>
      <c r="AX1076" s="139">
        <v>0</v>
      </c>
      <c r="AY1076" s="139">
        <v>0</v>
      </c>
      <c r="AZ1076" s="139">
        <v>0</v>
      </c>
      <c r="BA1076" s="139">
        <v>0</v>
      </c>
      <c r="BB1076" s="139">
        <v>0</v>
      </c>
    </row>
    <row r="1077" spans="1:54">
      <c r="A1077" s="140" t="s">
        <v>1173</v>
      </c>
      <c r="B1077" s="139">
        <v>0</v>
      </c>
      <c r="C1077" s="139">
        <v>0</v>
      </c>
      <c r="D1077" s="139">
        <v>0</v>
      </c>
      <c r="E1077" s="139">
        <v>0</v>
      </c>
      <c r="F1077" s="139">
        <v>0</v>
      </c>
      <c r="G1077" s="139">
        <v>0</v>
      </c>
      <c r="H1077" s="139">
        <v>0</v>
      </c>
      <c r="I1077" s="139">
        <v>0</v>
      </c>
      <c r="J1077" s="139">
        <v>0</v>
      </c>
      <c r="K1077" s="139">
        <v>0</v>
      </c>
      <c r="L1077" s="139">
        <v>0</v>
      </c>
      <c r="M1077" s="139">
        <v>0</v>
      </c>
      <c r="N1077" s="139">
        <v>0</v>
      </c>
      <c r="O1077" s="139">
        <v>0</v>
      </c>
      <c r="P1077" s="139">
        <v>0</v>
      </c>
      <c r="Q1077" s="139">
        <v>0</v>
      </c>
      <c r="R1077" s="139">
        <v>0</v>
      </c>
      <c r="S1077" s="139">
        <v>0</v>
      </c>
      <c r="T1077" s="139">
        <v>0</v>
      </c>
      <c r="U1077" s="139">
        <v>0</v>
      </c>
      <c r="V1077" s="139">
        <v>0</v>
      </c>
      <c r="W1077" s="139">
        <v>0</v>
      </c>
      <c r="X1077" s="139">
        <v>0</v>
      </c>
      <c r="Y1077" s="139">
        <v>0</v>
      </c>
      <c r="Z1077" s="139">
        <v>0</v>
      </c>
      <c r="AA1077" s="139">
        <v>0</v>
      </c>
      <c r="AB1077" s="139">
        <v>0</v>
      </c>
      <c r="AC1077" s="139">
        <v>0</v>
      </c>
      <c r="AD1077" s="139">
        <v>0</v>
      </c>
      <c r="AE1077" s="139">
        <v>0</v>
      </c>
      <c r="AF1077" s="139">
        <v>0</v>
      </c>
      <c r="AG1077" s="139">
        <v>0</v>
      </c>
      <c r="AH1077" s="139">
        <v>0</v>
      </c>
      <c r="AI1077" s="139">
        <v>0</v>
      </c>
      <c r="AJ1077" s="139">
        <v>0</v>
      </c>
      <c r="AK1077" s="139">
        <v>0</v>
      </c>
      <c r="AL1077" s="139">
        <v>0</v>
      </c>
      <c r="AM1077" s="139">
        <v>0</v>
      </c>
      <c r="AN1077" s="139">
        <v>0</v>
      </c>
      <c r="AO1077" s="139">
        <v>0</v>
      </c>
      <c r="AP1077" s="139">
        <v>0</v>
      </c>
      <c r="AQ1077" s="139">
        <v>0</v>
      </c>
      <c r="AR1077" s="139">
        <v>0</v>
      </c>
      <c r="AS1077" s="139">
        <v>0</v>
      </c>
      <c r="AT1077" s="139">
        <v>0</v>
      </c>
      <c r="AU1077" s="139">
        <v>0</v>
      </c>
      <c r="AV1077" s="139">
        <v>0</v>
      </c>
      <c r="AW1077" s="139">
        <v>0</v>
      </c>
      <c r="AX1077" s="139">
        <v>0</v>
      </c>
      <c r="AY1077" s="139">
        <v>0</v>
      </c>
      <c r="AZ1077" s="139">
        <v>0</v>
      </c>
      <c r="BA1077" s="139">
        <v>0</v>
      </c>
      <c r="BB1077" s="139">
        <v>0</v>
      </c>
    </row>
    <row r="1078" spans="1:54">
      <c r="A1078" s="140" t="s">
        <v>1174</v>
      </c>
      <c r="B1078" s="139">
        <v>0</v>
      </c>
      <c r="C1078" s="139">
        <v>0</v>
      </c>
      <c r="D1078" s="139">
        <v>0</v>
      </c>
      <c r="E1078" s="139">
        <v>0</v>
      </c>
      <c r="F1078" s="139">
        <v>0</v>
      </c>
      <c r="G1078" s="139">
        <v>0</v>
      </c>
      <c r="H1078" s="139">
        <v>0</v>
      </c>
      <c r="I1078" s="139">
        <v>0</v>
      </c>
      <c r="J1078" s="139">
        <v>0</v>
      </c>
      <c r="K1078" s="139">
        <v>0</v>
      </c>
      <c r="L1078" s="139">
        <v>0</v>
      </c>
      <c r="M1078" s="139">
        <v>0</v>
      </c>
      <c r="N1078" s="139">
        <v>0</v>
      </c>
      <c r="O1078" s="139">
        <v>0</v>
      </c>
      <c r="P1078" s="139">
        <v>0</v>
      </c>
      <c r="Q1078" s="139">
        <v>0</v>
      </c>
      <c r="R1078" s="139">
        <v>0</v>
      </c>
      <c r="S1078" s="139">
        <v>0</v>
      </c>
      <c r="T1078" s="139">
        <v>0</v>
      </c>
      <c r="U1078" s="139">
        <v>0</v>
      </c>
      <c r="V1078" s="139">
        <v>0</v>
      </c>
      <c r="W1078" s="139">
        <v>0</v>
      </c>
      <c r="X1078" s="139">
        <v>0</v>
      </c>
      <c r="Y1078" s="139">
        <v>0</v>
      </c>
      <c r="Z1078" s="139">
        <v>0</v>
      </c>
      <c r="AA1078" s="139">
        <v>0</v>
      </c>
      <c r="AB1078" s="139">
        <v>0</v>
      </c>
      <c r="AC1078" s="139">
        <v>0</v>
      </c>
      <c r="AD1078" s="139">
        <v>0</v>
      </c>
      <c r="AE1078" s="139">
        <v>0</v>
      </c>
      <c r="AF1078" s="139">
        <v>0</v>
      </c>
      <c r="AG1078" s="139">
        <v>0</v>
      </c>
      <c r="AH1078" s="139">
        <v>0</v>
      </c>
      <c r="AI1078" s="139">
        <v>0</v>
      </c>
      <c r="AJ1078" s="139">
        <v>0</v>
      </c>
      <c r="AK1078" s="139">
        <v>0</v>
      </c>
      <c r="AL1078" s="139">
        <v>0</v>
      </c>
      <c r="AM1078" s="139">
        <v>0</v>
      </c>
      <c r="AN1078" s="139">
        <v>0</v>
      </c>
      <c r="AO1078" s="139">
        <v>0</v>
      </c>
      <c r="AP1078" s="139">
        <v>0</v>
      </c>
      <c r="AQ1078" s="139">
        <v>0</v>
      </c>
      <c r="AR1078" s="139">
        <v>0</v>
      </c>
      <c r="AS1078" s="139">
        <v>0</v>
      </c>
      <c r="AT1078" s="139">
        <v>0</v>
      </c>
      <c r="AU1078" s="139">
        <v>0</v>
      </c>
      <c r="AV1078" s="139">
        <v>0</v>
      </c>
      <c r="AW1078" s="139">
        <v>0</v>
      </c>
      <c r="AX1078" s="139">
        <v>0</v>
      </c>
      <c r="AY1078" s="139">
        <v>0</v>
      </c>
      <c r="AZ1078" s="139">
        <v>0</v>
      </c>
      <c r="BA1078" s="139">
        <v>0</v>
      </c>
      <c r="BB1078" s="139">
        <v>0</v>
      </c>
    </row>
    <row r="1079" spans="1:54">
      <c r="A1079" s="140" t="s">
        <v>1175</v>
      </c>
      <c r="B1079" s="139">
        <v>-67558303.030000001</v>
      </c>
      <c r="C1079" s="139">
        <v>-67558303.030000001</v>
      </c>
      <c r="D1079" s="139">
        <v>-67558303.030000001</v>
      </c>
      <c r="E1079" s="139">
        <v>-67558303.030000001</v>
      </c>
      <c r="F1079" s="139">
        <v>-67558303.030000001</v>
      </c>
      <c r="G1079" s="139">
        <v>-67558303.030000001</v>
      </c>
      <c r="H1079" s="139">
        <v>-67558303.030000001</v>
      </c>
      <c r="I1079" s="139">
        <v>-67558303.030000001</v>
      </c>
      <c r="J1079" s="139">
        <v>-67558303.030000001</v>
      </c>
      <c r="K1079" s="139">
        <v>-67558303.030000001</v>
      </c>
      <c r="L1079" s="139">
        <v>-67558303.030000001</v>
      </c>
      <c r="M1079" s="139">
        <v>-67558303.030000001</v>
      </c>
      <c r="N1079" s="139">
        <v>-67558303.030000001</v>
      </c>
      <c r="O1079" s="139">
        <v>-67558303.030000001</v>
      </c>
      <c r="P1079" s="139">
        <v>-67558303.030000001</v>
      </c>
      <c r="Q1079" s="139">
        <v>-67558303.030000001</v>
      </c>
      <c r="R1079" s="139">
        <v>-67558303.030000001</v>
      </c>
      <c r="S1079" s="139">
        <v>-67558303.030000001</v>
      </c>
      <c r="T1079" s="139">
        <v>-67558303.030000001</v>
      </c>
      <c r="U1079" s="139">
        <v>-67558303.030000001</v>
      </c>
      <c r="V1079" s="139">
        <v>-67558303.030000001</v>
      </c>
      <c r="W1079" s="139">
        <v>-67558303.030000001</v>
      </c>
      <c r="X1079" s="139">
        <v>-67558303.030000001</v>
      </c>
      <c r="Y1079" s="139">
        <v>-67558303.030000001</v>
      </c>
      <c r="Z1079" s="139">
        <v>-67558303.030000001</v>
      </c>
      <c r="AA1079" s="139">
        <v>-67558303.030000001</v>
      </c>
      <c r="AB1079" s="139">
        <v>-67558303.030000001</v>
      </c>
      <c r="AC1079" s="139">
        <v>-67558303.030000001</v>
      </c>
      <c r="AD1079" s="139">
        <v>-67558303.030000001</v>
      </c>
      <c r="AE1079" s="139">
        <v>-67558303.030000001</v>
      </c>
      <c r="AF1079" s="139">
        <v>-67558303.030000001</v>
      </c>
      <c r="AG1079" s="139">
        <v>-67558303.030000001</v>
      </c>
      <c r="AH1079" s="139">
        <v>-67558303.030000001</v>
      </c>
      <c r="AI1079" s="139">
        <v>-67558303.030000001</v>
      </c>
      <c r="AJ1079" s="139">
        <v>-67558303.030000001</v>
      </c>
      <c r="AK1079" s="139">
        <v>-67558303.030000001</v>
      </c>
      <c r="AL1079" s="139">
        <v>-67558303.030000001</v>
      </c>
      <c r="AM1079" s="139">
        <v>-67558303.030000001</v>
      </c>
      <c r="AN1079" s="139">
        <v>-67558303.030000001</v>
      </c>
      <c r="AO1079" s="139">
        <v>-67558303.030000001</v>
      </c>
      <c r="AP1079" s="139">
        <v>-67558303.030000001</v>
      </c>
      <c r="AQ1079" s="139">
        <v>-67558303.030000001</v>
      </c>
      <c r="AR1079" s="139">
        <v>-67558303.030000001</v>
      </c>
      <c r="AS1079" s="139">
        <v>-67558303.030000001</v>
      </c>
      <c r="AT1079" s="139">
        <v>-67558303.030000001</v>
      </c>
      <c r="AU1079" s="139">
        <v>-67558303.030000001</v>
      </c>
      <c r="AV1079" s="139">
        <v>-67558303.030000001</v>
      </c>
      <c r="AW1079" s="139">
        <v>-67558303.030000001</v>
      </c>
      <c r="AX1079" s="139">
        <v>-67558303.030000001</v>
      </c>
      <c r="AY1079" s="139">
        <v>-67558303.030000001</v>
      </c>
      <c r="AZ1079" s="139">
        <v>-67558303.030000001</v>
      </c>
      <c r="BA1079" s="139">
        <v>-67558303.030000001</v>
      </c>
      <c r="BB1079" s="139">
        <v>-67558303.030000001</v>
      </c>
    </row>
    <row r="1080" spans="1:54">
      <c r="A1080" s="140" t="s">
        <v>1176</v>
      </c>
      <c r="B1080" s="139">
        <v>-17162290.379999999</v>
      </c>
      <c r="C1080" s="139">
        <v>-17162290.379999999</v>
      </c>
      <c r="D1080" s="139">
        <v>-17162290.379999999</v>
      </c>
      <c r="E1080" s="139">
        <v>-17162290.379999999</v>
      </c>
      <c r="F1080" s="139">
        <v>-17162290.379999999</v>
      </c>
      <c r="G1080" s="139">
        <v>-17162290.379999999</v>
      </c>
      <c r="H1080" s="139">
        <v>-17162290.379999999</v>
      </c>
      <c r="I1080" s="139">
        <v>-17162290.379999999</v>
      </c>
      <c r="J1080" s="139">
        <v>-17162290.379999999</v>
      </c>
      <c r="K1080" s="139">
        <v>-17162290.379999999</v>
      </c>
      <c r="L1080" s="139">
        <v>-17162290.379999999</v>
      </c>
      <c r="M1080" s="139">
        <v>-17162290.379999999</v>
      </c>
      <c r="N1080" s="139">
        <v>-17162290.379999999</v>
      </c>
      <c r="O1080" s="139">
        <v>-17162290.379999999</v>
      </c>
      <c r="P1080" s="139">
        <v>-17162290.379999999</v>
      </c>
      <c r="Q1080" s="139">
        <v>-17162290.379999999</v>
      </c>
      <c r="R1080" s="139">
        <v>-17162290.379999999</v>
      </c>
      <c r="S1080" s="139">
        <v>-17162290.379999999</v>
      </c>
      <c r="T1080" s="139">
        <v>-17162290.379999999</v>
      </c>
      <c r="U1080" s="139">
        <v>-17162290.379999999</v>
      </c>
      <c r="V1080" s="139">
        <v>-17162290.379999999</v>
      </c>
      <c r="W1080" s="139">
        <v>-17162290.379999999</v>
      </c>
      <c r="X1080" s="139">
        <v>-17162290.379999999</v>
      </c>
      <c r="Y1080" s="139">
        <v>-17162290.379999999</v>
      </c>
      <c r="Z1080" s="139">
        <v>-17162290.379999999</v>
      </c>
      <c r="AA1080" s="139">
        <v>-17162290.379999999</v>
      </c>
      <c r="AB1080" s="139">
        <v>-17162290.379999999</v>
      </c>
      <c r="AC1080" s="139">
        <v>-17162290.379999999</v>
      </c>
      <c r="AD1080" s="139">
        <v>-17162290.379999999</v>
      </c>
      <c r="AE1080" s="139">
        <v>-17162290.379999999</v>
      </c>
      <c r="AF1080" s="139">
        <v>-17162290.379999999</v>
      </c>
      <c r="AG1080" s="139">
        <v>-17162290.379999999</v>
      </c>
      <c r="AH1080" s="139">
        <v>-17162290.379999999</v>
      </c>
      <c r="AI1080" s="139">
        <v>-17162290.379999999</v>
      </c>
      <c r="AJ1080" s="139">
        <v>-17162290.379999999</v>
      </c>
      <c r="AK1080" s="139">
        <v>-17162290.379999999</v>
      </c>
      <c r="AL1080" s="139">
        <v>-17162290.379999999</v>
      </c>
      <c r="AM1080" s="139">
        <v>-17162290.379999999</v>
      </c>
      <c r="AN1080" s="139">
        <v>-17162290.379999999</v>
      </c>
      <c r="AO1080" s="139">
        <v>-17162290.379999999</v>
      </c>
      <c r="AP1080" s="139">
        <v>-17162290.379999999</v>
      </c>
      <c r="AQ1080" s="139">
        <v>-17162290.379999999</v>
      </c>
      <c r="AR1080" s="139">
        <v>-17162290.379999999</v>
      </c>
      <c r="AS1080" s="139">
        <v>-17162290.379999999</v>
      </c>
      <c r="AT1080" s="139">
        <v>-17162290.379999999</v>
      </c>
      <c r="AU1080" s="139">
        <v>-17162290.379999999</v>
      </c>
      <c r="AV1080" s="139">
        <v>-17162290.379999999</v>
      </c>
      <c r="AW1080" s="139">
        <v>-17162290.379999999</v>
      </c>
      <c r="AX1080" s="139">
        <v>-17162290.379999999</v>
      </c>
      <c r="AY1080" s="139">
        <v>-17162290.379999999</v>
      </c>
      <c r="AZ1080" s="139">
        <v>-17162290.379999999</v>
      </c>
      <c r="BA1080" s="139">
        <v>-17162290.379999999</v>
      </c>
      <c r="BB1080" s="139">
        <v>-17162290.379999999</v>
      </c>
    </row>
    <row r="1081" spans="1:54">
      <c r="A1081" s="140" t="s">
        <v>1177</v>
      </c>
      <c r="B1081" s="139">
        <v>0</v>
      </c>
      <c r="C1081" s="139">
        <v>0</v>
      </c>
      <c r="D1081" s="139">
        <v>0</v>
      </c>
      <c r="E1081" s="139">
        <v>0</v>
      </c>
      <c r="F1081" s="139">
        <v>0</v>
      </c>
      <c r="G1081" s="139">
        <v>0</v>
      </c>
      <c r="H1081" s="139">
        <v>0</v>
      </c>
      <c r="I1081" s="139">
        <v>0</v>
      </c>
      <c r="J1081" s="139">
        <v>0</v>
      </c>
      <c r="K1081" s="139">
        <v>0</v>
      </c>
      <c r="L1081" s="139">
        <v>0</v>
      </c>
      <c r="M1081" s="139">
        <v>0</v>
      </c>
      <c r="N1081" s="139">
        <v>0</v>
      </c>
      <c r="O1081" s="139">
        <v>0</v>
      </c>
      <c r="P1081" s="139">
        <v>0</v>
      </c>
      <c r="Q1081" s="139">
        <v>0</v>
      </c>
      <c r="R1081" s="139">
        <v>0</v>
      </c>
      <c r="S1081" s="139">
        <v>0</v>
      </c>
      <c r="T1081" s="139">
        <v>0</v>
      </c>
      <c r="U1081" s="139">
        <v>0</v>
      </c>
      <c r="V1081" s="139">
        <v>0</v>
      </c>
      <c r="W1081" s="139">
        <v>0</v>
      </c>
      <c r="X1081" s="139">
        <v>0</v>
      </c>
      <c r="Y1081" s="139">
        <v>0</v>
      </c>
      <c r="Z1081" s="139">
        <v>0</v>
      </c>
      <c r="AA1081" s="139">
        <v>0</v>
      </c>
      <c r="AB1081" s="139">
        <v>0</v>
      </c>
      <c r="AC1081" s="139">
        <v>0</v>
      </c>
      <c r="AD1081" s="139">
        <v>0</v>
      </c>
      <c r="AE1081" s="139">
        <v>0</v>
      </c>
      <c r="AF1081" s="139">
        <v>0</v>
      </c>
      <c r="AG1081" s="139">
        <v>0</v>
      </c>
      <c r="AH1081" s="139">
        <v>0</v>
      </c>
      <c r="AI1081" s="139">
        <v>0</v>
      </c>
      <c r="AJ1081" s="139">
        <v>0</v>
      </c>
      <c r="AK1081" s="139">
        <v>0</v>
      </c>
      <c r="AL1081" s="139">
        <v>0</v>
      </c>
      <c r="AM1081" s="139">
        <v>0</v>
      </c>
      <c r="AN1081" s="139">
        <v>0</v>
      </c>
      <c r="AO1081" s="139">
        <v>0</v>
      </c>
      <c r="AP1081" s="139">
        <v>0</v>
      </c>
      <c r="AQ1081" s="139">
        <v>0</v>
      </c>
      <c r="AR1081" s="139">
        <v>0</v>
      </c>
      <c r="AS1081" s="139">
        <v>0</v>
      </c>
      <c r="AT1081" s="139">
        <v>0</v>
      </c>
      <c r="AU1081" s="139">
        <v>0</v>
      </c>
      <c r="AV1081" s="139">
        <v>0</v>
      </c>
      <c r="AW1081" s="139">
        <v>0</v>
      </c>
      <c r="AX1081" s="139">
        <v>0</v>
      </c>
      <c r="AY1081" s="139">
        <v>0</v>
      </c>
      <c r="AZ1081" s="139">
        <v>0</v>
      </c>
      <c r="BA1081" s="139">
        <v>0</v>
      </c>
      <c r="BB1081" s="139">
        <v>0</v>
      </c>
    </row>
    <row r="1082" spans="1:54">
      <c r="A1082" s="140" t="s">
        <v>1178</v>
      </c>
      <c r="B1082" s="139">
        <v>0</v>
      </c>
      <c r="C1082" s="139">
        <v>0</v>
      </c>
      <c r="D1082" s="139">
        <v>0</v>
      </c>
      <c r="E1082" s="139">
        <v>0</v>
      </c>
      <c r="F1082" s="139">
        <v>0</v>
      </c>
      <c r="G1082" s="139">
        <v>0</v>
      </c>
      <c r="H1082" s="139">
        <v>0</v>
      </c>
      <c r="I1082" s="139">
        <v>0</v>
      </c>
      <c r="J1082" s="139">
        <v>0</v>
      </c>
      <c r="K1082" s="139">
        <v>0</v>
      </c>
      <c r="L1082" s="139">
        <v>0</v>
      </c>
      <c r="M1082" s="139">
        <v>0</v>
      </c>
      <c r="N1082" s="139">
        <v>0</v>
      </c>
      <c r="O1082" s="139">
        <v>0</v>
      </c>
      <c r="P1082" s="139">
        <v>0</v>
      </c>
      <c r="Q1082" s="139">
        <v>0</v>
      </c>
      <c r="R1082" s="139">
        <v>0</v>
      </c>
      <c r="S1082" s="139">
        <v>0</v>
      </c>
      <c r="T1082" s="139">
        <v>0</v>
      </c>
      <c r="U1082" s="139">
        <v>0</v>
      </c>
      <c r="V1082" s="139">
        <v>0</v>
      </c>
      <c r="W1082" s="139">
        <v>0</v>
      </c>
      <c r="X1082" s="139">
        <v>0</v>
      </c>
      <c r="Y1082" s="139">
        <v>0</v>
      </c>
      <c r="Z1082" s="139">
        <v>0</v>
      </c>
      <c r="AA1082" s="139">
        <v>0</v>
      </c>
      <c r="AB1082" s="139">
        <v>0</v>
      </c>
      <c r="AC1082" s="139">
        <v>0</v>
      </c>
      <c r="AD1082" s="139">
        <v>0</v>
      </c>
      <c r="AE1082" s="139">
        <v>0</v>
      </c>
      <c r="AF1082" s="139">
        <v>0</v>
      </c>
      <c r="AG1082" s="139">
        <v>0</v>
      </c>
      <c r="AH1082" s="139">
        <v>0</v>
      </c>
      <c r="AI1082" s="139">
        <v>0</v>
      </c>
      <c r="AJ1082" s="139">
        <v>0</v>
      </c>
      <c r="AK1082" s="139">
        <v>0</v>
      </c>
      <c r="AL1082" s="139">
        <v>0</v>
      </c>
      <c r="AM1082" s="139">
        <v>0</v>
      </c>
      <c r="AN1082" s="139">
        <v>0</v>
      </c>
      <c r="AO1082" s="139">
        <v>0</v>
      </c>
      <c r="AP1082" s="139">
        <v>0</v>
      </c>
      <c r="AQ1082" s="139">
        <v>0</v>
      </c>
      <c r="AR1082" s="139">
        <v>0</v>
      </c>
      <c r="AS1082" s="139">
        <v>0</v>
      </c>
      <c r="AT1082" s="139">
        <v>0</v>
      </c>
      <c r="AU1082" s="139">
        <v>0</v>
      </c>
      <c r="AV1082" s="139">
        <v>0</v>
      </c>
      <c r="AW1082" s="139">
        <v>0</v>
      </c>
      <c r="AX1082" s="139">
        <v>0</v>
      </c>
      <c r="AY1082" s="139">
        <v>0</v>
      </c>
      <c r="AZ1082" s="139">
        <v>0</v>
      </c>
      <c r="BA1082" s="139">
        <v>0</v>
      </c>
      <c r="BB1082" s="139">
        <v>0</v>
      </c>
    </row>
    <row r="1083" spans="1:54">
      <c r="A1083" s="140" t="s">
        <v>1179</v>
      </c>
      <c r="B1083" s="139">
        <v>-6958689.6500000004</v>
      </c>
      <c r="C1083" s="139">
        <v>-6958689.6500000004</v>
      </c>
      <c r="D1083" s="139">
        <v>-6958689.6500000004</v>
      </c>
      <c r="E1083" s="139">
        <v>-6958689.6500000004</v>
      </c>
      <c r="F1083" s="139">
        <v>-6958689.6500000004</v>
      </c>
      <c r="G1083" s="139">
        <v>-6958689.6500000004</v>
      </c>
      <c r="H1083" s="139">
        <v>-6958689.6500000004</v>
      </c>
      <c r="I1083" s="139">
        <v>-6958689.6500000004</v>
      </c>
      <c r="J1083" s="139">
        <v>-6958689.6500000004</v>
      </c>
      <c r="K1083" s="139">
        <v>-6958689.6500000004</v>
      </c>
      <c r="L1083" s="139">
        <v>-6958689.6500000004</v>
      </c>
      <c r="M1083" s="139">
        <v>-6958689.6500000004</v>
      </c>
      <c r="N1083" s="139">
        <v>-6958689.6500000004</v>
      </c>
      <c r="O1083" s="139">
        <v>-6958689.6500000004</v>
      </c>
      <c r="P1083" s="139">
        <v>-6958689.6500000004</v>
      </c>
      <c r="Q1083" s="139">
        <v>-6958689.6500000004</v>
      </c>
      <c r="R1083" s="139">
        <v>-6958689.6500000004</v>
      </c>
      <c r="S1083" s="139">
        <v>-6958689.6500000004</v>
      </c>
      <c r="T1083" s="139">
        <v>-6958689.6500000004</v>
      </c>
      <c r="U1083" s="139">
        <v>-6958689.6500000004</v>
      </c>
      <c r="V1083" s="139">
        <v>-6958689.6500000004</v>
      </c>
      <c r="W1083" s="139">
        <v>-6958689.6500000004</v>
      </c>
      <c r="X1083" s="139">
        <v>-6958689.6500000004</v>
      </c>
      <c r="Y1083" s="139">
        <v>-6958689.6500000004</v>
      </c>
      <c r="Z1083" s="139">
        <v>-6958689.6500000004</v>
      </c>
      <c r="AA1083" s="139">
        <v>-6958689.6500000004</v>
      </c>
      <c r="AB1083" s="139">
        <v>-6958689.6500000004</v>
      </c>
      <c r="AC1083" s="139">
        <v>-6958689.6500000004</v>
      </c>
      <c r="AD1083" s="139">
        <v>-6958689.6500000004</v>
      </c>
      <c r="AE1083" s="139">
        <v>-6958689.6500000004</v>
      </c>
      <c r="AF1083" s="139">
        <v>-6958689.6500000004</v>
      </c>
      <c r="AG1083" s="139">
        <v>-6958689.6500000004</v>
      </c>
      <c r="AH1083" s="139">
        <v>-6958689.6500000004</v>
      </c>
      <c r="AI1083" s="139">
        <v>-6958689.6500000004</v>
      </c>
      <c r="AJ1083" s="139">
        <v>-6958689.6500000004</v>
      </c>
      <c r="AK1083" s="139">
        <v>-6958689.6500000004</v>
      </c>
      <c r="AL1083" s="139">
        <v>-6958689.6500000004</v>
      </c>
      <c r="AM1083" s="139">
        <v>-6958689.6500000004</v>
      </c>
      <c r="AN1083" s="139">
        <v>-6958689.6500000004</v>
      </c>
      <c r="AO1083" s="139">
        <v>-6958689.6500000004</v>
      </c>
      <c r="AP1083" s="139">
        <v>-6958689.6500000004</v>
      </c>
      <c r="AQ1083" s="139">
        <v>-6958689.6500000004</v>
      </c>
      <c r="AR1083" s="139">
        <v>-6958689.6500000004</v>
      </c>
      <c r="AS1083" s="139">
        <v>-6958689.6500000004</v>
      </c>
      <c r="AT1083" s="139">
        <v>-6958689.6500000004</v>
      </c>
      <c r="AU1083" s="139">
        <v>-6958689.6500000004</v>
      </c>
      <c r="AV1083" s="139">
        <v>-6958689.6500000004</v>
      </c>
      <c r="AW1083" s="139">
        <v>-6958689.6500000004</v>
      </c>
      <c r="AX1083" s="139">
        <v>-6958689.6500000004</v>
      </c>
      <c r="AY1083" s="139">
        <v>-6958689.6500000004</v>
      </c>
      <c r="AZ1083" s="139">
        <v>-6958689.6500000004</v>
      </c>
      <c r="BA1083" s="139">
        <v>-6958689.6500000004</v>
      </c>
      <c r="BB1083" s="139">
        <v>-6958689.6500000004</v>
      </c>
    </row>
    <row r="1084" spans="1:54">
      <c r="A1084" s="141" t="s">
        <v>1180</v>
      </c>
      <c r="B1084" s="142">
        <v>-1178868267.49243</v>
      </c>
      <c r="C1084" s="142">
        <v>-1179695916.5274701</v>
      </c>
      <c r="D1084" s="142">
        <v>-1171048970.82688</v>
      </c>
      <c r="E1084" s="142">
        <v>-1150844943.3928699</v>
      </c>
      <c r="F1084" s="142">
        <v>-1144172646.69485</v>
      </c>
      <c r="G1084" s="142">
        <v>-1140200467.74754</v>
      </c>
      <c r="H1084" s="142">
        <v>-1125921396.5943</v>
      </c>
      <c r="I1084" s="142">
        <v>-1123495259.53812</v>
      </c>
      <c r="J1084" s="142">
        <v>-1128208475.75876</v>
      </c>
      <c r="K1084" s="142">
        <v>-1111813409.9600301</v>
      </c>
      <c r="L1084" s="142">
        <v>-1103136406.3984699</v>
      </c>
      <c r="M1084" s="142">
        <v>-1089886746.44875</v>
      </c>
      <c r="N1084" s="142">
        <v>-1067099530.67502</v>
      </c>
      <c r="O1084" s="142">
        <v>-1067099530.67502</v>
      </c>
      <c r="P1084" s="142">
        <v>-1043822165.31388</v>
      </c>
      <c r="Q1084" s="142">
        <v>-1034749792.2058001</v>
      </c>
      <c r="R1084" s="142">
        <v>-1027475397.34772</v>
      </c>
      <c r="S1084" s="142">
        <v>-1022301765.8667099</v>
      </c>
      <c r="T1084" s="142">
        <v>-1022708569.1333801</v>
      </c>
      <c r="U1084" s="142">
        <v>-1025051984.4601001</v>
      </c>
      <c r="V1084" s="142">
        <v>-1028962488.92286</v>
      </c>
      <c r="W1084" s="142">
        <v>-1041714745.94151</v>
      </c>
      <c r="X1084" s="142">
        <v>-1042104188.07403</v>
      </c>
      <c r="Y1084" s="142">
        <v>-1036649458.95085</v>
      </c>
      <c r="Z1084" s="142">
        <v>-1024498823.84715</v>
      </c>
      <c r="AA1084" s="142">
        <v>-1013560019.67502</v>
      </c>
      <c r="AB1084" s="142">
        <v>-1013560019.67502</v>
      </c>
      <c r="AC1084" s="142">
        <v>-1020186699.17501</v>
      </c>
      <c r="AD1084" s="142">
        <v>-1008933077.85387</v>
      </c>
      <c r="AE1084" s="142">
        <v>-999809892.89927995</v>
      </c>
      <c r="AF1084" s="142">
        <v>-993394523.77617598</v>
      </c>
      <c r="AG1084" s="142">
        <v>-993962116.03240395</v>
      </c>
      <c r="AH1084" s="142">
        <v>-997268426.56383097</v>
      </c>
      <c r="AI1084" s="142">
        <v>-1002606206.2386301</v>
      </c>
      <c r="AJ1084" s="142">
        <v>-1018859563.37001</v>
      </c>
      <c r="AK1084" s="142">
        <v>-1020128494.8430001</v>
      </c>
      <c r="AL1084" s="142">
        <v>-1014751029.31092</v>
      </c>
      <c r="AM1084" s="142">
        <v>-1001065209.2955101</v>
      </c>
      <c r="AN1084" s="142">
        <v>-989058291.23012602</v>
      </c>
      <c r="AO1084" s="142">
        <v>-989058291.23012602</v>
      </c>
      <c r="AP1084" s="142">
        <v>-996318476.65309</v>
      </c>
      <c r="AQ1084" s="142">
        <v>-983185845.38285697</v>
      </c>
      <c r="AR1084" s="142">
        <v>-972463293.09085405</v>
      </c>
      <c r="AS1084" s="142">
        <v>-964916546.545017</v>
      </c>
      <c r="AT1084" s="142">
        <v>-965622133.29432905</v>
      </c>
      <c r="AU1084" s="142">
        <v>-969713267.57833803</v>
      </c>
      <c r="AV1084" s="142">
        <v>-976254915.62937105</v>
      </c>
      <c r="AW1084" s="142">
        <v>-995385495.79015398</v>
      </c>
      <c r="AX1084" s="142">
        <v>-997491285.12775898</v>
      </c>
      <c r="AY1084" s="142">
        <v>-992035002.04679298</v>
      </c>
      <c r="AZ1084" s="142">
        <v>-977145122.69230604</v>
      </c>
      <c r="BA1084" s="142">
        <v>-964318522.96708298</v>
      </c>
      <c r="BB1084" s="142">
        <v>-964318522.96708298</v>
      </c>
    </row>
    <row r="1085" spans="1:54">
      <c r="A1085" s="140" t="s">
        <v>1181</v>
      </c>
    </row>
    <row r="1086" spans="1:54">
      <c r="A1086" s="138" t="s">
        <v>1182</v>
      </c>
    </row>
    <row r="1087" spans="1:54">
      <c r="A1087" s="140" t="s">
        <v>1183</v>
      </c>
      <c r="B1087" s="139">
        <v>-234241836.01232299</v>
      </c>
      <c r="C1087" s="139">
        <v>-234198248.434306</v>
      </c>
      <c r="D1087" s="139">
        <v>-234154660.85628799</v>
      </c>
      <c r="E1087" s="139">
        <v>-234111073.27827099</v>
      </c>
      <c r="F1087" s="139">
        <v>-234067485.70025301</v>
      </c>
      <c r="G1087" s="139">
        <v>-234023898.12223601</v>
      </c>
      <c r="H1087" s="139">
        <v>-233980310.544218</v>
      </c>
      <c r="I1087" s="139">
        <v>-233936722.96620101</v>
      </c>
      <c r="J1087" s="139">
        <v>-233893135.388183</v>
      </c>
      <c r="K1087" s="139">
        <v>-233849547.810166</v>
      </c>
      <c r="L1087" s="139">
        <v>-233805960.23214799</v>
      </c>
      <c r="M1087" s="139">
        <v>-233762372.65413001</v>
      </c>
      <c r="N1087" s="139">
        <v>-245930398.48576</v>
      </c>
      <c r="O1087" s="139">
        <v>-245930398.48576</v>
      </c>
      <c r="P1087" s="139">
        <v>-245846076.765892</v>
      </c>
      <c r="Q1087" s="139">
        <v>-245761755.04602501</v>
      </c>
      <c r="R1087" s="139">
        <v>-245677433.32615799</v>
      </c>
      <c r="S1087" s="139">
        <v>-245593111.606291</v>
      </c>
      <c r="T1087" s="139">
        <v>-245508789.88642299</v>
      </c>
      <c r="U1087" s="139">
        <v>-245424468.166556</v>
      </c>
      <c r="V1087" s="139">
        <v>-245340146.44668901</v>
      </c>
      <c r="W1087" s="139">
        <v>-245255824.72682199</v>
      </c>
      <c r="X1087" s="139">
        <v>-245171503.00695401</v>
      </c>
      <c r="Y1087" s="139">
        <v>-245087181.28708699</v>
      </c>
      <c r="Z1087" s="139">
        <v>-245002859.56722</v>
      </c>
      <c r="AA1087" s="139">
        <v>-245950618.805307</v>
      </c>
      <c r="AB1087" s="139">
        <v>-245950618.805307</v>
      </c>
      <c r="AC1087" s="139">
        <v>-245829093.39962</v>
      </c>
      <c r="AD1087" s="139">
        <v>-245707567.99393401</v>
      </c>
      <c r="AE1087" s="139">
        <v>-245586042.58824801</v>
      </c>
      <c r="AF1087" s="139">
        <v>-245464517.18256199</v>
      </c>
      <c r="AG1087" s="139">
        <v>-245342991.776876</v>
      </c>
      <c r="AH1087" s="139">
        <v>-245221466.37119001</v>
      </c>
      <c r="AI1087" s="139">
        <v>-245099940.96550301</v>
      </c>
      <c r="AJ1087" s="139">
        <v>-244978415.55981699</v>
      </c>
      <c r="AK1087" s="139">
        <v>-244856890.154131</v>
      </c>
      <c r="AL1087" s="139">
        <v>-244735364.748445</v>
      </c>
      <c r="AM1087" s="139">
        <v>-244613839.34275901</v>
      </c>
      <c r="AN1087" s="139">
        <v>-244492313.93707299</v>
      </c>
      <c r="AO1087" s="139">
        <v>-244492313.93707299</v>
      </c>
      <c r="AP1087" s="139">
        <v>-244284215.030231</v>
      </c>
      <c r="AQ1087" s="139">
        <v>-244076116.12338901</v>
      </c>
      <c r="AR1087" s="139">
        <v>-243868017.21654701</v>
      </c>
      <c r="AS1087" s="139">
        <v>-243659918.30970499</v>
      </c>
      <c r="AT1087" s="139">
        <v>-243451819.402863</v>
      </c>
      <c r="AU1087" s="139">
        <v>-243243720.496021</v>
      </c>
      <c r="AV1087" s="139">
        <v>-243035621.58917999</v>
      </c>
      <c r="AW1087" s="139">
        <v>-242827522.682338</v>
      </c>
      <c r="AX1087" s="139">
        <v>-242619423.77549601</v>
      </c>
      <c r="AY1087" s="139">
        <v>-242411324.86865401</v>
      </c>
      <c r="AZ1087" s="139">
        <v>-242203225.96181199</v>
      </c>
      <c r="BA1087" s="139">
        <v>-297630499.08516598</v>
      </c>
      <c r="BB1087" s="139">
        <v>-297630499.08516598</v>
      </c>
    </row>
    <row r="1088" spans="1:54">
      <c r="A1088" s="140" t="s">
        <v>1184</v>
      </c>
      <c r="B1088" s="139">
        <v>-1323884.1599999999</v>
      </c>
      <c r="C1088" s="139">
        <v>-1323884.1599999999</v>
      </c>
      <c r="D1088" s="139">
        <v>-1323884.1599999999</v>
      </c>
      <c r="E1088" s="139">
        <v>-1323884.1599999999</v>
      </c>
      <c r="F1088" s="139">
        <v>-1323884.1599999999</v>
      </c>
      <c r="G1088" s="139">
        <v>-1323884.1599999999</v>
      </c>
      <c r="H1088" s="139">
        <v>-1323884.1599999999</v>
      </c>
      <c r="I1088" s="139">
        <v>-1323884.1599999999</v>
      </c>
      <c r="J1088" s="139">
        <v>-1323884.1599999999</v>
      </c>
      <c r="K1088" s="139">
        <v>-1323884.1599999999</v>
      </c>
      <c r="L1088" s="139">
        <v>-1323884.1599999999</v>
      </c>
      <c r="M1088" s="139">
        <v>-1323884.1599999999</v>
      </c>
      <c r="N1088" s="139">
        <v>-1323884.1599999999</v>
      </c>
      <c r="O1088" s="139">
        <v>-1323884.1599999999</v>
      </c>
      <c r="P1088" s="139">
        <v>-1323884.1599999999</v>
      </c>
      <c r="Q1088" s="139">
        <v>-1323884.1599999999</v>
      </c>
      <c r="R1088" s="139">
        <v>-1323884.1599999999</v>
      </c>
      <c r="S1088" s="139">
        <v>-1323884.1599999999</v>
      </c>
      <c r="T1088" s="139">
        <v>-1323884.1599999999</v>
      </c>
      <c r="U1088" s="139">
        <v>-1323884.1599999999</v>
      </c>
      <c r="V1088" s="139">
        <v>-1323884.1599999999</v>
      </c>
      <c r="W1088" s="139">
        <v>-1323884.1599999999</v>
      </c>
      <c r="X1088" s="139">
        <v>-1323884.1599999999</v>
      </c>
      <c r="Y1088" s="139">
        <v>-1323884.1599999999</v>
      </c>
      <c r="Z1088" s="139">
        <v>-1323884.1599999999</v>
      </c>
      <c r="AA1088" s="139">
        <v>-1323884.1599999999</v>
      </c>
      <c r="AB1088" s="139">
        <v>-1323884.1599999999</v>
      </c>
      <c r="AC1088" s="139">
        <v>-1323884.1599999999</v>
      </c>
      <c r="AD1088" s="139">
        <v>-1323884.1599999999</v>
      </c>
      <c r="AE1088" s="139">
        <v>-1323884.1599999999</v>
      </c>
      <c r="AF1088" s="139">
        <v>-1323884.1599999999</v>
      </c>
      <c r="AG1088" s="139">
        <v>-1323884.1599999999</v>
      </c>
      <c r="AH1088" s="139">
        <v>-1323884.1599999999</v>
      </c>
      <c r="AI1088" s="139">
        <v>-1323884.1599999999</v>
      </c>
      <c r="AJ1088" s="139">
        <v>-1323884.1599999999</v>
      </c>
      <c r="AK1088" s="139">
        <v>-1323884.1599999999</v>
      </c>
      <c r="AL1088" s="139">
        <v>-1323884.1599999999</v>
      </c>
      <c r="AM1088" s="139">
        <v>-1323884.1599999999</v>
      </c>
      <c r="AN1088" s="139">
        <v>-1323884.1599999999</v>
      </c>
      <c r="AO1088" s="139">
        <v>-1323884.1599999999</v>
      </c>
      <c r="AP1088" s="139">
        <v>-1323884.1599999999</v>
      </c>
      <c r="AQ1088" s="139">
        <v>-1323884.1599999999</v>
      </c>
      <c r="AR1088" s="139">
        <v>-1323884.1599999999</v>
      </c>
      <c r="AS1088" s="139">
        <v>-1323884.1599999999</v>
      </c>
      <c r="AT1088" s="139">
        <v>-1323884.1599999999</v>
      </c>
      <c r="AU1088" s="139">
        <v>-1323884.1599999999</v>
      </c>
      <c r="AV1088" s="139">
        <v>-1323884.1599999999</v>
      </c>
      <c r="AW1088" s="139">
        <v>-1323884.1599999999</v>
      </c>
      <c r="AX1088" s="139">
        <v>-1323884.1599999999</v>
      </c>
      <c r="AY1088" s="139">
        <v>-1323884.1599999999</v>
      </c>
      <c r="AZ1088" s="139">
        <v>-1323884.1599999999</v>
      </c>
      <c r="BA1088" s="139">
        <v>-1323884.1599999999</v>
      </c>
      <c r="BB1088" s="139">
        <v>-1323884.1599999999</v>
      </c>
    </row>
    <row r="1089" spans="1:54">
      <c r="A1089" s="141" t="s">
        <v>1185</v>
      </c>
      <c r="B1089" s="142">
        <v>-235565720.17232299</v>
      </c>
      <c r="C1089" s="142">
        <v>-235522132.59430599</v>
      </c>
      <c r="D1089" s="142">
        <v>-235478545.01628801</v>
      </c>
      <c r="E1089" s="142">
        <v>-235434957.43827099</v>
      </c>
      <c r="F1089" s="142">
        <v>-235391369.86025301</v>
      </c>
      <c r="G1089" s="142">
        <v>-235347782.28223601</v>
      </c>
      <c r="H1089" s="142">
        <v>-235304194.704218</v>
      </c>
      <c r="I1089" s="142">
        <v>-235260607.126201</v>
      </c>
      <c r="J1089" s="142">
        <v>-235217019.54818299</v>
      </c>
      <c r="K1089" s="142">
        <v>-235173431.970166</v>
      </c>
      <c r="L1089" s="142">
        <v>-235129844.39214799</v>
      </c>
      <c r="M1089" s="142">
        <v>-235086256.81413001</v>
      </c>
      <c r="N1089" s="142">
        <v>-247254282.64576</v>
      </c>
      <c r="O1089" s="142">
        <v>-247254282.64576</v>
      </c>
      <c r="P1089" s="142">
        <v>-247169960.925892</v>
      </c>
      <c r="Q1089" s="142">
        <v>-247085639.206025</v>
      </c>
      <c r="R1089" s="142">
        <v>-247001317.48615801</v>
      </c>
      <c r="S1089" s="142">
        <v>-246916995.76629099</v>
      </c>
      <c r="T1089" s="142">
        <v>-246832674.04642299</v>
      </c>
      <c r="U1089" s="142">
        <v>-246748352.326556</v>
      </c>
      <c r="V1089" s="142">
        <v>-246664030.60668901</v>
      </c>
      <c r="W1089" s="142">
        <v>-246579708.88682199</v>
      </c>
      <c r="X1089" s="142">
        <v>-246495387.16695401</v>
      </c>
      <c r="Y1089" s="142">
        <v>-246411065.44708699</v>
      </c>
      <c r="Z1089" s="142">
        <v>-246326743.72722</v>
      </c>
      <c r="AA1089" s="142">
        <v>-247274502.965307</v>
      </c>
      <c r="AB1089" s="142">
        <v>-247274502.965307</v>
      </c>
      <c r="AC1089" s="142">
        <v>-247152977.55961999</v>
      </c>
      <c r="AD1089" s="142">
        <v>-247031452.153934</v>
      </c>
      <c r="AE1089" s="142">
        <v>-246909926.74824801</v>
      </c>
      <c r="AF1089" s="142">
        <v>-246788401.34256199</v>
      </c>
      <c r="AG1089" s="142">
        <v>-246666875.936876</v>
      </c>
      <c r="AH1089" s="142">
        <v>-246545350.53119001</v>
      </c>
      <c r="AI1089" s="142">
        <v>-246423825.125503</v>
      </c>
      <c r="AJ1089" s="142">
        <v>-246302299.71981701</v>
      </c>
      <c r="AK1089" s="142">
        <v>-246180774.31413099</v>
      </c>
      <c r="AL1089" s="142">
        <v>-246059248.908445</v>
      </c>
      <c r="AM1089" s="142">
        <v>-245937723.50275901</v>
      </c>
      <c r="AN1089" s="142">
        <v>-245816198.09707299</v>
      </c>
      <c r="AO1089" s="142">
        <v>-245816198.09707299</v>
      </c>
      <c r="AP1089" s="142">
        <v>-245608099.190231</v>
      </c>
      <c r="AQ1089" s="142">
        <v>-245400000.283389</v>
      </c>
      <c r="AR1089" s="142">
        <v>-245191901.37654701</v>
      </c>
      <c r="AS1089" s="142">
        <v>-244983802.46970499</v>
      </c>
      <c r="AT1089" s="142">
        <v>-244775703.56286299</v>
      </c>
      <c r="AU1089" s="142">
        <v>-244567604.656021</v>
      </c>
      <c r="AV1089" s="142">
        <v>-244359505.74917999</v>
      </c>
      <c r="AW1089" s="142">
        <v>-244151406.842338</v>
      </c>
      <c r="AX1089" s="142">
        <v>-243943307.935496</v>
      </c>
      <c r="AY1089" s="142">
        <v>-243735209.02865401</v>
      </c>
      <c r="AZ1089" s="142">
        <v>-243527110.12181199</v>
      </c>
      <c r="BA1089" s="142">
        <v>-298954383.245166</v>
      </c>
      <c r="BB1089" s="142">
        <v>-298954383.245166</v>
      </c>
    </row>
    <row r="1090" spans="1:54">
      <c r="A1090" s="140" t="s">
        <v>1186</v>
      </c>
    </row>
    <row r="1091" spans="1:54">
      <c r="A1091" s="138" t="s">
        <v>1187</v>
      </c>
    </row>
    <row r="1092" spans="1:54">
      <c r="A1092" s="140" t="s">
        <v>1188</v>
      </c>
      <c r="B1092" s="139">
        <v>-0.55000000000000004</v>
      </c>
      <c r="C1092" s="139">
        <v>-0.55000000000000004</v>
      </c>
      <c r="D1092" s="139">
        <v>-0.55000000000000004</v>
      </c>
      <c r="E1092" s="139">
        <v>-0.55000000000000004</v>
      </c>
      <c r="F1092" s="139">
        <v>-0.55000000000000004</v>
      </c>
      <c r="G1092" s="139">
        <v>-0.55000000000000004</v>
      </c>
      <c r="H1092" s="139">
        <v>-0.55000000000000004</v>
      </c>
      <c r="I1092" s="139">
        <v>-0.55000000000000004</v>
      </c>
      <c r="J1092" s="139">
        <v>-0.55000000000000004</v>
      </c>
      <c r="K1092" s="139">
        <v>-0.55000000000000004</v>
      </c>
      <c r="L1092" s="139">
        <v>-0.55000000000000004</v>
      </c>
      <c r="M1092" s="139">
        <v>-0.55000000000000004</v>
      </c>
      <c r="N1092" s="139">
        <v>-0.55000000000000004</v>
      </c>
      <c r="O1092" s="139">
        <v>-0.55000000000000004</v>
      </c>
      <c r="P1092" s="139">
        <v>-0.55000000000000004</v>
      </c>
      <c r="Q1092" s="139">
        <v>-0.55000000000000004</v>
      </c>
      <c r="R1092" s="139">
        <v>-0.55000000000000004</v>
      </c>
      <c r="S1092" s="139">
        <v>-0.55000000000000004</v>
      </c>
      <c r="T1092" s="139">
        <v>-0.55000000000000004</v>
      </c>
      <c r="U1092" s="139">
        <v>-0.55000000000000004</v>
      </c>
      <c r="V1092" s="139">
        <v>-0.55000000000000004</v>
      </c>
      <c r="W1092" s="139">
        <v>-0.55000000000000004</v>
      </c>
      <c r="X1092" s="139">
        <v>-0.55000000000000004</v>
      </c>
      <c r="Y1092" s="139">
        <v>-0.55000000000000004</v>
      </c>
      <c r="Z1092" s="139">
        <v>-0.55000000000000004</v>
      </c>
      <c r="AA1092" s="139">
        <v>-0.55000000000000004</v>
      </c>
      <c r="AB1092" s="139">
        <v>-0.55000000000000004</v>
      </c>
      <c r="AC1092" s="139">
        <v>-0.55000000000000004</v>
      </c>
      <c r="AD1092" s="139">
        <v>-0.55000000000000004</v>
      </c>
      <c r="AE1092" s="139">
        <v>-0.55000000000000004</v>
      </c>
      <c r="AF1092" s="139">
        <v>-0.55000000000000004</v>
      </c>
      <c r="AG1092" s="139">
        <v>-0.55000000000000004</v>
      </c>
      <c r="AH1092" s="139">
        <v>-0.55000000000000004</v>
      </c>
      <c r="AI1092" s="139">
        <v>-0.55000000000000004</v>
      </c>
      <c r="AJ1092" s="139">
        <v>-0.55000000000000004</v>
      </c>
      <c r="AK1092" s="139">
        <v>-0.55000000000000004</v>
      </c>
      <c r="AL1092" s="139">
        <v>-0.55000000000000004</v>
      </c>
      <c r="AM1092" s="139">
        <v>-0.55000000000000004</v>
      </c>
      <c r="AN1092" s="139">
        <v>-0.55000000000000004</v>
      </c>
      <c r="AO1092" s="139">
        <v>-0.55000000000000004</v>
      </c>
      <c r="AP1092" s="139">
        <v>-0.55000000000000004</v>
      </c>
      <c r="AQ1092" s="139">
        <v>-0.55000000000000004</v>
      </c>
      <c r="AR1092" s="139">
        <v>-0.55000000000000004</v>
      </c>
      <c r="AS1092" s="139">
        <v>-0.55000000000000004</v>
      </c>
      <c r="AT1092" s="139">
        <v>-0.55000000000000004</v>
      </c>
      <c r="AU1092" s="139">
        <v>-0.55000000000000004</v>
      </c>
      <c r="AV1092" s="139">
        <v>-0.55000000000000004</v>
      </c>
      <c r="AW1092" s="139">
        <v>-0.55000000000000004</v>
      </c>
      <c r="AX1092" s="139">
        <v>-0.55000000000000004</v>
      </c>
      <c r="AY1092" s="139">
        <v>-0.55000000000000004</v>
      </c>
      <c r="AZ1092" s="139">
        <v>-0.55000000000000004</v>
      </c>
      <c r="BA1092" s="139">
        <v>-0.55000000000000004</v>
      </c>
      <c r="BB1092" s="139">
        <v>-0.55000000000000004</v>
      </c>
    </row>
    <row r="1093" spans="1:54">
      <c r="A1093" s="140" t="s">
        <v>1189</v>
      </c>
      <c r="B1093" s="139">
        <v>-0.17</v>
      </c>
      <c r="C1093" s="139">
        <v>-0.17</v>
      </c>
      <c r="D1093" s="139">
        <v>-0.17</v>
      </c>
      <c r="E1093" s="139">
        <v>-0.17</v>
      </c>
      <c r="F1093" s="139">
        <v>-0.17</v>
      </c>
      <c r="G1093" s="139">
        <v>-0.17</v>
      </c>
      <c r="H1093" s="139">
        <v>-0.17</v>
      </c>
      <c r="I1093" s="139">
        <v>-0.17</v>
      </c>
      <c r="J1093" s="139">
        <v>-0.17</v>
      </c>
      <c r="K1093" s="139">
        <v>-0.17</v>
      </c>
      <c r="L1093" s="139">
        <v>-0.17</v>
      </c>
      <c r="M1093" s="139">
        <v>-0.17</v>
      </c>
      <c r="N1093" s="139">
        <v>-0.17</v>
      </c>
      <c r="O1093" s="139">
        <v>-0.17</v>
      </c>
      <c r="P1093" s="139">
        <v>-0.17</v>
      </c>
      <c r="Q1093" s="139">
        <v>-0.17</v>
      </c>
      <c r="R1093" s="139">
        <v>-0.17</v>
      </c>
      <c r="S1093" s="139">
        <v>-0.17</v>
      </c>
      <c r="T1093" s="139">
        <v>-0.17</v>
      </c>
      <c r="U1093" s="139">
        <v>-0.17</v>
      </c>
      <c r="V1093" s="139">
        <v>-0.17</v>
      </c>
      <c r="W1093" s="139">
        <v>-0.17</v>
      </c>
      <c r="X1093" s="139">
        <v>-0.17</v>
      </c>
      <c r="Y1093" s="139">
        <v>-0.17</v>
      </c>
      <c r="Z1093" s="139">
        <v>-0.17</v>
      </c>
      <c r="AA1093" s="139">
        <v>-0.17</v>
      </c>
      <c r="AB1093" s="139">
        <v>-0.17</v>
      </c>
      <c r="AC1093" s="139">
        <v>-0.17</v>
      </c>
      <c r="AD1093" s="139">
        <v>-0.17</v>
      </c>
      <c r="AE1093" s="139">
        <v>-0.17</v>
      </c>
      <c r="AF1093" s="139">
        <v>-0.17</v>
      </c>
      <c r="AG1093" s="139">
        <v>-0.17</v>
      </c>
      <c r="AH1093" s="139">
        <v>-0.17</v>
      </c>
      <c r="AI1093" s="139">
        <v>-0.17</v>
      </c>
      <c r="AJ1093" s="139">
        <v>-0.17</v>
      </c>
      <c r="AK1093" s="139">
        <v>-0.17</v>
      </c>
      <c r="AL1093" s="139">
        <v>-0.17</v>
      </c>
      <c r="AM1093" s="139">
        <v>-0.17</v>
      </c>
      <c r="AN1093" s="139">
        <v>-0.17</v>
      </c>
      <c r="AO1093" s="139">
        <v>-0.17</v>
      </c>
      <c r="AP1093" s="139">
        <v>-0.17</v>
      </c>
      <c r="AQ1093" s="139">
        <v>-0.17</v>
      </c>
      <c r="AR1093" s="139">
        <v>-0.17</v>
      </c>
      <c r="AS1093" s="139">
        <v>-0.17</v>
      </c>
      <c r="AT1093" s="139">
        <v>-0.17</v>
      </c>
      <c r="AU1093" s="139">
        <v>-0.17</v>
      </c>
      <c r="AV1093" s="139">
        <v>-0.17</v>
      </c>
      <c r="AW1093" s="139">
        <v>-0.17</v>
      </c>
      <c r="AX1093" s="139">
        <v>-0.17</v>
      </c>
      <c r="AY1093" s="139">
        <v>-0.17</v>
      </c>
      <c r="AZ1093" s="139">
        <v>-0.17</v>
      </c>
      <c r="BA1093" s="139">
        <v>-0.17</v>
      </c>
      <c r="BB1093" s="139">
        <v>-0.17</v>
      </c>
    </row>
    <row r="1094" spans="1:54">
      <c r="A1094" s="140" t="s">
        <v>1190</v>
      </c>
      <c r="B1094" s="139">
        <v>0</v>
      </c>
      <c r="C1094" s="139">
        <v>0</v>
      </c>
      <c r="D1094" s="139">
        <v>0</v>
      </c>
      <c r="E1094" s="139">
        <v>0</v>
      </c>
      <c r="F1094" s="139">
        <v>0</v>
      </c>
      <c r="G1094" s="139">
        <v>0</v>
      </c>
      <c r="H1094" s="139">
        <v>0</v>
      </c>
      <c r="I1094" s="139">
        <v>0</v>
      </c>
      <c r="J1094" s="139">
        <v>0</v>
      </c>
      <c r="K1094" s="139">
        <v>0</v>
      </c>
      <c r="L1094" s="139">
        <v>0</v>
      </c>
      <c r="M1094" s="139">
        <v>0</v>
      </c>
      <c r="N1094" s="139">
        <v>0</v>
      </c>
      <c r="O1094" s="139">
        <v>0</v>
      </c>
      <c r="P1094" s="139">
        <v>0</v>
      </c>
      <c r="Q1094" s="139">
        <v>0</v>
      </c>
      <c r="R1094" s="139">
        <v>0</v>
      </c>
      <c r="S1094" s="139">
        <v>0</v>
      </c>
      <c r="T1094" s="139">
        <v>0</v>
      </c>
      <c r="U1094" s="139">
        <v>0</v>
      </c>
      <c r="V1094" s="139">
        <v>0</v>
      </c>
      <c r="W1094" s="139">
        <v>0</v>
      </c>
      <c r="X1094" s="139">
        <v>0</v>
      </c>
      <c r="Y1094" s="139">
        <v>0</v>
      </c>
      <c r="Z1094" s="139">
        <v>0</v>
      </c>
      <c r="AA1094" s="139">
        <v>0</v>
      </c>
      <c r="AB1094" s="139">
        <v>0</v>
      </c>
      <c r="AC1094" s="139">
        <v>0</v>
      </c>
      <c r="AD1094" s="139">
        <v>0</v>
      </c>
      <c r="AE1094" s="139">
        <v>0</v>
      </c>
      <c r="AF1094" s="139">
        <v>0</v>
      </c>
      <c r="AG1094" s="139">
        <v>0</v>
      </c>
      <c r="AH1094" s="139">
        <v>0</v>
      </c>
      <c r="AI1094" s="139">
        <v>0</v>
      </c>
      <c r="AJ1094" s="139">
        <v>0</v>
      </c>
      <c r="AK1094" s="139">
        <v>0</v>
      </c>
      <c r="AL1094" s="139">
        <v>0</v>
      </c>
      <c r="AM1094" s="139">
        <v>0</v>
      </c>
      <c r="AN1094" s="139">
        <v>0</v>
      </c>
      <c r="AO1094" s="139">
        <v>0</v>
      </c>
      <c r="AP1094" s="139">
        <v>0</v>
      </c>
      <c r="AQ1094" s="139">
        <v>0</v>
      </c>
      <c r="AR1094" s="139">
        <v>0</v>
      </c>
      <c r="AS1094" s="139">
        <v>0</v>
      </c>
      <c r="AT1094" s="139">
        <v>0</v>
      </c>
      <c r="AU1094" s="139">
        <v>0</v>
      </c>
      <c r="AV1094" s="139">
        <v>0</v>
      </c>
      <c r="AW1094" s="139">
        <v>0</v>
      </c>
      <c r="AX1094" s="139">
        <v>0</v>
      </c>
      <c r="AY1094" s="139">
        <v>0</v>
      </c>
      <c r="AZ1094" s="139">
        <v>0</v>
      </c>
      <c r="BA1094" s="139">
        <v>0</v>
      </c>
      <c r="BB1094" s="139">
        <v>0</v>
      </c>
    </row>
    <row r="1095" spans="1:54">
      <c r="A1095" s="140" t="s">
        <v>1191</v>
      </c>
      <c r="B1095" s="139">
        <v>0</v>
      </c>
      <c r="C1095" s="139">
        <v>0</v>
      </c>
      <c r="D1095" s="139">
        <v>0</v>
      </c>
      <c r="E1095" s="139">
        <v>0</v>
      </c>
      <c r="F1095" s="139">
        <v>0</v>
      </c>
      <c r="G1095" s="139">
        <v>0</v>
      </c>
      <c r="H1095" s="139">
        <v>0</v>
      </c>
      <c r="I1095" s="139">
        <v>0</v>
      </c>
      <c r="J1095" s="139">
        <v>0</v>
      </c>
      <c r="K1095" s="139">
        <v>0</v>
      </c>
      <c r="L1095" s="139">
        <v>0</v>
      </c>
      <c r="M1095" s="139">
        <v>0</v>
      </c>
      <c r="N1095" s="139">
        <v>0</v>
      </c>
      <c r="O1095" s="139">
        <v>0</v>
      </c>
      <c r="P1095" s="139">
        <v>0</v>
      </c>
      <c r="Q1095" s="139">
        <v>0</v>
      </c>
      <c r="R1095" s="139">
        <v>0</v>
      </c>
      <c r="S1095" s="139">
        <v>0</v>
      </c>
      <c r="T1095" s="139">
        <v>0</v>
      </c>
      <c r="U1095" s="139">
        <v>0</v>
      </c>
      <c r="V1095" s="139">
        <v>0</v>
      </c>
      <c r="W1095" s="139">
        <v>0</v>
      </c>
      <c r="X1095" s="139">
        <v>0</v>
      </c>
      <c r="Y1095" s="139">
        <v>0</v>
      </c>
      <c r="Z1095" s="139">
        <v>0</v>
      </c>
      <c r="AA1095" s="139">
        <v>0</v>
      </c>
      <c r="AB1095" s="139">
        <v>0</v>
      </c>
      <c r="AC1095" s="139">
        <v>0</v>
      </c>
      <c r="AD1095" s="139">
        <v>0</v>
      </c>
      <c r="AE1095" s="139">
        <v>0</v>
      </c>
      <c r="AF1095" s="139">
        <v>0</v>
      </c>
      <c r="AG1095" s="139">
        <v>0</v>
      </c>
      <c r="AH1095" s="139">
        <v>0</v>
      </c>
      <c r="AI1095" s="139">
        <v>0</v>
      </c>
      <c r="AJ1095" s="139">
        <v>0</v>
      </c>
      <c r="AK1095" s="139">
        <v>0</v>
      </c>
      <c r="AL1095" s="139">
        <v>0</v>
      </c>
      <c r="AM1095" s="139">
        <v>0</v>
      </c>
      <c r="AN1095" s="139">
        <v>0</v>
      </c>
      <c r="AO1095" s="139">
        <v>0</v>
      </c>
      <c r="AP1095" s="139">
        <v>0</v>
      </c>
      <c r="AQ1095" s="139">
        <v>0</v>
      </c>
      <c r="AR1095" s="139">
        <v>0</v>
      </c>
      <c r="AS1095" s="139">
        <v>0</v>
      </c>
      <c r="AT1095" s="139">
        <v>0</v>
      </c>
      <c r="AU1095" s="139">
        <v>0</v>
      </c>
      <c r="AV1095" s="139">
        <v>0</v>
      </c>
      <c r="AW1095" s="139">
        <v>0</v>
      </c>
      <c r="AX1095" s="139">
        <v>0</v>
      </c>
      <c r="AY1095" s="139">
        <v>0</v>
      </c>
      <c r="AZ1095" s="139">
        <v>0</v>
      </c>
      <c r="BA1095" s="139">
        <v>0</v>
      </c>
      <c r="BB1095" s="139">
        <v>0</v>
      </c>
    </row>
    <row r="1096" spans="1:54">
      <c r="A1096" s="141" t="s">
        <v>1192</v>
      </c>
      <c r="B1096" s="142">
        <v>-0.72</v>
      </c>
      <c r="C1096" s="142">
        <v>-0.72</v>
      </c>
      <c r="D1096" s="142">
        <v>-0.72</v>
      </c>
      <c r="E1096" s="142">
        <v>-0.72</v>
      </c>
      <c r="F1096" s="142">
        <v>-0.72</v>
      </c>
      <c r="G1096" s="142">
        <v>-0.72</v>
      </c>
      <c r="H1096" s="142">
        <v>-0.72</v>
      </c>
      <c r="I1096" s="142">
        <v>-0.72</v>
      </c>
      <c r="J1096" s="142">
        <v>-0.72</v>
      </c>
      <c r="K1096" s="142">
        <v>-0.72</v>
      </c>
      <c r="L1096" s="142">
        <v>-0.72</v>
      </c>
      <c r="M1096" s="142">
        <v>-0.72</v>
      </c>
      <c r="N1096" s="142">
        <v>-0.72</v>
      </c>
      <c r="O1096" s="142">
        <v>-0.72</v>
      </c>
      <c r="P1096" s="142">
        <v>-0.72</v>
      </c>
      <c r="Q1096" s="142">
        <v>-0.72</v>
      </c>
      <c r="R1096" s="142">
        <v>-0.72</v>
      </c>
      <c r="S1096" s="142">
        <v>-0.72</v>
      </c>
      <c r="T1096" s="142">
        <v>-0.72</v>
      </c>
      <c r="U1096" s="142">
        <v>-0.72</v>
      </c>
      <c r="V1096" s="142">
        <v>-0.72</v>
      </c>
      <c r="W1096" s="142">
        <v>-0.72</v>
      </c>
      <c r="X1096" s="142">
        <v>-0.72</v>
      </c>
      <c r="Y1096" s="142">
        <v>-0.72</v>
      </c>
      <c r="Z1096" s="142">
        <v>-0.72</v>
      </c>
      <c r="AA1096" s="142">
        <v>-0.72</v>
      </c>
      <c r="AB1096" s="142">
        <v>-0.72</v>
      </c>
      <c r="AC1096" s="142">
        <v>-0.72</v>
      </c>
      <c r="AD1096" s="142">
        <v>-0.72</v>
      </c>
      <c r="AE1096" s="142">
        <v>-0.72</v>
      </c>
      <c r="AF1096" s="142">
        <v>-0.72</v>
      </c>
      <c r="AG1096" s="142">
        <v>-0.72</v>
      </c>
      <c r="AH1096" s="142">
        <v>-0.72</v>
      </c>
      <c r="AI1096" s="142">
        <v>-0.72</v>
      </c>
      <c r="AJ1096" s="142">
        <v>-0.72</v>
      </c>
      <c r="AK1096" s="142">
        <v>-0.72</v>
      </c>
      <c r="AL1096" s="142">
        <v>-0.72</v>
      </c>
      <c r="AM1096" s="142">
        <v>-0.72</v>
      </c>
      <c r="AN1096" s="142">
        <v>-0.72</v>
      </c>
      <c r="AO1096" s="142">
        <v>-0.72</v>
      </c>
      <c r="AP1096" s="142">
        <v>-0.72</v>
      </c>
      <c r="AQ1096" s="142">
        <v>-0.72</v>
      </c>
      <c r="AR1096" s="142">
        <v>-0.72</v>
      </c>
      <c r="AS1096" s="142">
        <v>-0.72</v>
      </c>
      <c r="AT1096" s="142">
        <v>-0.72</v>
      </c>
      <c r="AU1096" s="142">
        <v>-0.72</v>
      </c>
      <c r="AV1096" s="142">
        <v>-0.72</v>
      </c>
      <c r="AW1096" s="142">
        <v>-0.72</v>
      </c>
      <c r="AX1096" s="142">
        <v>-0.72</v>
      </c>
      <c r="AY1096" s="142">
        <v>-0.72</v>
      </c>
      <c r="AZ1096" s="142">
        <v>-0.72</v>
      </c>
      <c r="BA1096" s="142">
        <v>-0.72</v>
      </c>
      <c r="BB1096" s="142">
        <v>-0.72</v>
      </c>
    </row>
    <row r="1097" spans="1:54">
      <c r="A1097" s="140" t="s">
        <v>1193</v>
      </c>
    </row>
    <row r="1098" spans="1:54">
      <c r="A1098" s="138" t="s">
        <v>1194</v>
      </c>
    </row>
    <row r="1099" spans="1:54">
      <c r="A1099" s="140" t="s">
        <v>1195</v>
      </c>
      <c r="B1099" s="139">
        <v>0</v>
      </c>
      <c r="C1099" s="139">
        <v>0</v>
      </c>
      <c r="D1099" s="139">
        <v>0</v>
      </c>
      <c r="E1099" s="139">
        <v>0</v>
      </c>
      <c r="F1099" s="139">
        <v>0</v>
      </c>
      <c r="G1099" s="139">
        <v>0</v>
      </c>
      <c r="H1099" s="139">
        <v>0</v>
      </c>
      <c r="I1099" s="139">
        <v>0</v>
      </c>
      <c r="J1099" s="139">
        <v>0</v>
      </c>
      <c r="K1099" s="139">
        <v>0</v>
      </c>
      <c r="L1099" s="139">
        <v>0</v>
      </c>
      <c r="M1099" s="139">
        <v>0</v>
      </c>
      <c r="N1099" s="139">
        <v>0</v>
      </c>
      <c r="O1099" s="139">
        <v>0</v>
      </c>
      <c r="P1099" s="139">
        <v>0</v>
      </c>
      <c r="Q1099" s="139">
        <v>0</v>
      </c>
      <c r="R1099" s="139">
        <v>0</v>
      </c>
      <c r="S1099" s="139">
        <v>0</v>
      </c>
      <c r="T1099" s="139">
        <v>0</v>
      </c>
      <c r="U1099" s="139">
        <v>0</v>
      </c>
      <c r="V1099" s="139">
        <v>0</v>
      </c>
      <c r="W1099" s="139">
        <v>0</v>
      </c>
      <c r="X1099" s="139">
        <v>0</v>
      </c>
      <c r="Y1099" s="139">
        <v>0</v>
      </c>
      <c r="Z1099" s="139">
        <v>0</v>
      </c>
      <c r="AA1099" s="139">
        <v>0</v>
      </c>
      <c r="AB1099" s="139">
        <v>0</v>
      </c>
      <c r="AC1099" s="139">
        <v>0</v>
      </c>
      <c r="AD1099" s="139">
        <v>0</v>
      </c>
      <c r="AE1099" s="139">
        <v>0</v>
      </c>
      <c r="AF1099" s="139">
        <v>0</v>
      </c>
      <c r="AG1099" s="139">
        <v>0</v>
      </c>
      <c r="AH1099" s="139">
        <v>0</v>
      </c>
      <c r="AI1099" s="139">
        <v>0</v>
      </c>
      <c r="AJ1099" s="139">
        <v>0</v>
      </c>
      <c r="AK1099" s="139">
        <v>0</v>
      </c>
      <c r="AL1099" s="139">
        <v>0</v>
      </c>
      <c r="AM1099" s="139">
        <v>0</v>
      </c>
      <c r="AN1099" s="139">
        <v>0</v>
      </c>
      <c r="AO1099" s="139">
        <v>0</v>
      </c>
      <c r="AP1099" s="139">
        <v>0</v>
      </c>
      <c r="AQ1099" s="139">
        <v>0</v>
      </c>
      <c r="AR1099" s="139">
        <v>0</v>
      </c>
      <c r="AS1099" s="139">
        <v>0</v>
      </c>
      <c r="AT1099" s="139">
        <v>0</v>
      </c>
      <c r="AU1099" s="139">
        <v>0</v>
      </c>
      <c r="AV1099" s="139">
        <v>0</v>
      </c>
      <c r="AW1099" s="139">
        <v>0</v>
      </c>
      <c r="AX1099" s="139">
        <v>0</v>
      </c>
      <c r="AY1099" s="139">
        <v>0</v>
      </c>
      <c r="AZ1099" s="139">
        <v>0</v>
      </c>
      <c r="BA1099" s="139">
        <v>0</v>
      </c>
      <c r="BB1099" s="139">
        <v>0</v>
      </c>
    </row>
    <row r="1100" spans="1:54">
      <c r="A1100" s="140" t="s">
        <v>1196</v>
      </c>
      <c r="B1100" s="139">
        <v>0</v>
      </c>
      <c r="C1100" s="139">
        <v>0</v>
      </c>
      <c r="D1100" s="139">
        <v>0</v>
      </c>
      <c r="E1100" s="139">
        <v>0</v>
      </c>
      <c r="F1100" s="139">
        <v>0</v>
      </c>
      <c r="G1100" s="139">
        <v>0</v>
      </c>
      <c r="H1100" s="139">
        <v>0</v>
      </c>
      <c r="I1100" s="139">
        <v>0</v>
      </c>
      <c r="J1100" s="139">
        <v>0</v>
      </c>
      <c r="K1100" s="139">
        <v>0</v>
      </c>
      <c r="L1100" s="139">
        <v>0</v>
      </c>
      <c r="M1100" s="139">
        <v>0</v>
      </c>
      <c r="N1100" s="139">
        <v>0</v>
      </c>
      <c r="O1100" s="139">
        <v>0</v>
      </c>
      <c r="P1100" s="139">
        <v>0</v>
      </c>
      <c r="Q1100" s="139">
        <v>0</v>
      </c>
      <c r="R1100" s="139">
        <v>0</v>
      </c>
      <c r="S1100" s="139">
        <v>0</v>
      </c>
      <c r="T1100" s="139">
        <v>0</v>
      </c>
      <c r="U1100" s="139">
        <v>0</v>
      </c>
      <c r="V1100" s="139">
        <v>0</v>
      </c>
      <c r="W1100" s="139">
        <v>0</v>
      </c>
      <c r="X1100" s="139">
        <v>0</v>
      </c>
      <c r="Y1100" s="139">
        <v>0</v>
      </c>
      <c r="Z1100" s="139">
        <v>0</v>
      </c>
      <c r="AA1100" s="139">
        <v>0</v>
      </c>
      <c r="AB1100" s="139">
        <v>0</v>
      </c>
      <c r="AC1100" s="139">
        <v>0</v>
      </c>
      <c r="AD1100" s="139">
        <v>0</v>
      </c>
      <c r="AE1100" s="139">
        <v>0</v>
      </c>
      <c r="AF1100" s="139">
        <v>0</v>
      </c>
      <c r="AG1100" s="139">
        <v>0</v>
      </c>
      <c r="AH1100" s="139">
        <v>0</v>
      </c>
      <c r="AI1100" s="139">
        <v>0</v>
      </c>
      <c r="AJ1100" s="139">
        <v>0</v>
      </c>
      <c r="AK1100" s="139">
        <v>0</v>
      </c>
      <c r="AL1100" s="139">
        <v>0</v>
      </c>
      <c r="AM1100" s="139">
        <v>0</v>
      </c>
      <c r="AN1100" s="139">
        <v>0</v>
      </c>
      <c r="AO1100" s="139">
        <v>0</v>
      </c>
      <c r="AP1100" s="139">
        <v>0</v>
      </c>
      <c r="AQ1100" s="139">
        <v>0</v>
      </c>
      <c r="AR1100" s="139">
        <v>0</v>
      </c>
      <c r="AS1100" s="139">
        <v>0</v>
      </c>
      <c r="AT1100" s="139">
        <v>0</v>
      </c>
      <c r="AU1100" s="139">
        <v>0</v>
      </c>
      <c r="AV1100" s="139">
        <v>0</v>
      </c>
      <c r="AW1100" s="139">
        <v>0</v>
      </c>
      <c r="AX1100" s="139">
        <v>0</v>
      </c>
      <c r="AY1100" s="139">
        <v>0</v>
      </c>
      <c r="AZ1100" s="139">
        <v>0</v>
      </c>
      <c r="BA1100" s="139">
        <v>0</v>
      </c>
      <c r="BB1100" s="139">
        <v>0</v>
      </c>
    </row>
    <row r="1101" spans="1:54">
      <c r="A1101" s="140" t="s">
        <v>1197</v>
      </c>
      <c r="B1101" s="139">
        <v>-2108474575.8199999</v>
      </c>
      <c r="C1101" s="139">
        <v>-2108474575.8199999</v>
      </c>
      <c r="D1101" s="139">
        <v>-2108474575.8199999</v>
      </c>
      <c r="E1101" s="139">
        <v>-2108474575.8199999</v>
      </c>
      <c r="F1101" s="139">
        <v>-2108474575.8199999</v>
      </c>
      <c r="G1101" s="139">
        <v>-2108474575.8199999</v>
      </c>
      <c r="H1101" s="139">
        <v>-2108474575.8199999</v>
      </c>
      <c r="I1101" s="139">
        <v>-2108474575.8199999</v>
      </c>
      <c r="J1101" s="139">
        <v>-2108474575.8199999</v>
      </c>
      <c r="K1101" s="139">
        <v>-2108474575.8199999</v>
      </c>
      <c r="L1101" s="139">
        <v>-2108474575.8199999</v>
      </c>
      <c r="M1101" s="139">
        <v>-2108474575.8199999</v>
      </c>
      <c r="N1101" s="139">
        <v>-2108474575.8199999</v>
      </c>
      <c r="O1101" s="139">
        <v>-2108474575.8199999</v>
      </c>
      <c r="P1101" s="139">
        <v>-2108474575.8199999</v>
      </c>
      <c r="Q1101" s="139">
        <v>-2108474575.8199999</v>
      </c>
      <c r="R1101" s="139">
        <v>-2108474575.8199999</v>
      </c>
      <c r="S1101" s="139">
        <v>-2108474575.8199999</v>
      </c>
      <c r="T1101" s="139">
        <v>-2108474575.8199999</v>
      </c>
      <c r="U1101" s="139">
        <v>-2108474575.8199999</v>
      </c>
      <c r="V1101" s="139">
        <v>-2108474575.8199999</v>
      </c>
      <c r="W1101" s="139">
        <v>-2108474575.8199999</v>
      </c>
      <c r="X1101" s="139">
        <v>-2108474575.8199999</v>
      </c>
      <c r="Y1101" s="139">
        <v>-2108474575.8199999</v>
      </c>
      <c r="Z1101" s="139">
        <v>-2108474575.8199999</v>
      </c>
      <c r="AA1101" s="139">
        <v>-2108474575.8199999</v>
      </c>
      <c r="AB1101" s="139">
        <v>-2108474575.8199999</v>
      </c>
      <c r="AC1101" s="139">
        <v>-2108474575.8199999</v>
      </c>
      <c r="AD1101" s="139">
        <v>-2108474575.8199999</v>
      </c>
      <c r="AE1101" s="139">
        <v>-2108474575.8199999</v>
      </c>
      <c r="AF1101" s="139">
        <v>-2108474575.8199999</v>
      </c>
      <c r="AG1101" s="139">
        <v>-2108474575.8199999</v>
      </c>
      <c r="AH1101" s="139">
        <v>-2108474575.8199999</v>
      </c>
      <c r="AI1101" s="139">
        <v>-2108474575.8199999</v>
      </c>
      <c r="AJ1101" s="139">
        <v>-2108474575.8199999</v>
      </c>
      <c r="AK1101" s="139">
        <v>-2108474575.8199999</v>
      </c>
      <c r="AL1101" s="139">
        <v>-2108474575.8199999</v>
      </c>
      <c r="AM1101" s="139">
        <v>-2108474575.8199999</v>
      </c>
      <c r="AN1101" s="139">
        <v>-2108474575.8199999</v>
      </c>
      <c r="AO1101" s="139">
        <v>-2108474575.8199999</v>
      </c>
      <c r="AP1101" s="139">
        <v>-2108474575.8199999</v>
      </c>
      <c r="AQ1101" s="139">
        <v>-2108474575.8199999</v>
      </c>
      <c r="AR1101" s="139">
        <v>-2108474575.8199999</v>
      </c>
      <c r="AS1101" s="139">
        <v>-2108474575.8199999</v>
      </c>
      <c r="AT1101" s="139">
        <v>-2108474575.8199999</v>
      </c>
      <c r="AU1101" s="139">
        <v>-2108474575.8199999</v>
      </c>
      <c r="AV1101" s="139">
        <v>-2108474575.8199999</v>
      </c>
      <c r="AW1101" s="139">
        <v>-2108474575.8199999</v>
      </c>
      <c r="AX1101" s="139">
        <v>-2108474575.8199999</v>
      </c>
      <c r="AY1101" s="139">
        <v>-2108474575.8199999</v>
      </c>
      <c r="AZ1101" s="139">
        <v>-2108474575.8199999</v>
      </c>
      <c r="BA1101" s="139">
        <v>-2108474575.8199999</v>
      </c>
      <c r="BB1101" s="139">
        <v>-2108474575.8199999</v>
      </c>
    </row>
    <row r="1102" spans="1:54">
      <c r="A1102" s="140" t="s">
        <v>1198</v>
      </c>
      <c r="B1102" s="139">
        <v>-560694332.70000005</v>
      </c>
      <c r="C1102" s="139">
        <v>-560694332.70000005</v>
      </c>
      <c r="D1102" s="139">
        <v>-560694332.70000005</v>
      </c>
      <c r="E1102" s="139">
        <v>-560694332.70000005</v>
      </c>
      <c r="F1102" s="139">
        <v>-560694332.70000005</v>
      </c>
      <c r="G1102" s="139">
        <v>-560694332.70000005</v>
      </c>
      <c r="H1102" s="139">
        <v>-560694332.70000005</v>
      </c>
      <c r="I1102" s="139">
        <v>-560694332.70000005</v>
      </c>
      <c r="J1102" s="139">
        <v>-560694332.70000005</v>
      </c>
      <c r="K1102" s="139">
        <v>-560694332.70000005</v>
      </c>
      <c r="L1102" s="139">
        <v>-560694332.70000005</v>
      </c>
      <c r="M1102" s="139">
        <v>-560694332.70000005</v>
      </c>
      <c r="N1102" s="139">
        <v>-560694332.70000005</v>
      </c>
      <c r="O1102" s="139">
        <v>-560694332.70000005</v>
      </c>
      <c r="P1102" s="139">
        <v>-560694332.70000005</v>
      </c>
      <c r="Q1102" s="139">
        <v>-560694332.70000005</v>
      </c>
      <c r="R1102" s="139">
        <v>-560694332.70000005</v>
      </c>
      <c r="S1102" s="139">
        <v>-560694332.70000005</v>
      </c>
      <c r="T1102" s="139">
        <v>-560694332.70000005</v>
      </c>
      <c r="U1102" s="139">
        <v>-560694332.70000005</v>
      </c>
      <c r="V1102" s="139">
        <v>-560694332.70000005</v>
      </c>
      <c r="W1102" s="139">
        <v>-560694332.70000005</v>
      </c>
      <c r="X1102" s="139">
        <v>-560694332.70000005</v>
      </c>
      <c r="Y1102" s="139">
        <v>-560694332.70000005</v>
      </c>
      <c r="Z1102" s="139">
        <v>-560694332.70000005</v>
      </c>
      <c r="AA1102" s="139">
        <v>-560694332.70000005</v>
      </c>
      <c r="AB1102" s="139">
        <v>-560694332.70000005</v>
      </c>
      <c r="AC1102" s="139">
        <v>-560694332.70000005</v>
      </c>
      <c r="AD1102" s="139">
        <v>-560694332.70000005</v>
      </c>
      <c r="AE1102" s="139">
        <v>-560694332.70000005</v>
      </c>
      <c r="AF1102" s="139">
        <v>-560694332.70000005</v>
      </c>
      <c r="AG1102" s="139">
        <v>-560694332.70000005</v>
      </c>
      <c r="AH1102" s="139">
        <v>-560694332.70000005</v>
      </c>
      <c r="AI1102" s="139">
        <v>-560694332.70000005</v>
      </c>
      <c r="AJ1102" s="139">
        <v>-560694332.70000005</v>
      </c>
      <c r="AK1102" s="139">
        <v>-560694332.70000005</v>
      </c>
      <c r="AL1102" s="139">
        <v>-560694332.70000005</v>
      </c>
      <c r="AM1102" s="139">
        <v>-560694332.70000005</v>
      </c>
      <c r="AN1102" s="139">
        <v>-560694332.70000005</v>
      </c>
      <c r="AO1102" s="139">
        <v>-560694332.70000005</v>
      </c>
      <c r="AP1102" s="139">
        <v>-560694332.70000005</v>
      </c>
      <c r="AQ1102" s="139">
        <v>-560694332.70000005</v>
      </c>
      <c r="AR1102" s="139">
        <v>-560694332.70000005</v>
      </c>
      <c r="AS1102" s="139">
        <v>-560694332.70000005</v>
      </c>
      <c r="AT1102" s="139">
        <v>-560694332.70000005</v>
      </c>
      <c r="AU1102" s="139">
        <v>-560694332.70000005</v>
      </c>
      <c r="AV1102" s="139">
        <v>-560694332.70000005</v>
      </c>
      <c r="AW1102" s="139">
        <v>-560694332.70000005</v>
      </c>
      <c r="AX1102" s="139">
        <v>-560694332.70000005</v>
      </c>
      <c r="AY1102" s="139">
        <v>-560694332.70000005</v>
      </c>
      <c r="AZ1102" s="139">
        <v>-560694332.70000005</v>
      </c>
      <c r="BA1102" s="139">
        <v>-560694332.70000005</v>
      </c>
      <c r="BB1102" s="139">
        <v>-560694332.70000005</v>
      </c>
    </row>
    <row r="1103" spans="1:54">
      <c r="A1103" s="140" t="s">
        <v>1199</v>
      </c>
      <c r="B1103" s="139">
        <v>0</v>
      </c>
      <c r="C1103" s="139">
        <v>0</v>
      </c>
      <c r="D1103" s="139">
        <v>0</v>
      </c>
      <c r="E1103" s="139">
        <v>0</v>
      </c>
      <c r="F1103" s="139">
        <v>0</v>
      </c>
      <c r="G1103" s="139">
        <v>0</v>
      </c>
      <c r="H1103" s="139">
        <v>0</v>
      </c>
      <c r="I1103" s="139">
        <v>0</v>
      </c>
      <c r="J1103" s="139">
        <v>0</v>
      </c>
      <c r="K1103" s="139">
        <v>0</v>
      </c>
      <c r="L1103" s="139">
        <v>0</v>
      </c>
      <c r="M1103" s="139">
        <v>0</v>
      </c>
      <c r="N1103" s="139">
        <v>0</v>
      </c>
      <c r="O1103" s="139">
        <v>0</v>
      </c>
      <c r="P1103" s="139">
        <v>0</v>
      </c>
      <c r="Q1103" s="139">
        <v>0</v>
      </c>
      <c r="R1103" s="139">
        <v>0</v>
      </c>
      <c r="S1103" s="139">
        <v>0</v>
      </c>
      <c r="T1103" s="139">
        <v>0</v>
      </c>
      <c r="U1103" s="139">
        <v>0</v>
      </c>
      <c r="V1103" s="139">
        <v>0</v>
      </c>
      <c r="W1103" s="139">
        <v>0</v>
      </c>
      <c r="X1103" s="139">
        <v>0</v>
      </c>
      <c r="Y1103" s="139">
        <v>0</v>
      </c>
      <c r="Z1103" s="139">
        <v>0</v>
      </c>
      <c r="AA1103" s="139">
        <v>0</v>
      </c>
      <c r="AB1103" s="139">
        <v>0</v>
      </c>
      <c r="AC1103" s="139">
        <v>0</v>
      </c>
      <c r="AD1103" s="139">
        <v>0</v>
      </c>
      <c r="AE1103" s="139">
        <v>0</v>
      </c>
      <c r="AF1103" s="139">
        <v>0</v>
      </c>
      <c r="AG1103" s="139">
        <v>0</v>
      </c>
      <c r="AH1103" s="139">
        <v>0</v>
      </c>
      <c r="AI1103" s="139">
        <v>0</v>
      </c>
      <c r="AJ1103" s="139">
        <v>0</v>
      </c>
      <c r="AK1103" s="139">
        <v>0</v>
      </c>
      <c r="AL1103" s="139">
        <v>0</v>
      </c>
      <c r="AM1103" s="139">
        <v>0</v>
      </c>
      <c r="AN1103" s="139">
        <v>0</v>
      </c>
      <c r="AO1103" s="139">
        <v>0</v>
      </c>
      <c r="AP1103" s="139">
        <v>0</v>
      </c>
      <c r="AQ1103" s="139">
        <v>0</v>
      </c>
      <c r="AR1103" s="139">
        <v>0</v>
      </c>
      <c r="AS1103" s="139">
        <v>0</v>
      </c>
      <c r="AT1103" s="139">
        <v>0</v>
      </c>
      <c r="AU1103" s="139">
        <v>0</v>
      </c>
      <c r="AV1103" s="139">
        <v>0</v>
      </c>
      <c r="AW1103" s="139">
        <v>0</v>
      </c>
      <c r="AX1103" s="139">
        <v>0</v>
      </c>
      <c r="AY1103" s="139">
        <v>0</v>
      </c>
      <c r="AZ1103" s="139">
        <v>0</v>
      </c>
      <c r="BA1103" s="139">
        <v>0</v>
      </c>
      <c r="BB1103" s="139">
        <v>0</v>
      </c>
    </row>
    <row r="1104" spans="1:54">
      <c r="A1104" s="140" t="s">
        <v>1200</v>
      </c>
      <c r="B1104" s="139">
        <v>0</v>
      </c>
      <c r="C1104" s="139">
        <v>0</v>
      </c>
      <c r="D1104" s="139">
        <v>0</v>
      </c>
      <c r="E1104" s="139">
        <v>0</v>
      </c>
      <c r="F1104" s="139">
        <v>0</v>
      </c>
      <c r="G1104" s="139">
        <v>0</v>
      </c>
      <c r="H1104" s="139">
        <v>0</v>
      </c>
      <c r="I1104" s="139">
        <v>0</v>
      </c>
      <c r="J1104" s="139">
        <v>0</v>
      </c>
      <c r="K1104" s="139">
        <v>0</v>
      </c>
      <c r="L1104" s="139">
        <v>0</v>
      </c>
      <c r="M1104" s="139">
        <v>0</v>
      </c>
      <c r="N1104" s="139">
        <v>0</v>
      </c>
      <c r="O1104" s="139">
        <v>0</v>
      </c>
      <c r="P1104" s="139">
        <v>0</v>
      </c>
      <c r="Q1104" s="139">
        <v>0</v>
      </c>
      <c r="R1104" s="139">
        <v>0</v>
      </c>
      <c r="S1104" s="139">
        <v>0</v>
      </c>
      <c r="T1104" s="139">
        <v>0</v>
      </c>
      <c r="U1104" s="139">
        <v>0</v>
      </c>
      <c r="V1104" s="139">
        <v>0</v>
      </c>
      <c r="W1104" s="139">
        <v>0</v>
      </c>
      <c r="X1104" s="139">
        <v>0</v>
      </c>
      <c r="Y1104" s="139">
        <v>0</v>
      </c>
      <c r="Z1104" s="139">
        <v>0</v>
      </c>
      <c r="AA1104" s="139">
        <v>0</v>
      </c>
      <c r="AB1104" s="139">
        <v>0</v>
      </c>
      <c r="AC1104" s="139">
        <v>0</v>
      </c>
      <c r="AD1104" s="139">
        <v>0</v>
      </c>
      <c r="AE1104" s="139">
        <v>0</v>
      </c>
      <c r="AF1104" s="139">
        <v>0</v>
      </c>
      <c r="AG1104" s="139">
        <v>0</v>
      </c>
      <c r="AH1104" s="139">
        <v>0</v>
      </c>
      <c r="AI1104" s="139">
        <v>0</v>
      </c>
      <c r="AJ1104" s="139">
        <v>0</v>
      </c>
      <c r="AK1104" s="139">
        <v>0</v>
      </c>
      <c r="AL1104" s="139">
        <v>0</v>
      </c>
      <c r="AM1104" s="139">
        <v>0</v>
      </c>
      <c r="AN1104" s="139">
        <v>0</v>
      </c>
      <c r="AO1104" s="139">
        <v>0</v>
      </c>
      <c r="AP1104" s="139">
        <v>0</v>
      </c>
      <c r="AQ1104" s="139">
        <v>0</v>
      </c>
      <c r="AR1104" s="139">
        <v>0</v>
      </c>
      <c r="AS1104" s="139">
        <v>0</v>
      </c>
      <c r="AT1104" s="139">
        <v>0</v>
      </c>
      <c r="AU1104" s="139">
        <v>0</v>
      </c>
      <c r="AV1104" s="139">
        <v>0</v>
      </c>
      <c r="AW1104" s="139">
        <v>0</v>
      </c>
      <c r="AX1104" s="139">
        <v>0</v>
      </c>
      <c r="AY1104" s="139">
        <v>0</v>
      </c>
      <c r="AZ1104" s="139">
        <v>0</v>
      </c>
      <c r="BA1104" s="139">
        <v>0</v>
      </c>
      <c r="BB1104" s="139">
        <v>0</v>
      </c>
    </row>
    <row r="1105" spans="1:54">
      <c r="A1105" s="141" t="s">
        <v>1201</v>
      </c>
      <c r="B1105" s="142">
        <v>-2669168908.52</v>
      </c>
      <c r="C1105" s="142">
        <v>-2669168908.52</v>
      </c>
      <c r="D1105" s="142">
        <v>-2669168908.52</v>
      </c>
      <c r="E1105" s="142">
        <v>-2669168908.52</v>
      </c>
      <c r="F1105" s="142">
        <v>-2669168908.52</v>
      </c>
      <c r="G1105" s="142">
        <v>-2669168908.52</v>
      </c>
      <c r="H1105" s="142">
        <v>-2669168908.52</v>
      </c>
      <c r="I1105" s="142">
        <v>-2669168908.52</v>
      </c>
      <c r="J1105" s="142">
        <v>-2669168908.52</v>
      </c>
      <c r="K1105" s="142">
        <v>-2669168908.52</v>
      </c>
      <c r="L1105" s="142">
        <v>-2669168908.52</v>
      </c>
      <c r="M1105" s="142">
        <v>-2669168908.52</v>
      </c>
      <c r="N1105" s="142">
        <v>-2669168908.52</v>
      </c>
      <c r="O1105" s="142">
        <v>-2669168908.52</v>
      </c>
      <c r="P1105" s="142">
        <v>-2669168908.52</v>
      </c>
      <c r="Q1105" s="142">
        <v>-2669168908.52</v>
      </c>
      <c r="R1105" s="142">
        <v>-2669168908.52</v>
      </c>
      <c r="S1105" s="142">
        <v>-2669168908.52</v>
      </c>
      <c r="T1105" s="142">
        <v>-2669168908.52</v>
      </c>
      <c r="U1105" s="142">
        <v>-2669168908.52</v>
      </c>
      <c r="V1105" s="142">
        <v>-2669168908.52</v>
      </c>
      <c r="W1105" s="142">
        <v>-2669168908.52</v>
      </c>
      <c r="X1105" s="142">
        <v>-2669168908.52</v>
      </c>
      <c r="Y1105" s="142">
        <v>-2669168908.52</v>
      </c>
      <c r="Z1105" s="142">
        <v>-2669168908.52</v>
      </c>
      <c r="AA1105" s="142">
        <v>-2669168908.52</v>
      </c>
      <c r="AB1105" s="142">
        <v>-2669168908.52</v>
      </c>
      <c r="AC1105" s="142">
        <v>-2669168908.52</v>
      </c>
      <c r="AD1105" s="142">
        <v>-2669168908.52</v>
      </c>
      <c r="AE1105" s="142">
        <v>-2669168908.52</v>
      </c>
      <c r="AF1105" s="142">
        <v>-2669168908.52</v>
      </c>
      <c r="AG1105" s="142">
        <v>-2669168908.52</v>
      </c>
      <c r="AH1105" s="142">
        <v>-2669168908.52</v>
      </c>
      <c r="AI1105" s="142">
        <v>-2669168908.52</v>
      </c>
      <c r="AJ1105" s="142">
        <v>-2669168908.52</v>
      </c>
      <c r="AK1105" s="142">
        <v>-2669168908.52</v>
      </c>
      <c r="AL1105" s="142">
        <v>-2669168908.52</v>
      </c>
      <c r="AM1105" s="142">
        <v>-2669168908.52</v>
      </c>
      <c r="AN1105" s="142">
        <v>-2669168908.52</v>
      </c>
      <c r="AO1105" s="142">
        <v>-2669168908.52</v>
      </c>
      <c r="AP1105" s="142">
        <v>-2669168908.52</v>
      </c>
      <c r="AQ1105" s="142">
        <v>-2669168908.52</v>
      </c>
      <c r="AR1105" s="142">
        <v>-2669168908.52</v>
      </c>
      <c r="AS1105" s="142">
        <v>-2669168908.52</v>
      </c>
      <c r="AT1105" s="142">
        <v>-2669168908.52</v>
      </c>
      <c r="AU1105" s="142">
        <v>-2669168908.52</v>
      </c>
      <c r="AV1105" s="142">
        <v>-2669168908.52</v>
      </c>
      <c r="AW1105" s="142">
        <v>-2669168908.52</v>
      </c>
      <c r="AX1105" s="142">
        <v>-2669168908.52</v>
      </c>
      <c r="AY1105" s="142">
        <v>-2669168908.52</v>
      </c>
      <c r="AZ1105" s="142">
        <v>-2669168908.52</v>
      </c>
      <c r="BA1105" s="142">
        <v>-2669168908.52</v>
      </c>
      <c r="BB1105" s="142">
        <v>-2669168908.52</v>
      </c>
    </row>
    <row r="1106" spans="1:54">
      <c r="A1106" s="140" t="s">
        <v>1202</v>
      </c>
    </row>
    <row r="1107" spans="1:54">
      <c r="A1107" s="138" t="s">
        <v>1203</v>
      </c>
    </row>
    <row r="1108" spans="1:54">
      <c r="A1108" s="140" t="s">
        <v>1204</v>
      </c>
      <c r="B1108" s="139">
        <v>0</v>
      </c>
      <c r="C1108" s="139">
        <v>0</v>
      </c>
      <c r="D1108" s="139">
        <v>0</v>
      </c>
      <c r="E1108" s="139">
        <v>0</v>
      </c>
      <c r="F1108" s="139">
        <v>0</v>
      </c>
      <c r="G1108" s="139">
        <v>0</v>
      </c>
      <c r="H1108" s="139">
        <v>0</v>
      </c>
      <c r="I1108" s="139">
        <v>0</v>
      </c>
      <c r="J1108" s="139">
        <v>0</v>
      </c>
      <c r="K1108" s="139">
        <v>0</v>
      </c>
      <c r="L1108" s="139">
        <v>0</v>
      </c>
      <c r="M1108" s="139">
        <v>0</v>
      </c>
      <c r="N1108" s="139">
        <v>0</v>
      </c>
      <c r="O1108" s="139">
        <v>0</v>
      </c>
      <c r="P1108" s="139">
        <v>0</v>
      </c>
      <c r="Q1108" s="139">
        <v>0</v>
      </c>
      <c r="R1108" s="139">
        <v>0</v>
      </c>
      <c r="S1108" s="139">
        <v>0</v>
      </c>
      <c r="T1108" s="139">
        <v>0</v>
      </c>
      <c r="U1108" s="139">
        <v>0</v>
      </c>
      <c r="V1108" s="139">
        <v>0</v>
      </c>
      <c r="W1108" s="139">
        <v>0</v>
      </c>
      <c r="X1108" s="139">
        <v>0</v>
      </c>
      <c r="Y1108" s="139">
        <v>0</v>
      </c>
      <c r="Z1108" s="139">
        <v>0</v>
      </c>
      <c r="AA1108" s="139">
        <v>0</v>
      </c>
      <c r="AB1108" s="139">
        <v>0</v>
      </c>
      <c r="AC1108" s="139">
        <v>0</v>
      </c>
      <c r="AD1108" s="139">
        <v>0</v>
      </c>
      <c r="AE1108" s="139">
        <v>0</v>
      </c>
      <c r="AF1108" s="139">
        <v>0</v>
      </c>
      <c r="AG1108" s="139">
        <v>0</v>
      </c>
      <c r="AH1108" s="139">
        <v>0</v>
      </c>
      <c r="AI1108" s="139">
        <v>0</v>
      </c>
      <c r="AJ1108" s="139">
        <v>0</v>
      </c>
      <c r="AK1108" s="139">
        <v>0</v>
      </c>
      <c r="AL1108" s="139">
        <v>0</v>
      </c>
      <c r="AM1108" s="139">
        <v>0</v>
      </c>
      <c r="AN1108" s="139">
        <v>0</v>
      </c>
      <c r="AO1108" s="139">
        <v>0</v>
      </c>
      <c r="AP1108" s="139">
        <v>0</v>
      </c>
      <c r="AQ1108" s="139">
        <v>0</v>
      </c>
      <c r="AR1108" s="139">
        <v>0</v>
      </c>
      <c r="AS1108" s="139">
        <v>0</v>
      </c>
      <c r="AT1108" s="139">
        <v>0</v>
      </c>
      <c r="AU1108" s="139">
        <v>0</v>
      </c>
      <c r="AV1108" s="139">
        <v>0</v>
      </c>
      <c r="AW1108" s="139">
        <v>0</v>
      </c>
      <c r="AX1108" s="139">
        <v>0</v>
      </c>
      <c r="AY1108" s="139">
        <v>0</v>
      </c>
      <c r="AZ1108" s="139">
        <v>0</v>
      </c>
      <c r="BA1108" s="139">
        <v>0</v>
      </c>
      <c r="BB1108" s="139">
        <v>0</v>
      </c>
    </row>
    <row r="1109" spans="1:54">
      <c r="A1109" s="140" t="s">
        <v>1205</v>
      </c>
      <c r="B1109" s="139">
        <v>0</v>
      </c>
      <c r="C1109" s="139">
        <v>0</v>
      </c>
      <c r="D1109" s="139">
        <v>0</v>
      </c>
      <c r="E1109" s="139">
        <v>0</v>
      </c>
      <c r="F1109" s="139">
        <v>0</v>
      </c>
      <c r="G1109" s="139">
        <v>0</v>
      </c>
      <c r="H1109" s="139">
        <v>0</v>
      </c>
      <c r="I1109" s="139">
        <v>0</v>
      </c>
      <c r="J1109" s="139">
        <v>0</v>
      </c>
      <c r="K1109" s="139">
        <v>0</v>
      </c>
      <c r="L1109" s="139">
        <v>0</v>
      </c>
      <c r="M1109" s="139">
        <v>0</v>
      </c>
      <c r="N1109" s="139">
        <v>0</v>
      </c>
      <c r="O1109" s="139">
        <v>0</v>
      </c>
      <c r="P1109" s="139">
        <v>0</v>
      </c>
      <c r="Q1109" s="139">
        <v>0</v>
      </c>
      <c r="R1109" s="139">
        <v>0</v>
      </c>
      <c r="S1109" s="139">
        <v>0</v>
      </c>
      <c r="T1109" s="139">
        <v>0</v>
      </c>
      <c r="U1109" s="139">
        <v>0</v>
      </c>
      <c r="V1109" s="139">
        <v>0</v>
      </c>
      <c r="W1109" s="139">
        <v>0</v>
      </c>
      <c r="X1109" s="139">
        <v>0</v>
      </c>
      <c r="Y1109" s="139">
        <v>0</v>
      </c>
      <c r="Z1109" s="139">
        <v>0</v>
      </c>
      <c r="AA1109" s="139">
        <v>0</v>
      </c>
      <c r="AB1109" s="139">
        <v>0</v>
      </c>
      <c r="AC1109" s="139">
        <v>0</v>
      </c>
      <c r="AD1109" s="139">
        <v>0</v>
      </c>
      <c r="AE1109" s="139">
        <v>0</v>
      </c>
      <c r="AF1109" s="139">
        <v>0</v>
      </c>
      <c r="AG1109" s="139">
        <v>0</v>
      </c>
      <c r="AH1109" s="139">
        <v>0</v>
      </c>
      <c r="AI1109" s="139">
        <v>0</v>
      </c>
      <c r="AJ1109" s="139">
        <v>0</v>
      </c>
      <c r="AK1109" s="139">
        <v>0</v>
      </c>
      <c r="AL1109" s="139">
        <v>0</v>
      </c>
      <c r="AM1109" s="139">
        <v>0</v>
      </c>
      <c r="AN1109" s="139">
        <v>0</v>
      </c>
      <c r="AO1109" s="139">
        <v>0</v>
      </c>
      <c r="AP1109" s="139">
        <v>0</v>
      </c>
      <c r="AQ1109" s="139">
        <v>0</v>
      </c>
      <c r="AR1109" s="139">
        <v>0</v>
      </c>
      <c r="AS1109" s="139">
        <v>0</v>
      </c>
      <c r="AT1109" s="139">
        <v>0</v>
      </c>
      <c r="AU1109" s="139">
        <v>0</v>
      </c>
      <c r="AV1109" s="139">
        <v>0</v>
      </c>
      <c r="AW1109" s="139">
        <v>0</v>
      </c>
      <c r="AX1109" s="139">
        <v>0</v>
      </c>
      <c r="AY1109" s="139">
        <v>0</v>
      </c>
      <c r="AZ1109" s="139">
        <v>0</v>
      </c>
      <c r="BA1109" s="139">
        <v>0</v>
      </c>
      <c r="BB1109" s="139">
        <v>0</v>
      </c>
    </row>
    <row r="1110" spans="1:54">
      <c r="A1110" s="140" t="s">
        <v>1206</v>
      </c>
      <c r="B1110" s="139">
        <v>0</v>
      </c>
      <c r="C1110" s="139">
        <v>0</v>
      </c>
      <c r="D1110" s="139">
        <v>0</v>
      </c>
      <c r="E1110" s="139">
        <v>0</v>
      </c>
      <c r="F1110" s="139">
        <v>0</v>
      </c>
      <c r="G1110" s="139">
        <v>0</v>
      </c>
      <c r="H1110" s="139">
        <v>0</v>
      </c>
      <c r="I1110" s="139">
        <v>0</v>
      </c>
      <c r="J1110" s="139">
        <v>0</v>
      </c>
      <c r="K1110" s="139">
        <v>0</v>
      </c>
      <c r="L1110" s="139">
        <v>0</v>
      </c>
      <c r="M1110" s="139">
        <v>0</v>
      </c>
      <c r="N1110" s="139">
        <v>0</v>
      </c>
      <c r="O1110" s="139">
        <v>0</v>
      </c>
      <c r="P1110" s="139">
        <v>0</v>
      </c>
      <c r="Q1110" s="139">
        <v>0</v>
      </c>
      <c r="R1110" s="139">
        <v>0</v>
      </c>
      <c r="S1110" s="139">
        <v>0</v>
      </c>
      <c r="T1110" s="139">
        <v>0</v>
      </c>
      <c r="U1110" s="139">
        <v>0</v>
      </c>
      <c r="V1110" s="139">
        <v>0</v>
      </c>
      <c r="W1110" s="139">
        <v>0</v>
      </c>
      <c r="X1110" s="139">
        <v>0</v>
      </c>
      <c r="Y1110" s="139">
        <v>0</v>
      </c>
      <c r="Z1110" s="139">
        <v>0</v>
      </c>
      <c r="AA1110" s="139">
        <v>0</v>
      </c>
      <c r="AB1110" s="139">
        <v>0</v>
      </c>
      <c r="AC1110" s="139">
        <v>0</v>
      </c>
      <c r="AD1110" s="139">
        <v>0</v>
      </c>
      <c r="AE1110" s="139">
        <v>0</v>
      </c>
      <c r="AF1110" s="139">
        <v>0</v>
      </c>
      <c r="AG1110" s="139">
        <v>0</v>
      </c>
      <c r="AH1110" s="139">
        <v>0</v>
      </c>
      <c r="AI1110" s="139">
        <v>0</v>
      </c>
      <c r="AJ1110" s="139">
        <v>0</v>
      </c>
      <c r="AK1110" s="139">
        <v>0</v>
      </c>
      <c r="AL1110" s="139">
        <v>0</v>
      </c>
      <c r="AM1110" s="139">
        <v>0</v>
      </c>
      <c r="AN1110" s="139">
        <v>0</v>
      </c>
      <c r="AO1110" s="139">
        <v>0</v>
      </c>
      <c r="AP1110" s="139">
        <v>0</v>
      </c>
      <c r="AQ1110" s="139">
        <v>0</v>
      </c>
      <c r="AR1110" s="139">
        <v>0</v>
      </c>
      <c r="AS1110" s="139">
        <v>0</v>
      </c>
      <c r="AT1110" s="139">
        <v>0</v>
      </c>
      <c r="AU1110" s="139">
        <v>0</v>
      </c>
      <c r="AV1110" s="139">
        <v>0</v>
      </c>
      <c r="AW1110" s="139">
        <v>0</v>
      </c>
      <c r="AX1110" s="139">
        <v>0</v>
      </c>
      <c r="AY1110" s="139">
        <v>0</v>
      </c>
      <c r="AZ1110" s="139">
        <v>0</v>
      </c>
      <c r="BA1110" s="139">
        <v>0</v>
      </c>
      <c r="BB1110" s="139">
        <v>0</v>
      </c>
    </row>
    <row r="1111" spans="1:54">
      <c r="A1111" s="140" t="s">
        <v>1207</v>
      </c>
      <c r="B1111" s="139">
        <v>0</v>
      </c>
      <c r="C1111" s="139">
        <v>0</v>
      </c>
      <c r="D1111" s="139">
        <v>0</v>
      </c>
      <c r="E1111" s="139">
        <v>0</v>
      </c>
      <c r="F1111" s="139">
        <v>0</v>
      </c>
      <c r="G1111" s="139">
        <v>0</v>
      </c>
      <c r="H1111" s="139">
        <v>0</v>
      </c>
      <c r="I1111" s="139">
        <v>0</v>
      </c>
      <c r="J1111" s="139">
        <v>0</v>
      </c>
      <c r="K1111" s="139">
        <v>0</v>
      </c>
      <c r="L1111" s="139">
        <v>0</v>
      </c>
      <c r="M1111" s="139">
        <v>0</v>
      </c>
      <c r="N1111" s="139">
        <v>0</v>
      </c>
      <c r="O1111" s="139">
        <v>0</v>
      </c>
      <c r="P1111" s="139">
        <v>0</v>
      </c>
      <c r="Q1111" s="139">
        <v>0</v>
      </c>
      <c r="R1111" s="139">
        <v>0</v>
      </c>
      <c r="S1111" s="139">
        <v>0</v>
      </c>
      <c r="T1111" s="139">
        <v>0</v>
      </c>
      <c r="U1111" s="139">
        <v>0</v>
      </c>
      <c r="V1111" s="139">
        <v>0</v>
      </c>
      <c r="W1111" s="139">
        <v>0</v>
      </c>
      <c r="X1111" s="139">
        <v>0</v>
      </c>
      <c r="Y1111" s="139">
        <v>0</v>
      </c>
      <c r="Z1111" s="139">
        <v>0</v>
      </c>
      <c r="AA1111" s="139">
        <v>0</v>
      </c>
      <c r="AB1111" s="139">
        <v>0</v>
      </c>
      <c r="AC1111" s="139">
        <v>0</v>
      </c>
      <c r="AD1111" s="139">
        <v>0</v>
      </c>
      <c r="AE1111" s="139">
        <v>0</v>
      </c>
      <c r="AF1111" s="139">
        <v>0</v>
      </c>
      <c r="AG1111" s="139">
        <v>0</v>
      </c>
      <c r="AH1111" s="139">
        <v>0</v>
      </c>
      <c r="AI1111" s="139">
        <v>0</v>
      </c>
      <c r="AJ1111" s="139">
        <v>0</v>
      </c>
      <c r="AK1111" s="139">
        <v>0</v>
      </c>
      <c r="AL1111" s="139">
        <v>0</v>
      </c>
      <c r="AM1111" s="139">
        <v>0</v>
      </c>
      <c r="AN1111" s="139">
        <v>0</v>
      </c>
      <c r="AO1111" s="139">
        <v>0</v>
      </c>
      <c r="AP1111" s="139">
        <v>0</v>
      </c>
      <c r="AQ1111" s="139">
        <v>0</v>
      </c>
      <c r="AR1111" s="139">
        <v>0</v>
      </c>
      <c r="AS1111" s="139">
        <v>0</v>
      </c>
      <c r="AT1111" s="139">
        <v>0</v>
      </c>
      <c r="AU1111" s="139">
        <v>0</v>
      </c>
      <c r="AV1111" s="139">
        <v>0</v>
      </c>
      <c r="AW1111" s="139">
        <v>0</v>
      </c>
      <c r="AX1111" s="139">
        <v>0</v>
      </c>
      <c r="AY1111" s="139">
        <v>0</v>
      </c>
      <c r="AZ1111" s="139">
        <v>0</v>
      </c>
      <c r="BA1111" s="139">
        <v>0</v>
      </c>
      <c r="BB1111" s="139">
        <v>0</v>
      </c>
    </row>
    <row r="1112" spans="1:54">
      <c r="A1112" s="140" t="s">
        <v>1208</v>
      </c>
      <c r="B1112" s="139">
        <v>-694965496.71902895</v>
      </c>
      <c r="C1112" s="139">
        <v>-675575075.47127402</v>
      </c>
      <c r="D1112" s="139">
        <v>-677690281.39460802</v>
      </c>
      <c r="E1112" s="139">
        <v>-671949664.55957603</v>
      </c>
      <c r="F1112" s="139">
        <v>-673869055.50224197</v>
      </c>
      <c r="G1112" s="139">
        <v>-669979704.49275899</v>
      </c>
      <c r="H1112" s="139">
        <v>-661938607.28975904</v>
      </c>
      <c r="I1112" s="139">
        <v>-654944293.41692603</v>
      </c>
      <c r="J1112" s="139">
        <v>-630265728.921911</v>
      </c>
      <c r="K1112" s="139">
        <v>-628003528.06317794</v>
      </c>
      <c r="L1112" s="139">
        <v>-628323248.97895896</v>
      </c>
      <c r="M1112" s="139">
        <v>-636422808.12406099</v>
      </c>
      <c r="N1112" s="139">
        <v>-620018169.40454304</v>
      </c>
      <c r="O1112" s="139">
        <v>-620018169.40454304</v>
      </c>
      <c r="P1112" s="139">
        <v>-627918011.25583303</v>
      </c>
      <c r="Q1112" s="139">
        <v>-651910345.79716599</v>
      </c>
      <c r="R1112" s="139">
        <v>-673466540.20556605</v>
      </c>
      <c r="S1112" s="139">
        <v>-693334625.67087698</v>
      </c>
      <c r="T1112" s="139">
        <v>-707084211.64016902</v>
      </c>
      <c r="U1112" s="139">
        <v>-723080438.95899999</v>
      </c>
      <c r="V1112" s="139">
        <v>-736019758.04552102</v>
      </c>
      <c r="W1112" s="139">
        <v>-735524845.94417799</v>
      </c>
      <c r="X1112" s="139">
        <v>-752007204.23532903</v>
      </c>
      <c r="Y1112" s="139">
        <v>-768604472.87478495</v>
      </c>
      <c r="Z1112" s="139">
        <v>-790802647.75659299</v>
      </c>
      <c r="AA1112" s="139">
        <v>-795392433.66397595</v>
      </c>
      <c r="AB1112" s="139">
        <v>-795392433.66397595</v>
      </c>
      <c r="AC1112" s="139">
        <v>-800878823.87250495</v>
      </c>
      <c r="AD1112" s="139">
        <v>-823033214.14010298</v>
      </c>
      <c r="AE1112" s="139">
        <v>-842103924.67233706</v>
      </c>
      <c r="AF1112" s="139">
        <v>-916196662.39076805</v>
      </c>
      <c r="AG1112" s="139">
        <v>-927539711.50917995</v>
      </c>
      <c r="AH1112" s="139">
        <v>-997702069.16269302</v>
      </c>
      <c r="AI1112" s="139">
        <v>-1008345920.03713</v>
      </c>
      <c r="AJ1112" s="139">
        <v>-1005728888.5779099</v>
      </c>
      <c r="AK1112" s="139">
        <v>-929061083.84827101</v>
      </c>
      <c r="AL1112" s="139">
        <v>-944387406.90432096</v>
      </c>
      <c r="AM1112" s="139">
        <v>-965713332.24943197</v>
      </c>
      <c r="AN1112" s="139">
        <v>-940319310.61327195</v>
      </c>
      <c r="AO1112" s="139">
        <v>-940319310.61327195</v>
      </c>
      <c r="AP1112" s="139">
        <v>-946864826.81585598</v>
      </c>
      <c r="AQ1112" s="139">
        <v>-970197220.23642194</v>
      </c>
      <c r="AR1112" s="139">
        <v>-985926653.22558498</v>
      </c>
      <c r="AS1112" s="139">
        <v>-1061354943.79447</v>
      </c>
      <c r="AT1112" s="139">
        <v>-1072924548.3742501</v>
      </c>
      <c r="AU1112" s="139">
        <v>-1143091620.2104001</v>
      </c>
      <c r="AV1112" s="139">
        <v>-1153422366.8903501</v>
      </c>
      <c r="AW1112" s="139">
        <v>-1150384387.60921</v>
      </c>
      <c r="AX1112" s="139">
        <v>-1221819436.6210799</v>
      </c>
      <c r="AY1112" s="139">
        <v>-1236986574.17398</v>
      </c>
      <c r="AZ1112" s="139">
        <v>-1256859430.47276</v>
      </c>
      <c r="BA1112" s="139">
        <v>-1125578388.70614</v>
      </c>
      <c r="BB1112" s="139">
        <v>-1125578388.70614</v>
      </c>
    </row>
    <row r="1113" spans="1:54">
      <c r="A1113" s="140" t="s">
        <v>1209</v>
      </c>
      <c r="B1113" s="139">
        <v>-237763750.86000001</v>
      </c>
      <c r="C1113" s="139">
        <v>-237763750.86000001</v>
      </c>
      <c r="D1113" s="139">
        <v>-237763750.86000001</v>
      </c>
      <c r="E1113" s="139">
        <v>-237763750.86000001</v>
      </c>
      <c r="F1113" s="139">
        <v>-237763750.86000001</v>
      </c>
      <c r="G1113" s="139">
        <v>-237763750.86000001</v>
      </c>
      <c r="H1113" s="139">
        <v>-237763750.86000001</v>
      </c>
      <c r="I1113" s="139">
        <v>-237763750.86000001</v>
      </c>
      <c r="J1113" s="139">
        <v>-237763750.86000001</v>
      </c>
      <c r="K1113" s="139">
        <v>-237763750.86000001</v>
      </c>
      <c r="L1113" s="139">
        <v>-237763750.86000001</v>
      </c>
      <c r="M1113" s="139">
        <v>-237763750.86000001</v>
      </c>
      <c r="N1113" s="139">
        <v>-237763750.86000001</v>
      </c>
      <c r="O1113" s="139">
        <v>-237763750.86000001</v>
      </c>
      <c r="P1113" s="139">
        <v>-237763750.86000001</v>
      </c>
      <c r="Q1113" s="139">
        <v>-237763750.86000001</v>
      </c>
      <c r="R1113" s="139">
        <v>-237763750.86000001</v>
      </c>
      <c r="S1113" s="139">
        <v>-237763750.86000001</v>
      </c>
      <c r="T1113" s="139">
        <v>-237763750.86000001</v>
      </c>
      <c r="U1113" s="139">
        <v>-237763750.86000001</v>
      </c>
      <c r="V1113" s="139">
        <v>-237763750.86000001</v>
      </c>
      <c r="W1113" s="139">
        <v>-237763750.86000001</v>
      </c>
      <c r="X1113" s="139">
        <v>-237763750.86000001</v>
      </c>
      <c r="Y1113" s="139">
        <v>-237763750.86000001</v>
      </c>
      <c r="Z1113" s="139">
        <v>-237763750.86000001</v>
      </c>
      <c r="AA1113" s="139">
        <v>-237763750.86000001</v>
      </c>
      <c r="AB1113" s="139">
        <v>-237763750.86000001</v>
      </c>
      <c r="AC1113" s="139">
        <v>-237763750.86000001</v>
      </c>
      <c r="AD1113" s="139">
        <v>-237763750.86000001</v>
      </c>
      <c r="AE1113" s="139">
        <v>-237763750.86000001</v>
      </c>
      <c r="AF1113" s="139">
        <v>-237763750.86000001</v>
      </c>
      <c r="AG1113" s="139">
        <v>-237763750.86000001</v>
      </c>
      <c r="AH1113" s="139">
        <v>-237763750.86000001</v>
      </c>
      <c r="AI1113" s="139">
        <v>-237763750.86000001</v>
      </c>
      <c r="AJ1113" s="139">
        <v>-237763750.86000001</v>
      </c>
      <c r="AK1113" s="139">
        <v>-237763750.86000001</v>
      </c>
      <c r="AL1113" s="139">
        <v>-237763750.86000001</v>
      </c>
      <c r="AM1113" s="139">
        <v>-237763750.86000001</v>
      </c>
      <c r="AN1113" s="139">
        <v>-237763750.86000001</v>
      </c>
      <c r="AO1113" s="139">
        <v>-237763750.86000001</v>
      </c>
      <c r="AP1113" s="139">
        <v>-237763750.86000001</v>
      </c>
      <c r="AQ1113" s="139">
        <v>-237763750.86000001</v>
      </c>
      <c r="AR1113" s="139">
        <v>-237763750.86000001</v>
      </c>
      <c r="AS1113" s="139">
        <v>-237763750.86000001</v>
      </c>
      <c r="AT1113" s="139">
        <v>-237763750.86000001</v>
      </c>
      <c r="AU1113" s="139">
        <v>-237763750.86000001</v>
      </c>
      <c r="AV1113" s="139">
        <v>-237763750.86000001</v>
      </c>
      <c r="AW1113" s="139">
        <v>-237763750.86000001</v>
      </c>
      <c r="AX1113" s="139">
        <v>-237763750.86000001</v>
      </c>
      <c r="AY1113" s="139">
        <v>-237763750.86000001</v>
      </c>
      <c r="AZ1113" s="139">
        <v>-237763750.86000001</v>
      </c>
      <c r="BA1113" s="139">
        <v>-237763750.86000001</v>
      </c>
      <c r="BB1113" s="139">
        <v>-237763750.86000001</v>
      </c>
    </row>
    <row r="1114" spans="1:54">
      <c r="A1114" s="140" t="s">
        <v>1210</v>
      </c>
      <c r="B1114" s="139">
        <v>0</v>
      </c>
      <c r="C1114" s="139">
        <v>0</v>
      </c>
      <c r="D1114" s="139">
        <v>0</v>
      </c>
      <c r="E1114" s="139">
        <v>0</v>
      </c>
      <c r="F1114" s="139">
        <v>0</v>
      </c>
      <c r="G1114" s="139">
        <v>0</v>
      </c>
      <c r="H1114" s="139">
        <v>0</v>
      </c>
      <c r="I1114" s="139">
        <v>0</v>
      </c>
      <c r="J1114" s="139">
        <v>0</v>
      </c>
      <c r="K1114" s="139">
        <v>0</v>
      </c>
      <c r="L1114" s="139">
        <v>0</v>
      </c>
      <c r="M1114" s="139">
        <v>0</v>
      </c>
      <c r="N1114" s="139">
        <v>0</v>
      </c>
      <c r="O1114" s="139">
        <v>0</v>
      </c>
      <c r="P1114" s="139">
        <v>0</v>
      </c>
      <c r="Q1114" s="139">
        <v>0</v>
      </c>
      <c r="R1114" s="139">
        <v>0</v>
      </c>
      <c r="S1114" s="139">
        <v>0</v>
      </c>
      <c r="T1114" s="139">
        <v>0</v>
      </c>
      <c r="U1114" s="139">
        <v>0</v>
      </c>
      <c r="V1114" s="139">
        <v>0</v>
      </c>
      <c r="W1114" s="139">
        <v>0</v>
      </c>
      <c r="X1114" s="139">
        <v>0</v>
      </c>
      <c r="Y1114" s="139">
        <v>0</v>
      </c>
      <c r="Z1114" s="139">
        <v>0</v>
      </c>
      <c r="AA1114" s="139">
        <v>0</v>
      </c>
      <c r="AB1114" s="139">
        <v>0</v>
      </c>
      <c r="AC1114" s="139">
        <v>0</v>
      </c>
      <c r="AD1114" s="139">
        <v>0</v>
      </c>
      <c r="AE1114" s="139">
        <v>0</v>
      </c>
      <c r="AF1114" s="139">
        <v>0</v>
      </c>
      <c r="AG1114" s="139">
        <v>0</v>
      </c>
      <c r="AH1114" s="139">
        <v>0</v>
      </c>
      <c r="AI1114" s="139">
        <v>0</v>
      </c>
      <c r="AJ1114" s="139">
        <v>0</v>
      </c>
      <c r="AK1114" s="139">
        <v>0</v>
      </c>
      <c r="AL1114" s="139">
        <v>0</v>
      </c>
      <c r="AM1114" s="139">
        <v>0</v>
      </c>
      <c r="AN1114" s="139">
        <v>0</v>
      </c>
      <c r="AO1114" s="139">
        <v>0</v>
      </c>
      <c r="AP1114" s="139">
        <v>0</v>
      </c>
      <c r="AQ1114" s="139">
        <v>0</v>
      </c>
      <c r="AR1114" s="139">
        <v>0</v>
      </c>
      <c r="AS1114" s="139">
        <v>0</v>
      </c>
      <c r="AT1114" s="139">
        <v>0</v>
      </c>
      <c r="AU1114" s="139">
        <v>0</v>
      </c>
      <c r="AV1114" s="139">
        <v>0</v>
      </c>
      <c r="AW1114" s="139">
        <v>0</v>
      </c>
      <c r="AX1114" s="139">
        <v>0</v>
      </c>
      <c r="AY1114" s="139">
        <v>0</v>
      </c>
      <c r="AZ1114" s="139">
        <v>0</v>
      </c>
      <c r="BA1114" s="139">
        <v>0</v>
      </c>
      <c r="BB1114" s="139">
        <v>0</v>
      </c>
    </row>
    <row r="1115" spans="1:54">
      <c r="A1115" s="140" t="s">
        <v>1211</v>
      </c>
      <c r="B1115" s="139">
        <v>0</v>
      </c>
      <c r="C1115" s="139">
        <v>0</v>
      </c>
      <c r="D1115" s="139">
        <v>0</v>
      </c>
      <c r="E1115" s="139">
        <v>0</v>
      </c>
      <c r="F1115" s="139">
        <v>0</v>
      </c>
      <c r="G1115" s="139">
        <v>0</v>
      </c>
      <c r="H1115" s="139">
        <v>0</v>
      </c>
      <c r="I1115" s="139">
        <v>0</v>
      </c>
      <c r="J1115" s="139">
        <v>0</v>
      </c>
      <c r="K1115" s="139">
        <v>0</v>
      </c>
      <c r="L1115" s="139">
        <v>0</v>
      </c>
      <c r="M1115" s="139">
        <v>0</v>
      </c>
      <c r="N1115" s="139">
        <v>0</v>
      </c>
      <c r="O1115" s="139">
        <v>0</v>
      </c>
      <c r="P1115" s="139">
        <v>0</v>
      </c>
      <c r="Q1115" s="139">
        <v>0</v>
      </c>
      <c r="R1115" s="139">
        <v>0</v>
      </c>
      <c r="S1115" s="139">
        <v>0</v>
      </c>
      <c r="T1115" s="139">
        <v>0</v>
      </c>
      <c r="U1115" s="139">
        <v>0</v>
      </c>
      <c r="V1115" s="139">
        <v>0</v>
      </c>
      <c r="W1115" s="139">
        <v>0</v>
      </c>
      <c r="X1115" s="139">
        <v>0</v>
      </c>
      <c r="Y1115" s="139">
        <v>0</v>
      </c>
      <c r="Z1115" s="139">
        <v>0</v>
      </c>
      <c r="AA1115" s="139">
        <v>0</v>
      </c>
      <c r="AB1115" s="139">
        <v>0</v>
      </c>
      <c r="AC1115" s="139">
        <v>0</v>
      </c>
      <c r="AD1115" s="139">
        <v>0</v>
      </c>
      <c r="AE1115" s="139">
        <v>0</v>
      </c>
      <c r="AF1115" s="139">
        <v>0</v>
      </c>
      <c r="AG1115" s="139">
        <v>0</v>
      </c>
      <c r="AH1115" s="139">
        <v>0</v>
      </c>
      <c r="AI1115" s="139">
        <v>0</v>
      </c>
      <c r="AJ1115" s="139">
        <v>0</v>
      </c>
      <c r="AK1115" s="139">
        <v>0</v>
      </c>
      <c r="AL1115" s="139">
        <v>0</v>
      </c>
      <c r="AM1115" s="139">
        <v>0</v>
      </c>
      <c r="AN1115" s="139">
        <v>0</v>
      </c>
      <c r="AO1115" s="139">
        <v>0</v>
      </c>
      <c r="AP1115" s="139">
        <v>0</v>
      </c>
      <c r="AQ1115" s="139">
        <v>0</v>
      </c>
      <c r="AR1115" s="139">
        <v>0</v>
      </c>
      <c r="AS1115" s="139">
        <v>0</v>
      </c>
      <c r="AT1115" s="139">
        <v>0</v>
      </c>
      <c r="AU1115" s="139">
        <v>0</v>
      </c>
      <c r="AV1115" s="139">
        <v>0</v>
      </c>
      <c r="AW1115" s="139">
        <v>0</v>
      </c>
      <c r="AX1115" s="139">
        <v>0</v>
      </c>
      <c r="AY1115" s="139">
        <v>0</v>
      </c>
      <c r="AZ1115" s="139">
        <v>0</v>
      </c>
      <c r="BA1115" s="139">
        <v>0</v>
      </c>
      <c r="BB1115" s="139">
        <v>0</v>
      </c>
    </row>
    <row r="1116" spans="1:54">
      <c r="A1116" s="141" t="s">
        <v>1212</v>
      </c>
      <c r="B1116" s="142">
        <v>-932729247.57902896</v>
      </c>
      <c r="C1116" s="142">
        <v>-913338826.33127403</v>
      </c>
      <c r="D1116" s="142">
        <v>-915454032.25460804</v>
      </c>
      <c r="E1116" s="142">
        <v>-909713415.41957605</v>
      </c>
      <c r="F1116" s="142">
        <v>-911632806.36224198</v>
      </c>
      <c r="G1116" s="142">
        <v>-907743455.352759</v>
      </c>
      <c r="H1116" s="142">
        <v>-899702358.14975905</v>
      </c>
      <c r="I1116" s="142">
        <v>-892708044.27692604</v>
      </c>
      <c r="J1116" s="142">
        <v>-868029479.78191102</v>
      </c>
      <c r="K1116" s="142">
        <v>-865767278.92317796</v>
      </c>
      <c r="L1116" s="142">
        <v>-866086999.83895898</v>
      </c>
      <c r="M1116" s="142">
        <v>-874186558.984061</v>
      </c>
      <c r="N1116" s="142">
        <v>-857781920.26454306</v>
      </c>
      <c r="O1116" s="142">
        <v>-857781920.26454306</v>
      </c>
      <c r="P1116" s="142">
        <v>-865681762.11583304</v>
      </c>
      <c r="Q1116" s="142">
        <v>-889674096.657166</v>
      </c>
      <c r="R1116" s="142">
        <v>-911230291.06556594</v>
      </c>
      <c r="S1116" s="142">
        <v>-931098376.53087795</v>
      </c>
      <c r="T1116" s="142">
        <v>-944847962.50016904</v>
      </c>
      <c r="U1116" s="142">
        <v>-960844189.81900001</v>
      </c>
      <c r="V1116" s="142">
        <v>-973783508.90552104</v>
      </c>
      <c r="W1116" s="142">
        <v>-973288596.804178</v>
      </c>
      <c r="X1116" s="142">
        <v>-989770955.09532905</v>
      </c>
      <c r="Y1116" s="142">
        <v>-1006368223.73478</v>
      </c>
      <c r="Z1116" s="142">
        <v>-1028566398.61659</v>
      </c>
      <c r="AA1116" s="142">
        <v>-1033156184.52397</v>
      </c>
      <c r="AB1116" s="142">
        <v>-1033156184.52397</v>
      </c>
      <c r="AC1116" s="142">
        <v>-1038642574.7325</v>
      </c>
      <c r="AD1116" s="142">
        <v>-1060796965.0001</v>
      </c>
      <c r="AE1116" s="142">
        <v>-1079867675.53233</v>
      </c>
      <c r="AF1116" s="142">
        <v>-1153960413.2507601</v>
      </c>
      <c r="AG1116" s="142">
        <v>-1165303462.36918</v>
      </c>
      <c r="AH1116" s="142">
        <v>-1235465820.0226901</v>
      </c>
      <c r="AI1116" s="142">
        <v>-1246109670.89714</v>
      </c>
      <c r="AJ1116" s="142">
        <v>-1243492639.4379101</v>
      </c>
      <c r="AK1116" s="142">
        <v>-1166824834.7082701</v>
      </c>
      <c r="AL1116" s="142">
        <v>-1182151157.7643199</v>
      </c>
      <c r="AM1116" s="142">
        <v>-1203477083.1094301</v>
      </c>
      <c r="AN1116" s="142">
        <v>-1178083061.4732699</v>
      </c>
      <c r="AO1116" s="142">
        <v>-1178083061.4732699</v>
      </c>
      <c r="AP1116" s="142">
        <v>-1184628577.6758499</v>
      </c>
      <c r="AQ1116" s="142">
        <v>-1207960971.09642</v>
      </c>
      <c r="AR1116" s="142">
        <v>-1223690404.0855801</v>
      </c>
      <c r="AS1116" s="142">
        <v>-1299118694.65447</v>
      </c>
      <c r="AT1116" s="142">
        <v>-1310688299.2342501</v>
      </c>
      <c r="AU1116" s="142">
        <v>-1380855371.0704</v>
      </c>
      <c r="AV1116" s="142">
        <v>-1391186117.75035</v>
      </c>
      <c r="AW1116" s="142">
        <v>-1388148138.4692199</v>
      </c>
      <c r="AX1116" s="142">
        <v>-1459583187.4810801</v>
      </c>
      <c r="AY1116" s="142">
        <v>-1474750325.0339799</v>
      </c>
      <c r="AZ1116" s="142">
        <v>-1494623181.3327601</v>
      </c>
      <c r="BA1116" s="142">
        <v>-1363342139.5661399</v>
      </c>
      <c r="BB1116" s="142">
        <v>-1363342139.5661399</v>
      </c>
    </row>
    <row r="1117" spans="1:54">
      <c r="A1117" s="140" t="s">
        <v>1213</v>
      </c>
    </row>
    <row r="1118" spans="1:54">
      <c r="A1118" s="140" t="s">
        <v>1214</v>
      </c>
      <c r="B1118" s="139">
        <v>0</v>
      </c>
      <c r="C1118" s="139">
        <v>0</v>
      </c>
      <c r="D1118" s="139">
        <v>0</v>
      </c>
      <c r="E1118" s="139">
        <v>0</v>
      </c>
      <c r="F1118" s="139">
        <v>0</v>
      </c>
      <c r="G1118" s="139">
        <v>0</v>
      </c>
      <c r="H1118" s="139">
        <v>0</v>
      </c>
      <c r="I1118" s="139">
        <v>0</v>
      </c>
      <c r="J1118" s="139">
        <v>0</v>
      </c>
      <c r="K1118" s="139">
        <v>0</v>
      </c>
      <c r="L1118" s="139">
        <v>0</v>
      </c>
      <c r="M1118" s="139">
        <v>0</v>
      </c>
      <c r="N1118" s="139">
        <v>0</v>
      </c>
      <c r="O1118" s="139">
        <v>0</v>
      </c>
      <c r="P1118" s="139">
        <v>0</v>
      </c>
      <c r="Q1118" s="139">
        <v>0</v>
      </c>
      <c r="R1118" s="139">
        <v>0</v>
      </c>
      <c r="S1118" s="139">
        <v>0</v>
      </c>
      <c r="T1118" s="139">
        <v>0</v>
      </c>
      <c r="U1118" s="139">
        <v>0</v>
      </c>
      <c r="V1118" s="139">
        <v>0</v>
      </c>
      <c r="W1118" s="139">
        <v>0</v>
      </c>
      <c r="X1118" s="139">
        <v>0</v>
      </c>
      <c r="Y1118" s="139">
        <v>0</v>
      </c>
      <c r="Z1118" s="139">
        <v>0</v>
      </c>
      <c r="AA1118" s="139">
        <v>0</v>
      </c>
      <c r="AB1118" s="139">
        <v>0</v>
      </c>
      <c r="AC1118" s="139">
        <v>0</v>
      </c>
      <c r="AD1118" s="139">
        <v>0</v>
      </c>
      <c r="AE1118" s="139">
        <v>0</v>
      </c>
      <c r="AF1118" s="139">
        <v>0</v>
      </c>
      <c r="AG1118" s="139">
        <v>0</v>
      </c>
      <c r="AH1118" s="139">
        <v>0</v>
      </c>
      <c r="AI1118" s="139">
        <v>0</v>
      </c>
      <c r="AJ1118" s="139">
        <v>0</v>
      </c>
      <c r="AK1118" s="139">
        <v>0</v>
      </c>
      <c r="AL1118" s="139">
        <v>0</v>
      </c>
      <c r="AM1118" s="139">
        <v>0</v>
      </c>
      <c r="AN1118" s="139">
        <v>0</v>
      </c>
      <c r="AO1118" s="139">
        <v>0</v>
      </c>
      <c r="AP1118" s="139">
        <v>0</v>
      </c>
      <c r="AQ1118" s="139">
        <v>0</v>
      </c>
      <c r="AR1118" s="139">
        <v>0</v>
      </c>
      <c r="AS1118" s="139">
        <v>0</v>
      </c>
      <c r="AT1118" s="139">
        <v>0</v>
      </c>
      <c r="AU1118" s="139">
        <v>0</v>
      </c>
      <c r="AV1118" s="139">
        <v>0</v>
      </c>
      <c r="AW1118" s="139">
        <v>0</v>
      </c>
      <c r="AX1118" s="139">
        <v>0</v>
      </c>
      <c r="AY1118" s="139">
        <v>0</v>
      </c>
      <c r="AZ1118" s="139">
        <v>0</v>
      </c>
      <c r="BA1118" s="139">
        <v>0</v>
      </c>
      <c r="BB1118" s="139">
        <v>0</v>
      </c>
    </row>
    <row r="1119" spans="1:54">
      <c r="A1119" s="140" t="s">
        <v>1215</v>
      </c>
    </row>
    <row r="1120" spans="1:54">
      <c r="A1120" s="143" t="s">
        <v>1216</v>
      </c>
      <c r="B1120" s="144">
        <v>-26868168585.2043</v>
      </c>
      <c r="C1120" s="144">
        <v>-27056686514.215801</v>
      </c>
      <c r="D1120" s="144">
        <v>-27081923521.691002</v>
      </c>
      <c r="E1120" s="144">
        <v>-27176974307.826401</v>
      </c>
      <c r="F1120" s="144">
        <v>-27263064396.158501</v>
      </c>
      <c r="G1120" s="144">
        <v>-27409990799.369999</v>
      </c>
      <c r="H1120" s="144">
        <v>-27519789780.384899</v>
      </c>
      <c r="I1120" s="144">
        <v>-27582028779.8265</v>
      </c>
      <c r="J1120" s="144">
        <v>-27811538282.3969</v>
      </c>
      <c r="K1120" s="144">
        <v>-27857030753.754902</v>
      </c>
      <c r="L1120" s="144">
        <v>-27955356310.653198</v>
      </c>
      <c r="M1120" s="144">
        <v>-27817448119.275799</v>
      </c>
      <c r="N1120" s="144">
        <v>-27729556000.647301</v>
      </c>
      <c r="O1120" s="144">
        <v>-27729556000.647301</v>
      </c>
      <c r="P1120" s="144">
        <v>-27902746165.284901</v>
      </c>
      <c r="Q1120" s="144">
        <v>-27973074066.4067</v>
      </c>
      <c r="R1120" s="144">
        <v>-28124965629.532902</v>
      </c>
      <c r="S1120" s="144">
        <v>-28278359548.320099</v>
      </c>
      <c r="T1120" s="144">
        <v>-28494470510.790001</v>
      </c>
      <c r="U1120" s="144">
        <v>-28914396006.262901</v>
      </c>
      <c r="V1120" s="144">
        <v>-29058785221.931499</v>
      </c>
      <c r="W1120" s="144">
        <v>-29302019043.7342</v>
      </c>
      <c r="X1120" s="144">
        <v>-29408392864.940102</v>
      </c>
      <c r="Y1120" s="144">
        <v>-29504087214.972198</v>
      </c>
      <c r="Z1120" s="144">
        <v>-29340409530.098598</v>
      </c>
      <c r="AA1120" s="144">
        <v>-29447930957.064602</v>
      </c>
      <c r="AB1120" s="144">
        <v>-29447930957.064602</v>
      </c>
      <c r="AC1120" s="144">
        <v>-29682808841.8913</v>
      </c>
      <c r="AD1120" s="144">
        <v>-29730767403.734901</v>
      </c>
      <c r="AE1120" s="144">
        <v>-29860506339.209</v>
      </c>
      <c r="AF1120" s="144">
        <v>-29989966237.850899</v>
      </c>
      <c r="AG1120" s="144">
        <v>-30181760893.7458</v>
      </c>
      <c r="AH1120" s="144">
        <v>-30576473633.862499</v>
      </c>
      <c r="AI1120" s="144">
        <v>-30723174112.750702</v>
      </c>
      <c r="AJ1120" s="144">
        <v>-30970772362.374699</v>
      </c>
      <c r="AK1120" s="144">
        <v>-30990846223.003899</v>
      </c>
      <c r="AL1120" s="144">
        <v>-31086652733.180698</v>
      </c>
      <c r="AM1120" s="144">
        <v>-30896617034.689999</v>
      </c>
      <c r="AN1120" s="144">
        <v>-31029719838.9883</v>
      </c>
      <c r="AO1120" s="144">
        <v>-31029719838.9883</v>
      </c>
      <c r="AP1120" s="144">
        <v>-31258583710.173801</v>
      </c>
      <c r="AQ1120" s="144">
        <v>-31304586710.2505</v>
      </c>
      <c r="AR1120" s="144">
        <v>-31436669161.715801</v>
      </c>
      <c r="AS1120" s="144">
        <v>-31564198101.568802</v>
      </c>
      <c r="AT1120" s="144">
        <v>-31753803223.155201</v>
      </c>
      <c r="AU1120" s="144">
        <v>-31994875998.376598</v>
      </c>
      <c r="AV1120" s="144">
        <v>-32153287150.440701</v>
      </c>
      <c r="AW1120" s="144">
        <v>-32403996078.429501</v>
      </c>
      <c r="AX1120" s="144">
        <v>-32578464465.9883</v>
      </c>
      <c r="AY1120" s="144">
        <v>-32674956628.751301</v>
      </c>
      <c r="AZ1120" s="144">
        <v>-32468108254.391899</v>
      </c>
      <c r="BA1120" s="144">
        <v>-32546302005.6194</v>
      </c>
      <c r="BB1120" s="144">
        <v>-32546302005.6194</v>
      </c>
    </row>
    <row r="1121" spans="1:54">
      <c r="A1121" s="140" t="s">
        <v>1217</v>
      </c>
    </row>
    <row r="1122" spans="1:54">
      <c r="A1122" s="141" t="s">
        <v>1218</v>
      </c>
      <c r="B1122" s="139">
        <v>-0.78995525836944502</v>
      </c>
      <c r="C1122" s="139">
        <v>-0.78996643424034096</v>
      </c>
      <c r="D1122" s="139">
        <v>-0.78996270895004195</v>
      </c>
      <c r="E1122" s="139">
        <v>-0.78995898365974404</v>
      </c>
      <c r="F1122" s="139">
        <v>-0.789973884820938</v>
      </c>
      <c r="G1122" s="139">
        <v>-0.789973884820938</v>
      </c>
      <c r="H1122" s="139">
        <v>-0.789973884820938</v>
      </c>
      <c r="I1122" s="139">
        <v>-0.789973884820938</v>
      </c>
      <c r="J1122" s="139">
        <v>-0.78998878598213196</v>
      </c>
      <c r="K1122" s="139">
        <v>-0.78996643424034096</v>
      </c>
      <c r="L1122" s="139">
        <v>-0.78997761011123602</v>
      </c>
      <c r="M1122" s="139">
        <v>-0.789973884820938</v>
      </c>
      <c r="N1122" s="139">
        <v>-0.78996643424034096</v>
      </c>
      <c r="O1122" s="139">
        <v>-0.78996643424034096</v>
      </c>
      <c r="P1122" s="139">
        <v>-0.78997761011123602</v>
      </c>
      <c r="Q1122" s="139">
        <v>-0.78995898365974404</v>
      </c>
      <c r="R1122" s="139">
        <v>-0.78997761011123602</v>
      </c>
      <c r="S1122" s="139">
        <v>-0.78996643424034096</v>
      </c>
      <c r="T1122" s="139">
        <v>-0.789973884820938</v>
      </c>
      <c r="U1122" s="139">
        <v>-0.789973884820938</v>
      </c>
      <c r="V1122" s="139">
        <v>-0.78997015953063898</v>
      </c>
      <c r="W1122" s="139">
        <v>-0.78996643424034096</v>
      </c>
      <c r="X1122" s="139">
        <v>-0.789973884820938</v>
      </c>
      <c r="Y1122" s="139">
        <v>-0.789973884820938</v>
      </c>
      <c r="Z1122" s="139">
        <v>-0.78996270895004195</v>
      </c>
      <c r="AA1122" s="139">
        <v>-0.78995898365974404</v>
      </c>
      <c r="AB1122" s="139">
        <v>-0.78995898365974404</v>
      </c>
      <c r="AC1122" s="139">
        <v>-0.78998506069183305</v>
      </c>
      <c r="AD1122" s="139">
        <v>-0.78997015953063898</v>
      </c>
      <c r="AE1122" s="139">
        <v>-0.78999251127242998</v>
      </c>
      <c r="AF1122" s="139">
        <v>-0.78997015953063898</v>
      </c>
      <c r="AG1122" s="139">
        <v>-0.78997761011123602</v>
      </c>
      <c r="AH1122" s="139">
        <v>-0.78996270895004195</v>
      </c>
      <c r="AI1122" s="139">
        <v>-0.78997015953063898</v>
      </c>
      <c r="AJ1122" s="139">
        <v>-0.78998133540153503</v>
      </c>
      <c r="AK1122" s="139">
        <v>-0.78996643424034096</v>
      </c>
      <c r="AL1122" s="139">
        <v>-0.78998133540153503</v>
      </c>
      <c r="AM1122" s="139">
        <v>-0.78997015953063898</v>
      </c>
      <c r="AN1122" s="139">
        <v>-0.78995153307914701</v>
      </c>
      <c r="AO1122" s="139">
        <v>-0.78995153307914701</v>
      </c>
      <c r="AP1122" s="139">
        <v>-0.789973884820938</v>
      </c>
      <c r="AQ1122" s="139">
        <v>-0.78997761011123602</v>
      </c>
      <c r="AR1122" s="139">
        <v>-0.78997015953063898</v>
      </c>
      <c r="AS1122" s="139">
        <v>-0.789973884820938</v>
      </c>
      <c r="AT1122" s="139">
        <v>-0.78997015953063898</v>
      </c>
      <c r="AU1122" s="139">
        <v>-0.78997015953063898</v>
      </c>
      <c r="AV1122" s="139">
        <v>-0.78995525836944502</v>
      </c>
      <c r="AW1122" s="139">
        <v>-0.78997015953063898</v>
      </c>
      <c r="AX1122" s="139">
        <v>-0.789973884820938</v>
      </c>
      <c r="AY1122" s="139">
        <v>-0.78995153307914701</v>
      </c>
      <c r="AZ1122" s="139">
        <v>-0.78995153307914701</v>
      </c>
      <c r="BA1122" s="139">
        <v>-0.78994780778884799</v>
      </c>
      <c r="BB1122" s="139">
        <v>-0.78994780778884799</v>
      </c>
    </row>
    <row r="1123" spans="1:54">
      <c r="A1123" s="140" t="s">
        <v>1219</v>
      </c>
    </row>
    <row r="1124" spans="1:54">
      <c r="A1124" s="140" t="s">
        <v>1220</v>
      </c>
    </row>
    <row r="1125" spans="1:54">
      <c r="A1125" s="140" t="s">
        <v>1221</v>
      </c>
    </row>
    <row r="1126" spans="1:54">
      <c r="A1126" s="140" t="s">
        <v>1222</v>
      </c>
    </row>
    <row r="1127" spans="1:54">
      <c r="A1127" s="140" t="s">
        <v>1223</v>
      </c>
    </row>
    <row r="1128" spans="1:54">
      <c r="A1128" s="138" t="s">
        <v>1224</v>
      </c>
    </row>
    <row r="1129" spans="1:54">
      <c r="A1129" s="140" t="s">
        <v>1225</v>
      </c>
    </row>
    <row r="1130" spans="1:54">
      <c r="A1130" s="140" t="s">
        <v>1226</v>
      </c>
      <c r="B1130" s="139">
        <v>0</v>
      </c>
      <c r="C1130" s="139">
        <v>0</v>
      </c>
      <c r="D1130" s="139">
        <v>0</v>
      </c>
      <c r="E1130" s="139">
        <v>0</v>
      </c>
      <c r="F1130" s="139">
        <v>0</v>
      </c>
      <c r="G1130" s="139">
        <v>0</v>
      </c>
      <c r="H1130" s="139">
        <v>0</v>
      </c>
      <c r="I1130" s="139">
        <v>0</v>
      </c>
      <c r="J1130" s="139">
        <v>0</v>
      </c>
      <c r="K1130" s="139">
        <v>0</v>
      </c>
      <c r="L1130" s="139">
        <v>0</v>
      </c>
      <c r="M1130" s="139">
        <v>0</v>
      </c>
      <c r="N1130" s="139">
        <v>0</v>
      </c>
      <c r="O1130" s="139">
        <v>0</v>
      </c>
      <c r="P1130" s="139">
        <v>0</v>
      </c>
      <c r="Q1130" s="139">
        <v>0</v>
      </c>
      <c r="R1130" s="139">
        <v>0</v>
      </c>
      <c r="S1130" s="139">
        <v>0</v>
      </c>
      <c r="T1130" s="139">
        <v>0</v>
      </c>
      <c r="U1130" s="139">
        <v>0</v>
      </c>
      <c r="V1130" s="139">
        <v>0</v>
      </c>
      <c r="W1130" s="139">
        <v>0</v>
      </c>
      <c r="X1130" s="139">
        <v>0</v>
      </c>
      <c r="Y1130" s="139">
        <v>0</v>
      </c>
      <c r="Z1130" s="139">
        <v>0</v>
      </c>
      <c r="AA1130" s="139">
        <v>0</v>
      </c>
      <c r="AB1130" s="139">
        <v>0</v>
      </c>
      <c r="AC1130" s="139">
        <v>0</v>
      </c>
      <c r="AD1130" s="139">
        <v>0</v>
      </c>
      <c r="AE1130" s="139">
        <v>0</v>
      </c>
      <c r="AF1130" s="139">
        <v>0</v>
      </c>
      <c r="AG1130" s="139">
        <v>0</v>
      </c>
      <c r="AH1130" s="139">
        <v>0</v>
      </c>
      <c r="AI1130" s="139">
        <v>0</v>
      </c>
      <c r="AJ1130" s="139">
        <v>0</v>
      </c>
      <c r="AK1130" s="139">
        <v>0</v>
      </c>
      <c r="AL1130" s="139">
        <v>0</v>
      </c>
      <c r="AM1130" s="139">
        <v>0</v>
      </c>
      <c r="AN1130" s="139">
        <v>0</v>
      </c>
      <c r="AO1130" s="139">
        <v>0</v>
      </c>
      <c r="AP1130" s="139">
        <v>0</v>
      </c>
      <c r="AQ1130" s="139">
        <v>0</v>
      </c>
      <c r="AR1130" s="139">
        <v>0</v>
      </c>
      <c r="AS1130" s="139">
        <v>0</v>
      </c>
      <c r="AT1130" s="139">
        <v>0</v>
      </c>
      <c r="AU1130" s="139">
        <v>0</v>
      </c>
      <c r="AV1130" s="139">
        <v>0</v>
      </c>
      <c r="AW1130" s="139">
        <v>0</v>
      </c>
      <c r="AX1130" s="139">
        <v>0</v>
      </c>
      <c r="AY1130" s="139">
        <v>0</v>
      </c>
      <c r="AZ1130" s="139">
        <v>0</v>
      </c>
      <c r="BA1130" s="139">
        <v>0</v>
      </c>
      <c r="BB1130" s="139">
        <v>0</v>
      </c>
    </row>
    <row r="1131" spans="1:54">
      <c r="A1131" s="140" t="s">
        <v>1227</v>
      </c>
      <c r="B1131" s="139">
        <v>0</v>
      </c>
      <c r="C1131" s="139">
        <v>0</v>
      </c>
      <c r="D1131" s="139">
        <v>0</v>
      </c>
      <c r="E1131" s="139">
        <v>0</v>
      </c>
      <c r="F1131" s="139">
        <v>0</v>
      </c>
      <c r="G1131" s="139">
        <v>0</v>
      </c>
      <c r="H1131" s="139">
        <v>0</v>
      </c>
      <c r="I1131" s="139">
        <v>0</v>
      </c>
      <c r="J1131" s="139">
        <v>0</v>
      </c>
      <c r="K1131" s="139">
        <v>0</v>
      </c>
      <c r="L1131" s="139">
        <v>0</v>
      </c>
      <c r="M1131" s="139">
        <v>0</v>
      </c>
      <c r="N1131" s="139">
        <v>0</v>
      </c>
      <c r="O1131" s="139">
        <v>0</v>
      </c>
      <c r="P1131" s="139">
        <v>0</v>
      </c>
      <c r="Q1131" s="139">
        <v>0</v>
      </c>
      <c r="R1131" s="139">
        <v>0</v>
      </c>
      <c r="S1131" s="139">
        <v>0</v>
      </c>
      <c r="T1131" s="139">
        <v>0</v>
      </c>
      <c r="U1131" s="139">
        <v>0</v>
      </c>
      <c r="V1131" s="139">
        <v>0</v>
      </c>
      <c r="W1131" s="139">
        <v>0</v>
      </c>
      <c r="X1131" s="139">
        <v>0</v>
      </c>
      <c r="Y1131" s="139">
        <v>0</v>
      </c>
      <c r="Z1131" s="139">
        <v>0</v>
      </c>
      <c r="AA1131" s="139">
        <v>0</v>
      </c>
      <c r="AB1131" s="139">
        <v>0</v>
      </c>
      <c r="AC1131" s="139">
        <v>0</v>
      </c>
      <c r="AD1131" s="139">
        <v>0</v>
      </c>
      <c r="AE1131" s="139">
        <v>0</v>
      </c>
      <c r="AF1131" s="139">
        <v>0</v>
      </c>
      <c r="AG1131" s="139">
        <v>0</v>
      </c>
      <c r="AH1131" s="139">
        <v>0</v>
      </c>
      <c r="AI1131" s="139">
        <v>0</v>
      </c>
      <c r="AJ1131" s="139">
        <v>0</v>
      </c>
      <c r="AK1131" s="139">
        <v>0</v>
      </c>
      <c r="AL1131" s="139">
        <v>0</v>
      </c>
      <c r="AM1131" s="139">
        <v>0</v>
      </c>
      <c r="AN1131" s="139">
        <v>0</v>
      </c>
      <c r="AO1131" s="139">
        <v>0</v>
      </c>
      <c r="AP1131" s="139">
        <v>0</v>
      </c>
      <c r="AQ1131" s="139">
        <v>0</v>
      </c>
      <c r="AR1131" s="139">
        <v>0</v>
      </c>
      <c r="AS1131" s="139">
        <v>0</v>
      </c>
      <c r="AT1131" s="139">
        <v>0</v>
      </c>
      <c r="AU1131" s="139">
        <v>0</v>
      </c>
      <c r="AV1131" s="139">
        <v>0</v>
      </c>
      <c r="AW1131" s="139">
        <v>0</v>
      </c>
      <c r="AX1131" s="139">
        <v>0</v>
      </c>
      <c r="AY1131" s="139">
        <v>0</v>
      </c>
      <c r="AZ1131" s="139">
        <v>0</v>
      </c>
      <c r="BA1131" s="139">
        <v>0</v>
      </c>
      <c r="BB1131" s="139">
        <v>0</v>
      </c>
    </row>
    <row r="1132" spans="1:54">
      <c r="A1132" s="140" t="s">
        <v>1228</v>
      </c>
    </row>
    <row r="1133" spans="1:54">
      <c r="A1133" s="140" t="s">
        <v>1229</v>
      </c>
    </row>
    <row r="1134" spans="1:54">
      <c r="A1134" s="140" t="s">
        <v>1230</v>
      </c>
      <c r="B1134" s="139">
        <v>0</v>
      </c>
      <c r="C1134" s="139">
        <v>0</v>
      </c>
      <c r="D1134" s="139">
        <v>0</v>
      </c>
      <c r="E1134" s="139">
        <v>0</v>
      </c>
      <c r="F1134" s="139">
        <v>0</v>
      </c>
      <c r="G1134" s="139">
        <v>0</v>
      </c>
      <c r="H1134" s="139">
        <v>0</v>
      </c>
      <c r="I1134" s="139">
        <v>0</v>
      </c>
      <c r="J1134" s="139">
        <v>0</v>
      </c>
      <c r="K1134" s="139">
        <v>0</v>
      </c>
      <c r="L1134" s="139">
        <v>0</v>
      </c>
      <c r="M1134" s="139">
        <v>0</v>
      </c>
      <c r="N1134" s="139">
        <v>0</v>
      </c>
      <c r="O1134" s="139">
        <v>0</v>
      </c>
      <c r="P1134" s="139">
        <v>0</v>
      </c>
      <c r="Q1134" s="139">
        <v>0</v>
      </c>
      <c r="R1134" s="139">
        <v>0</v>
      </c>
      <c r="S1134" s="139">
        <v>0</v>
      </c>
      <c r="T1134" s="139">
        <v>0</v>
      </c>
      <c r="U1134" s="139">
        <v>0</v>
      </c>
      <c r="V1134" s="139">
        <v>0</v>
      </c>
      <c r="W1134" s="139">
        <v>0</v>
      </c>
      <c r="X1134" s="139">
        <v>0</v>
      </c>
      <c r="Y1134" s="139">
        <v>0</v>
      </c>
      <c r="Z1134" s="139">
        <v>0</v>
      </c>
      <c r="AA1134" s="139">
        <v>0</v>
      </c>
      <c r="AB1134" s="139">
        <v>0</v>
      </c>
      <c r="AC1134" s="139">
        <v>0</v>
      </c>
      <c r="AD1134" s="139">
        <v>0</v>
      </c>
      <c r="AE1134" s="139">
        <v>0</v>
      </c>
      <c r="AF1134" s="139">
        <v>0</v>
      </c>
      <c r="AG1134" s="139">
        <v>0</v>
      </c>
      <c r="AH1134" s="139">
        <v>0</v>
      </c>
      <c r="AI1134" s="139">
        <v>0</v>
      </c>
      <c r="AJ1134" s="139">
        <v>0</v>
      </c>
      <c r="AK1134" s="139">
        <v>0</v>
      </c>
      <c r="AL1134" s="139">
        <v>0</v>
      </c>
      <c r="AM1134" s="139">
        <v>0</v>
      </c>
      <c r="AN1134" s="139">
        <v>0</v>
      </c>
      <c r="AO1134" s="139">
        <v>0</v>
      </c>
      <c r="AP1134" s="139">
        <v>0</v>
      </c>
      <c r="AQ1134" s="139">
        <v>0</v>
      </c>
      <c r="AR1134" s="139">
        <v>0</v>
      </c>
      <c r="AS1134" s="139">
        <v>0</v>
      </c>
      <c r="AT1134" s="139">
        <v>0</v>
      </c>
      <c r="AU1134" s="139">
        <v>0</v>
      </c>
      <c r="AV1134" s="139">
        <v>0</v>
      </c>
      <c r="AW1134" s="139">
        <v>0</v>
      </c>
      <c r="AX1134" s="139">
        <v>0</v>
      </c>
      <c r="AY1134" s="139">
        <v>0</v>
      </c>
      <c r="AZ1134" s="139">
        <v>0</v>
      </c>
      <c r="BA1134" s="139">
        <v>0</v>
      </c>
      <c r="BB1134" s="139">
        <v>0</v>
      </c>
    </row>
    <row r="1135" spans="1:54">
      <c r="A1135" s="140" t="s">
        <v>1231</v>
      </c>
      <c r="B1135" s="139">
        <v>0</v>
      </c>
      <c r="C1135" s="139">
        <v>0</v>
      </c>
      <c r="D1135" s="139">
        <v>0</v>
      </c>
      <c r="E1135" s="139">
        <v>0</v>
      </c>
      <c r="F1135" s="139">
        <v>0</v>
      </c>
      <c r="G1135" s="139">
        <v>0</v>
      </c>
      <c r="H1135" s="139">
        <v>0</v>
      </c>
      <c r="I1135" s="139">
        <v>0</v>
      </c>
      <c r="J1135" s="139">
        <v>0</v>
      </c>
      <c r="K1135" s="139">
        <v>0</v>
      </c>
      <c r="L1135" s="139">
        <v>0</v>
      </c>
      <c r="M1135" s="139">
        <v>0</v>
      </c>
      <c r="N1135" s="139">
        <v>0</v>
      </c>
      <c r="O1135" s="139">
        <v>0</v>
      </c>
      <c r="P1135" s="139">
        <v>0</v>
      </c>
      <c r="Q1135" s="139">
        <v>0</v>
      </c>
      <c r="R1135" s="139">
        <v>0</v>
      </c>
      <c r="S1135" s="139">
        <v>0</v>
      </c>
      <c r="T1135" s="139">
        <v>0</v>
      </c>
      <c r="U1135" s="139">
        <v>0</v>
      </c>
      <c r="V1135" s="139">
        <v>0</v>
      </c>
      <c r="W1135" s="139">
        <v>0</v>
      </c>
      <c r="X1135" s="139">
        <v>0</v>
      </c>
      <c r="Y1135" s="139">
        <v>0</v>
      </c>
      <c r="Z1135" s="139">
        <v>0</v>
      </c>
      <c r="AA1135" s="139">
        <v>0</v>
      </c>
      <c r="AB1135" s="139">
        <v>0</v>
      </c>
      <c r="AC1135" s="139">
        <v>0</v>
      </c>
      <c r="AD1135" s="139">
        <v>0</v>
      </c>
      <c r="AE1135" s="139">
        <v>0</v>
      </c>
      <c r="AF1135" s="139">
        <v>0</v>
      </c>
      <c r="AG1135" s="139">
        <v>0</v>
      </c>
      <c r="AH1135" s="139">
        <v>0</v>
      </c>
      <c r="AI1135" s="139">
        <v>0</v>
      </c>
      <c r="AJ1135" s="139">
        <v>0</v>
      </c>
      <c r="AK1135" s="139">
        <v>0</v>
      </c>
      <c r="AL1135" s="139">
        <v>0</v>
      </c>
      <c r="AM1135" s="139">
        <v>0</v>
      </c>
      <c r="AN1135" s="139">
        <v>0</v>
      </c>
      <c r="AO1135" s="139">
        <v>0</v>
      </c>
      <c r="AP1135" s="139">
        <v>0</v>
      </c>
      <c r="AQ1135" s="139">
        <v>0</v>
      </c>
      <c r="AR1135" s="139">
        <v>0</v>
      </c>
      <c r="AS1135" s="139">
        <v>0</v>
      </c>
      <c r="AT1135" s="139">
        <v>0</v>
      </c>
      <c r="AU1135" s="139">
        <v>0</v>
      </c>
      <c r="AV1135" s="139">
        <v>0</v>
      </c>
      <c r="AW1135" s="139">
        <v>0</v>
      </c>
      <c r="AX1135" s="139">
        <v>0</v>
      </c>
      <c r="AY1135" s="139">
        <v>0</v>
      </c>
      <c r="AZ1135" s="139">
        <v>0</v>
      </c>
      <c r="BA1135" s="139">
        <v>0</v>
      </c>
      <c r="BB1135" s="139">
        <v>0</v>
      </c>
    </row>
    <row r="1136" spans="1:54">
      <c r="A1136" s="140" t="s">
        <v>1232</v>
      </c>
      <c r="B1136" s="139">
        <v>0</v>
      </c>
      <c r="C1136" s="139">
        <v>0</v>
      </c>
      <c r="D1136" s="139">
        <v>0</v>
      </c>
      <c r="E1136" s="139">
        <v>0</v>
      </c>
      <c r="F1136" s="139">
        <v>0</v>
      </c>
      <c r="G1136" s="139">
        <v>0</v>
      </c>
      <c r="H1136" s="139">
        <v>0</v>
      </c>
      <c r="I1136" s="139">
        <v>0</v>
      </c>
      <c r="J1136" s="139">
        <v>0</v>
      </c>
      <c r="K1136" s="139">
        <v>0</v>
      </c>
      <c r="L1136" s="139">
        <v>0</v>
      </c>
      <c r="M1136" s="139">
        <v>0</v>
      </c>
      <c r="N1136" s="139">
        <v>0</v>
      </c>
      <c r="O1136" s="139">
        <v>0</v>
      </c>
      <c r="P1136" s="139">
        <v>0</v>
      </c>
      <c r="Q1136" s="139">
        <v>0</v>
      </c>
      <c r="R1136" s="139">
        <v>0</v>
      </c>
      <c r="S1136" s="139">
        <v>0</v>
      </c>
      <c r="T1136" s="139">
        <v>0</v>
      </c>
      <c r="U1136" s="139">
        <v>0</v>
      </c>
      <c r="V1136" s="139">
        <v>0</v>
      </c>
      <c r="W1136" s="139">
        <v>0</v>
      </c>
      <c r="X1136" s="139">
        <v>0</v>
      </c>
      <c r="Y1136" s="139">
        <v>0</v>
      </c>
      <c r="Z1136" s="139">
        <v>0</v>
      </c>
      <c r="AA1136" s="139">
        <v>0</v>
      </c>
      <c r="AB1136" s="139">
        <v>0</v>
      </c>
      <c r="AC1136" s="139">
        <v>0</v>
      </c>
      <c r="AD1136" s="139">
        <v>0</v>
      </c>
      <c r="AE1136" s="139">
        <v>0</v>
      </c>
      <c r="AF1136" s="139">
        <v>0</v>
      </c>
      <c r="AG1136" s="139">
        <v>0</v>
      </c>
      <c r="AH1136" s="139">
        <v>0</v>
      </c>
      <c r="AI1136" s="139">
        <v>0</v>
      </c>
      <c r="AJ1136" s="139">
        <v>0</v>
      </c>
      <c r="AK1136" s="139">
        <v>0</v>
      </c>
      <c r="AL1136" s="139">
        <v>0</v>
      </c>
      <c r="AM1136" s="139">
        <v>0</v>
      </c>
      <c r="AN1136" s="139">
        <v>0</v>
      </c>
      <c r="AO1136" s="139">
        <v>0</v>
      </c>
      <c r="AP1136" s="139">
        <v>0</v>
      </c>
      <c r="AQ1136" s="139">
        <v>0</v>
      </c>
      <c r="AR1136" s="139">
        <v>0</v>
      </c>
      <c r="AS1136" s="139">
        <v>0</v>
      </c>
      <c r="AT1136" s="139">
        <v>0</v>
      </c>
      <c r="AU1136" s="139">
        <v>0</v>
      </c>
      <c r="AV1136" s="139">
        <v>0</v>
      </c>
      <c r="AW1136" s="139">
        <v>0</v>
      </c>
      <c r="AX1136" s="139">
        <v>0</v>
      </c>
      <c r="AY1136" s="139">
        <v>0</v>
      </c>
      <c r="AZ1136" s="139">
        <v>0</v>
      </c>
      <c r="BA1136" s="139">
        <v>0</v>
      </c>
      <c r="BB1136" s="139">
        <v>0</v>
      </c>
    </row>
    <row r="1137" spans="1:54">
      <c r="A1137" s="141" t="s">
        <v>1233</v>
      </c>
      <c r="B1137" s="139">
        <v>0</v>
      </c>
      <c r="C1137" s="139">
        <v>0</v>
      </c>
      <c r="D1137" s="139">
        <v>0</v>
      </c>
      <c r="E1137" s="139">
        <v>0</v>
      </c>
      <c r="F1137" s="139">
        <v>0</v>
      </c>
      <c r="G1137" s="139">
        <v>0</v>
      </c>
      <c r="H1137" s="139">
        <v>0</v>
      </c>
      <c r="I1137" s="139">
        <v>0</v>
      </c>
      <c r="J1137" s="139">
        <v>0</v>
      </c>
      <c r="K1137" s="139">
        <v>0</v>
      </c>
      <c r="L1137" s="139">
        <v>0</v>
      </c>
      <c r="M1137" s="139">
        <v>0</v>
      </c>
      <c r="N1137" s="139">
        <v>0</v>
      </c>
      <c r="O1137" s="139">
        <v>0</v>
      </c>
      <c r="P1137" s="139">
        <v>0</v>
      </c>
      <c r="Q1137" s="139">
        <v>0</v>
      </c>
      <c r="R1137" s="139">
        <v>0</v>
      </c>
      <c r="S1137" s="139">
        <v>0</v>
      </c>
      <c r="T1137" s="139">
        <v>0</v>
      </c>
      <c r="U1137" s="139">
        <v>0</v>
      </c>
      <c r="V1137" s="139">
        <v>0</v>
      </c>
      <c r="W1137" s="139">
        <v>0</v>
      </c>
      <c r="X1137" s="139">
        <v>0</v>
      </c>
      <c r="Y1137" s="139">
        <v>0</v>
      </c>
      <c r="Z1137" s="139">
        <v>0</v>
      </c>
      <c r="AA1137" s="139">
        <v>0</v>
      </c>
      <c r="AB1137" s="139">
        <v>0</v>
      </c>
      <c r="AC1137" s="139">
        <v>0</v>
      </c>
      <c r="AD1137" s="139">
        <v>0</v>
      </c>
      <c r="AE1137" s="139">
        <v>0</v>
      </c>
      <c r="AF1137" s="139">
        <v>0</v>
      </c>
      <c r="AG1137" s="139">
        <v>0</v>
      </c>
      <c r="AH1137" s="139">
        <v>0</v>
      </c>
      <c r="AI1137" s="139">
        <v>0</v>
      </c>
      <c r="AJ1137" s="139">
        <v>0</v>
      </c>
      <c r="AK1137" s="139">
        <v>0</v>
      </c>
      <c r="AL1137" s="139">
        <v>0</v>
      </c>
      <c r="AM1137" s="139">
        <v>0</v>
      </c>
      <c r="AN1137" s="139">
        <v>0</v>
      </c>
      <c r="AO1137" s="139">
        <v>0</v>
      </c>
      <c r="AP1137" s="139">
        <v>0</v>
      </c>
      <c r="AQ1137" s="139">
        <v>0</v>
      </c>
      <c r="AR1137" s="139">
        <v>0</v>
      </c>
      <c r="AS1137" s="139">
        <v>0</v>
      </c>
      <c r="AT1137" s="139">
        <v>0</v>
      </c>
      <c r="AU1137" s="139">
        <v>0</v>
      </c>
      <c r="AV1137" s="139">
        <v>0</v>
      </c>
      <c r="AW1137" s="139">
        <v>0</v>
      </c>
      <c r="AX1137" s="139">
        <v>0</v>
      </c>
      <c r="AY1137" s="139">
        <v>0</v>
      </c>
      <c r="AZ1137" s="139">
        <v>0</v>
      </c>
      <c r="BA1137" s="139">
        <v>0</v>
      </c>
      <c r="BB1137" s="139">
        <v>0</v>
      </c>
    </row>
    <row r="1138" spans="1:54">
      <c r="A1138" s="140" t="s">
        <v>1234</v>
      </c>
    </row>
    <row r="1139" spans="1:54">
      <c r="A1139" s="140" t="s">
        <v>1235</v>
      </c>
      <c r="B1139" s="139">
        <v>0</v>
      </c>
      <c r="C1139" s="139">
        <v>0</v>
      </c>
      <c r="D1139" s="139">
        <v>0</v>
      </c>
      <c r="E1139" s="139">
        <v>0</v>
      </c>
      <c r="F1139" s="139">
        <v>0</v>
      </c>
      <c r="G1139" s="139">
        <v>0</v>
      </c>
      <c r="H1139" s="139">
        <v>0</v>
      </c>
      <c r="I1139" s="139">
        <v>0</v>
      </c>
      <c r="J1139" s="139">
        <v>0</v>
      </c>
      <c r="K1139" s="139">
        <v>0</v>
      </c>
      <c r="L1139" s="139">
        <v>0</v>
      </c>
      <c r="M1139" s="139">
        <v>0</v>
      </c>
      <c r="N1139" s="139">
        <v>0</v>
      </c>
      <c r="O1139" s="139">
        <v>0</v>
      </c>
      <c r="P1139" s="139">
        <v>0</v>
      </c>
      <c r="Q1139" s="139">
        <v>0</v>
      </c>
      <c r="R1139" s="139">
        <v>0</v>
      </c>
      <c r="S1139" s="139">
        <v>0</v>
      </c>
      <c r="T1139" s="139">
        <v>0</v>
      </c>
      <c r="U1139" s="139">
        <v>0</v>
      </c>
      <c r="V1139" s="139">
        <v>0</v>
      </c>
      <c r="W1139" s="139">
        <v>0</v>
      </c>
      <c r="X1139" s="139">
        <v>0</v>
      </c>
      <c r="Y1139" s="139">
        <v>0</v>
      </c>
      <c r="Z1139" s="139">
        <v>0</v>
      </c>
      <c r="AA1139" s="139">
        <v>0</v>
      </c>
      <c r="AB1139" s="139">
        <v>0</v>
      </c>
      <c r="AC1139" s="139">
        <v>0</v>
      </c>
      <c r="AD1139" s="139">
        <v>0</v>
      </c>
      <c r="AE1139" s="139">
        <v>0</v>
      </c>
      <c r="AF1139" s="139">
        <v>0</v>
      </c>
      <c r="AG1139" s="139">
        <v>0</v>
      </c>
      <c r="AH1139" s="139">
        <v>0</v>
      </c>
      <c r="AI1139" s="139">
        <v>0</v>
      </c>
      <c r="AJ1139" s="139">
        <v>0</v>
      </c>
      <c r="AK1139" s="139">
        <v>0</v>
      </c>
      <c r="AL1139" s="139">
        <v>0</v>
      </c>
      <c r="AM1139" s="139">
        <v>0</v>
      </c>
      <c r="AN1139" s="139">
        <v>0</v>
      </c>
      <c r="AO1139" s="139">
        <v>0</v>
      </c>
      <c r="AP1139" s="139">
        <v>0</v>
      </c>
      <c r="AQ1139" s="139">
        <v>0</v>
      </c>
      <c r="AR1139" s="139">
        <v>0</v>
      </c>
      <c r="AS1139" s="139">
        <v>0</v>
      </c>
      <c r="AT1139" s="139">
        <v>0</v>
      </c>
      <c r="AU1139" s="139">
        <v>0</v>
      </c>
      <c r="AV1139" s="139">
        <v>0</v>
      </c>
      <c r="AW1139" s="139">
        <v>0</v>
      </c>
      <c r="AX1139" s="139">
        <v>0</v>
      </c>
      <c r="AY1139" s="139">
        <v>0</v>
      </c>
      <c r="AZ1139" s="139">
        <v>0</v>
      </c>
      <c r="BA1139" s="139">
        <v>0</v>
      </c>
      <c r="BB1139" s="139">
        <v>0</v>
      </c>
    </row>
    <row r="1140" spans="1:54">
      <c r="A1140" s="140" t="s">
        <v>1236</v>
      </c>
      <c r="B1140" s="139">
        <v>0</v>
      </c>
      <c r="C1140" s="139">
        <v>0</v>
      </c>
      <c r="D1140" s="139">
        <v>0</v>
      </c>
      <c r="E1140" s="139">
        <v>0</v>
      </c>
      <c r="F1140" s="139">
        <v>0</v>
      </c>
      <c r="G1140" s="139">
        <v>0</v>
      </c>
      <c r="H1140" s="139">
        <v>0</v>
      </c>
      <c r="I1140" s="139">
        <v>0</v>
      </c>
      <c r="J1140" s="139">
        <v>0</v>
      </c>
      <c r="K1140" s="139">
        <v>0</v>
      </c>
      <c r="L1140" s="139">
        <v>0</v>
      </c>
      <c r="M1140" s="139">
        <v>0</v>
      </c>
      <c r="N1140" s="139">
        <v>0</v>
      </c>
      <c r="O1140" s="139">
        <v>0</v>
      </c>
      <c r="P1140" s="139">
        <v>0</v>
      </c>
      <c r="Q1140" s="139">
        <v>0</v>
      </c>
      <c r="R1140" s="139">
        <v>0</v>
      </c>
      <c r="S1140" s="139">
        <v>0</v>
      </c>
      <c r="T1140" s="139">
        <v>0</v>
      </c>
      <c r="U1140" s="139">
        <v>0</v>
      </c>
      <c r="V1140" s="139">
        <v>0</v>
      </c>
      <c r="W1140" s="139">
        <v>0</v>
      </c>
      <c r="X1140" s="139">
        <v>0</v>
      </c>
      <c r="Y1140" s="139">
        <v>0</v>
      </c>
      <c r="Z1140" s="139">
        <v>0</v>
      </c>
      <c r="AA1140" s="139">
        <v>0</v>
      </c>
      <c r="AB1140" s="139">
        <v>0</v>
      </c>
      <c r="AC1140" s="139">
        <v>0</v>
      </c>
      <c r="AD1140" s="139">
        <v>0</v>
      </c>
      <c r="AE1140" s="139">
        <v>0</v>
      </c>
      <c r="AF1140" s="139">
        <v>0</v>
      </c>
      <c r="AG1140" s="139">
        <v>0</v>
      </c>
      <c r="AH1140" s="139">
        <v>0</v>
      </c>
      <c r="AI1140" s="139">
        <v>0</v>
      </c>
      <c r="AJ1140" s="139">
        <v>0</v>
      </c>
      <c r="AK1140" s="139">
        <v>0</v>
      </c>
      <c r="AL1140" s="139">
        <v>0</v>
      </c>
      <c r="AM1140" s="139">
        <v>0</v>
      </c>
      <c r="AN1140" s="139">
        <v>0</v>
      </c>
      <c r="AO1140" s="139">
        <v>0</v>
      </c>
      <c r="AP1140" s="139">
        <v>0</v>
      </c>
      <c r="AQ1140" s="139">
        <v>0</v>
      </c>
      <c r="AR1140" s="139">
        <v>0</v>
      </c>
      <c r="AS1140" s="139">
        <v>0</v>
      </c>
      <c r="AT1140" s="139">
        <v>0</v>
      </c>
      <c r="AU1140" s="139">
        <v>0</v>
      </c>
      <c r="AV1140" s="139">
        <v>0</v>
      </c>
      <c r="AW1140" s="139">
        <v>0</v>
      </c>
      <c r="AX1140" s="139">
        <v>0</v>
      </c>
      <c r="AY1140" s="139">
        <v>0</v>
      </c>
      <c r="AZ1140" s="139">
        <v>0</v>
      </c>
      <c r="BA1140" s="139">
        <v>0</v>
      </c>
      <c r="BB1140" s="139">
        <v>0</v>
      </c>
    </row>
    <row r="1141" spans="1:54">
      <c r="A1141" s="141" t="s">
        <v>1237</v>
      </c>
      <c r="B1141" s="139">
        <v>0</v>
      </c>
      <c r="C1141" s="139">
        <v>0</v>
      </c>
      <c r="D1141" s="139">
        <v>0</v>
      </c>
      <c r="E1141" s="139">
        <v>0</v>
      </c>
      <c r="F1141" s="139">
        <v>0</v>
      </c>
      <c r="G1141" s="139">
        <v>0</v>
      </c>
      <c r="H1141" s="139">
        <v>0</v>
      </c>
      <c r="I1141" s="139">
        <v>0</v>
      </c>
      <c r="J1141" s="139">
        <v>0</v>
      </c>
      <c r="K1141" s="139">
        <v>0</v>
      </c>
      <c r="L1141" s="139">
        <v>0</v>
      </c>
      <c r="M1141" s="139">
        <v>0</v>
      </c>
      <c r="N1141" s="139">
        <v>0</v>
      </c>
      <c r="O1141" s="139">
        <v>0</v>
      </c>
      <c r="P1141" s="139">
        <v>0</v>
      </c>
      <c r="Q1141" s="139">
        <v>0</v>
      </c>
      <c r="R1141" s="139">
        <v>0</v>
      </c>
      <c r="S1141" s="139">
        <v>0</v>
      </c>
      <c r="T1141" s="139">
        <v>0</v>
      </c>
      <c r="U1141" s="139">
        <v>0</v>
      </c>
      <c r="V1141" s="139">
        <v>0</v>
      </c>
      <c r="W1141" s="139">
        <v>0</v>
      </c>
      <c r="X1141" s="139">
        <v>0</v>
      </c>
      <c r="Y1141" s="139">
        <v>0</v>
      </c>
      <c r="Z1141" s="139">
        <v>0</v>
      </c>
      <c r="AA1141" s="139">
        <v>0</v>
      </c>
      <c r="AB1141" s="139">
        <v>0</v>
      </c>
      <c r="AC1141" s="139">
        <v>0</v>
      </c>
      <c r="AD1141" s="139">
        <v>0</v>
      </c>
      <c r="AE1141" s="139">
        <v>0</v>
      </c>
      <c r="AF1141" s="139">
        <v>0</v>
      </c>
      <c r="AG1141" s="139">
        <v>0</v>
      </c>
      <c r="AH1141" s="139">
        <v>0</v>
      </c>
      <c r="AI1141" s="139">
        <v>0</v>
      </c>
      <c r="AJ1141" s="139">
        <v>0</v>
      </c>
      <c r="AK1141" s="139">
        <v>0</v>
      </c>
      <c r="AL1141" s="139">
        <v>0</v>
      </c>
      <c r="AM1141" s="139">
        <v>0</v>
      </c>
      <c r="AN1141" s="139">
        <v>0</v>
      </c>
      <c r="AO1141" s="139">
        <v>0</v>
      </c>
      <c r="AP1141" s="139">
        <v>0</v>
      </c>
      <c r="AQ1141" s="139">
        <v>0</v>
      </c>
      <c r="AR1141" s="139">
        <v>0</v>
      </c>
      <c r="AS1141" s="139">
        <v>0</v>
      </c>
      <c r="AT1141" s="139">
        <v>0</v>
      </c>
      <c r="AU1141" s="139">
        <v>0</v>
      </c>
      <c r="AV1141" s="139">
        <v>0</v>
      </c>
      <c r="AW1141" s="139">
        <v>0</v>
      </c>
      <c r="AX1141" s="139">
        <v>0</v>
      </c>
      <c r="AY1141" s="139">
        <v>0</v>
      </c>
      <c r="AZ1141" s="139">
        <v>0</v>
      </c>
      <c r="BA1141" s="139">
        <v>0</v>
      </c>
      <c r="BB1141" s="139">
        <v>0</v>
      </c>
    </row>
    <row r="1142" spans="1:54">
      <c r="A1142" s="140" t="s">
        <v>1238</v>
      </c>
    </row>
    <row r="1143" spans="1:54">
      <c r="A1143" s="140" t="s">
        <v>1239</v>
      </c>
      <c r="B1143" s="139">
        <v>1000</v>
      </c>
      <c r="C1143" s="139">
        <v>1000</v>
      </c>
      <c r="D1143" s="139">
        <v>1000</v>
      </c>
      <c r="E1143" s="139">
        <v>1000</v>
      </c>
      <c r="F1143" s="139">
        <v>1000</v>
      </c>
      <c r="G1143" s="139">
        <v>1000</v>
      </c>
      <c r="H1143" s="139">
        <v>1000</v>
      </c>
      <c r="I1143" s="139">
        <v>1000</v>
      </c>
      <c r="J1143" s="139">
        <v>1000</v>
      </c>
      <c r="K1143" s="139">
        <v>1000</v>
      </c>
      <c r="L1143" s="139">
        <v>1000</v>
      </c>
      <c r="M1143" s="139">
        <v>1000</v>
      </c>
      <c r="N1143" s="139">
        <v>1000</v>
      </c>
      <c r="O1143" s="139">
        <v>1000</v>
      </c>
      <c r="P1143" s="139">
        <v>1000</v>
      </c>
      <c r="Q1143" s="139">
        <v>1000</v>
      </c>
      <c r="R1143" s="139">
        <v>1000</v>
      </c>
      <c r="S1143" s="139">
        <v>1000</v>
      </c>
      <c r="T1143" s="139">
        <v>1000</v>
      </c>
      <c r="U1143" s="139">
        <v>1000</v>
      </c>
      <c r="V1143" s="139">
        <v>1000</v>
      </c>
      <c r="W1143" s="139">
        <v>1000</v>
      </c>
      <c r="X1143" s="139">
        <v>1000</v>
      </c>
      <c r="Y1143" s="139">
        <v>1000</v>
      </c>
      <c r="Z1143" s="139">
        <v>1000</v>
      </c>
      <c r="AA1143" s="139">
        <v>1000</v>
      </c>
      <c r="AB1143" s="139">
        <v>1000</v>
      </c>
      <c r="AC1143" s="139">
        <v>1000</v>
      </c>
      <c r="AD1143" s="139">
        <v>1000</v>
      </c>
      <c r="AE1143" s="139">
        <v>1000</v>
      </c>
      <c r="AF1143" s="139">
        <v>1000</v>
      </c>
      <c r="AG1143" s="139">
        <v>1000</v>
      </c>
      <c r="AH1143" s="139">
        <v>1000</v>
      </c>
      <c r="AI1143" s="139">
        <v>1000</v>
      </c>
      <c r="AJ1143" s="139">
        <v>1000</v>
      </c>
      <c r="AK1143" s="139">
        <v>1000</v>
      </c>
      <c r="AL1143" s="139">
        <v>1000</v>
      </c>
      <c r="AM1143" s="139">
        <v>1000</v>
      </c>
      <c r="AN1143" s="139">
        <v>1000</v>
      </c>
      <c r="AO1143" s="139">
        <v>1000</v>
      </c>
      <c r="AP1143" s="139">
        <v>1000</v>
      </c>
      <c r="AQ1143" s="139">
        <v>1000</v>
      </c>
      <c r="AR1143" s="139">
        <v>1000</v>
      </c>
      <c r="AS1143" s="139">
        <v>1000</v>
      </c>
      <c r="AT1143" s="139">
        <v>1000</v>
      </c>
      <c r="AU1143" s="139">
        <v>1000</v>
      </c>
      <c r="AV1143" s="139">
        <v>1000</v>
      </c>
      <c r="AW1143" s="139">
        <v>1000</v>
      </c>
      <c r="AX1143" s="139">
        <v>1000</v>
      </c>
      <c r="AY1143" s="139">
        <v>1000</v>
      </c>
      <c r="AZ1143" s="139">
        <v>1000</v>
      </c>
      <c r="BA1143" s="139">
        <v>1000</v>
      </c>
      <c r="BB1143" s="139">
        <v>1000</v>
      </c>
    </row>
    <row r="1144" spans="1:54">
      <c r="A1144" s="140" t="s">
        <v>1240</v>
      </c>
      <c r="B1144" s="139">
        <v>26821261295.444698</v>
      </c>
      <c r="C1144" s="139">
        <v>26868168584.414299</v>
      </c>
      <c r="D1144" s="139">
        <v>27056686513.4258</v>
      </c>
      <c r="E1144" s="139">
        <v>27081923520.9011</v>
      </c>
      <c r="F1144" s="139">
        <v>27176974307.0364</v>
      </c>
      <c r="G1144" s="139">
        <v>27263064395.3685</v>
      </c>
      <c r="H1144" s="139">
        <v>27409990798.580101</v>
      </c>
      <c r="I1144" s="139">
        <v>27519789779.594898</v>
      </c>
      <c r="J1144" s="139">
        <v>27582028779.036598</v>
      </c>
      <c r="K1144" s="139">
        <v>27811538281.606899</v>
      </c>
      <c r="L1144" s="139">
        <v>27857030752.964901</v>
      </c>
      <c r="M1144" s="139">
        <v>27955356309.863201</v>
      </c>
      <c r="N1144" s="139">
        <v>27817448118.485802</v>
      </c>
      <c r="O1144" s="139">
        <v>27817448118.485802</v>
      </c>
      <c r="P1144" s="139">
        <v>27729555999.8573</v>
      </c>
      <c r="Q1144" s="139">
        <v>27902746164.4949</v>
      </c>
      <c r="R1144" s="139">
        <v>27973074065.616798</v>
      </c>
      <c r="S1144" s="139">
        <v>28124965628.742901</v>
      </c>
      <c r="T1144" s="139">
        <v>28278359547.530201</v>
      </c>
      <c r="U1144" s="139">
        <v>28494470510.000099</v>
      </c>
      <c r="V1144" s="139">
        <v>28914396005.4729</v>
      </c>
      <c r="W1144" s="139">
        <v>29058785221.141499</v>
      </c>
      <c r="X1144" s="139">
        <v>29302019042.944302</v>
      </c>
      <c r="Y1144" s="139">
        <v>29408392864.150101</v>
      </c>
      <c r="Z1144" s="139">
        <v>29504087214.182201</v>
      </c>
      <c r="AA1144" s="139">
        <v>29340409529.308701</v>
      </c>
      <c r="AB1144" s="139">
        <v>29340409529.308701</v>
      </c>
      <c r="AC1144" s="139">
        <v>29447930956.2747</v>
      </c>
      <c r="AD1144" s="139">
        <v>29682808841.101398</v>
      </c>
      <c r="AE1144" s="139">
        <v>29730767402.944901</v>
      </c>
      <c r="AF1144" s="139">
        <v>29860506338.418999</v>
      </c>
      <c r="AG1144" s="139">
        <v>29989966237.060902</v>
      </c>
      <c r="AH1144" s="139">
        <v>30181760892.955799</v>
      </c>
      <c r="AI1144" s="139">
        <v>30576473633.072601</v>
      </c>
      <c r="AJ1144" s="139">
        <v>30723174111.960701</v>
      </c>
      <c r="AK1144" s="139">
        <v>30970772361.584702</v>
      </c>
      <c r="AL1144" s="139">
        <v>30990846222.213902</v>
      </c>
      <c r="AM1144" s="139">
        <v>31086652732.390701</v>
      </c>
      <c r="AN1144" s="139">
        <v>30896617033.900101</v>
      </c>
      <c r="AO1144" s="139">
        <v>30896617033.900101</v>
      </c>
      <c r="AP1144" s="139">
        <v>31029719838.198399</v>
      </c>
      <c r="AQ1144" s="139">
        <v>31258583709.383801</v>
      </c>
      <c r="AR1144" s="139">
        <v>31304586709.460499</v>
      </c>
      <c r="AS1144" s="139">
        <v>31436669160.9259</v>
      </c>
      <c r="AT1144" s="139">
        <v>31564198100.778801</v>
      </c>
      <c r="AU1144" s="139">
        <v>31753803222.3652</v>
      </c>
      <c r="AV1144" s="139">
        <v>31994875997.586601</v>
      </c>
      <c r="AW1144" s="139">
        <v>32153287149.6507</v>
      </c>
      <c r="AX1144" s="139">
        <v>32403996077.6395</v>
      </c>
      <c r="AY1144" s="139">
        <v>32578464465.198399</v>
      </c>
      <c r="AZ1144" s="139">
        <v>32674956627.9613</v>
      </c>
      <c r="BA1144" s="139">
        <v>32468108253.601898</v>
      </c>
      <c r="BB1144" s="139">
        <v>32468108253.601898</v>
      </c>
    </row>
    <row r="1145" spans="1:54">
      <c r="A1145" s="140" t="s">
        <v>1241</v>
      </c>
      <c r="B1145" s="139">
        <v>46907288.9696545</v>
      </c>
      <c r="C1145" s="139">
        <v>188517929.01152</v>
      </c>
      <c r="D1145" s="139">
        <v>25237007.4752382</v>
      </c>
      <c r="E1145" s="139">
        <v>95050786.135338202</v>
      </c>
      <c r="F1145" s="139">
        <v>86090088.332068101</v>
      </c>
      <c r="G1145" s="139">
        <v>146926403.211575</v>
      </c>
      <c r="H1145" s="139">
        <v>109798981.01485801</v>
      </c>
      <c r="I1145" s="139">
        <v>62238999.441638499</v>
      </c>
      <c r="J1145" s="139">
        <v>229509502.57036</v>
      </c>
      <c r="K1145" s="139">
        <v>45492471.358008601</v>
      </c>
      <c r="L1145" s="139">
        <v>98325556.898273498</v>
      </c>
      <c r="M1145" s="139">
        <v>-137908191.37742701</v>
      </c>
      <c r="N1145" s="139">
        <v>-87892118.628490701</v>
      </c>
      <c r="O1145" s="139">
        <v>-87892118.628490701</v>
      </c>
      <c r="P1145" s="139">
        <v>173190164.63760599</v>
      </c>
      <c r="Q1145" s="139">
        <v>70327901.121854693</v>
      </c>
      <c r="R1145" s="139">
        <v>151891563.12613499</v>
      </c>
      <c r="S1145" s="139">
        <v>153393918.787278</v>
      </c>
      <c r="T1145" s="139">
        <v>216110962.469901</v>
      </c>
      <c r="U1145" s="139">
        <v>419925495.47285497</v>
      </c>
      <c r="V1145" s="139">
        <v>144389215.66859201</v>
      </c>
      <c r="W1145" s="139">
        <v>243233821.802746</v>
      </c>
      <c r="X1145" s="139">
        <v>106373821.205854</v>
      </c>
      <c r="Y1145" s="139">
        <v>95694350.0321358</v>
      </c>
      <c r="Z1145" s="139">
        <v>-163677684.87358001</v>
      </c>
      <c r="AA1145" s="139">
        <v>107521426.96601801</v>
      </c>
      <c r="AB1145" s="139">
        <v>107521426.96601801</v>
      </c>
      <c r="AC1145" s="139">
        <v>234877884.82666701</v>
      </c>
      <c r="AD1145" s="139">
        <v>47958561.843566597</v>
      </c>
      <c r="AE1145" s="139">
        <v>129738935.47406</v>
      </c>
      <c r="AF1145" s="139">
        <v>129459898.641932</v>
      </c>
      <c r="AG1145" s="139">
        <v>191794655.89486399</v>
      </c>
      <c r="AH1145" s="139">
        <v>394712740.11677498</v>
      </c>
      <c r="AI1145" s="139">
        <v>146700478.88815001</v>
      </c>
      <c r="AJ1145" s="139">
        <v>247598249.62397999</v>
      </c>
      <c r="AK1145" s="139">
        <v>20073860.629253</v>
      </c>
      <c r="AL1145" s="139">
        <v>95806510.176777795</v>
      </c>
      <c r="AM1145" s="139">
        <v>-190035698.49064901</v>
      </c>
      <c r="AN1145" s="139">
        <v>133102804.298281</v>
      </c>
      <c r="AO1145" s="139">
        <v>133102804.298281</v>
      </c>
      <c r="AP1145" s="139">
        <v>228863871.18547699</v>
      </c>
      <c r="AQ1145" s="139">
        <v>46003000.076722302</v>
      </c>
      <c r="AR1145" s="139">
        <v>132082451.46530101</v>
      </c>
      <c r="AS1145" s="139">
        <v>127528939.85296699</v>
      </c>
      <c r="AT1145" s="139">
        <v>189605121.58640799</v>
      </c>
      <c r="AU1145" s="139">
        <v>241072775.22139201</v>
      </c>
      <c r="AV1145" s="139">
        <v>158411152.06409201</v>
      </c>
      <c r="AW1145" s="139">
        <v>250708927.98877099</v>
      </c>
      <c r="AX1145" s="139">
        <v>174468387.55889201</v>
      </c>
      <c r="AY1145" s="139">
        <v>96492162.762973398</v>
      </c>
      <c r="AZ1145" s="139">
        <v>-206848374.359413</v>
      </c>
      <c r="BA1145" s="139">
        <v>78193751.227535307</v>
      </c>
      <c r="BB1145" s="139">
        <v>78193751.227535307</v>
      </c>
    </row>
    <row r="1146" spans="1:54">
      <c r="A1146" s="140" t="s">
        <v>1242</v>
      </c>
      <c r="B1146" s="139">
        <v>0</v>
      </c>
      <c r="C1146" s="139">
        <v>0</v>
      </c>
      <c r="D1146" s="139">
        <v>0</v>
      </c>
      <c r="E1146" s="139">
        <v>0</v>
      </c>
      <c r="F1146" s="139">
        <v>0</v>
      </c>
      <c r="G1146" s="139">
        <v>0</v>
      </c>
      <c r="H1146" s="139">
        <v>0</v>
      </c>
      <c r="I1146" s="139">
        <v>0</v>
      </c>
      <c r="J1146" s="139">
        <v>0</v>
      </c>
      <c r="K1146" s="139">
        <v>0</v>
      </c>
      <c r="L1146" s="139">
        <v>0</v>
      </c>
      <c r="M1146" s="139">
        <v>0</v>
      </c>
      <c r="N1146" s="139">
        <v>0</v>
      </c>
      <c r="O1146" s="139">
        <v>0</v>
      </c>
      <c r="P1146" s="139">
        <v>0</v>
      </c>
      <c r="Q1146" s="139">
        <v>0</v>
      </c>
      <c r="R1146" s="139">
        <v>0</v>
      </c>
      <c r="S1146" s="139">
        <v>0</v>
      </c>
      <c r="T1146" s="139">
        <v>0</v>
      </c>
      <c r="U1146" s="139">
        <v>0</v>
      </c>
      <c r="V1146" s="139">
        <v>0</v>
      </c>
      <c r="W1146" s="139">
        <v>0</v>
      </c>
      <c r="X1146" s="139">
        <v>0</v>
      </c>
      <c r="Y1146" s="139">
        <v>0</v>
      </c>
      <c r="Z1146" s="139">
        <v>0</v>
      </c>
      <c r="AA1146" s="139">
        <v>0</v>
      </c>
      <c r="AB1146" s="139">
        <v>0</v>
      </c>
      <c r="AC1146" s="139">
        <v>0</v>
      </c>
      <c r="AD1146" s="139">
        <v>0</v>
      </c>
      <c r="AE1146" s="139">
        <v>0</v>
      </c>
      <c r="AF1146" s="139">
        <v>0</v>
      </c>
      <c r="AG1146" s="139">
        <v>0</v>
      </c>
      <c r="AH1146" s="139">
        <v>0</v>
      </c>
      <c r="AI1146" s="139">
        <v>0</v>
      </c>
      <c r="AJ1146" s="139">
        <v>0</v>
      </c>
      <c r="AK1146" s="139">
        <v>0</v>
      </c>
      <c r="AL1146" s="139">
        <v>0</v>
      </c>
      <c r="AM1146" s="139">
        <v>0</v>
      </c>
      <c r="AN1146" s="139">
        <v>0</v>
      </c>
      <c r="AO1146" s="139">
        <v>0</v>
      </c>
      <c r="AP1146" s="139">
        <v>0</v>
      </c>
      <c r="AQ1146" s="139">
        <v>0</v>
      </c>
      <c r="AR1146" s="139">
        <v>0</v>
      </c>
      <c r="AS1146" s="139">
        <v>0</v>
      </c>
      <c r="AT1146" s="139">
        <v>0</v>
      </c>
      <c r="AU1146" s="139">
        <v>0</v>
      </c>
      <c r="AV1146" s="139">
        <v>0</v>
      </c>
      <c r="AW1146" s="139">
        <v>0</v>
      </c>
      <c r="AX1146" s="139">
        <v>0</v>
      </c>
      <c r="AY1146" s="139">
        <v>0</v>
      </c>
      <c r="AZ1146" s="139">
        <v>0</v>
      </c>
      <c r="BA1146" s="139">
        <v>0</v>
      </c>
      <c r="BB1146" s="139">
        <v>0</v>
      </c>
    </row>
    <row r="1147" spans="1:54">
      <c r="A1147" s="141" t="s">
        <v>1243</v>
      </c>
      <c r="B1147" s="139">
        <v>46907288.9696545</v>
      </c>
      <c r="C1147" s="139">
        <v>188517929.01152</v>
      </c>
      <c r="D1147" s="139">
        <v>25237007.4752382</v>
      </c>
      <c r="E1147" s="139">
        <v>95050786.135338202</v>
      </c>
      <c r="F1147" s="139">
        <v>86090088.332068101</v>
      </c>
      <c r="G1147" s="139">
        <v>146926403.211575</v>
      </c>
      <c r="H1147" s="139">
        <v>109798981.01485801</v>
      </c>
      <c r="I1147" s="139">
        <v>62238999.441638499</v>
      </c>
      <c r="J1147" s="139">
        <v>229509502.57036</v>
      </c>
      <c r="K1147" s="139">
        <v>45492471.358008601</v>
      </c>
      <c r="L1147" s="139">
        <v>98325556.898273498</v>
      </c>
      <c r="M1147" s="139">
        <v>-137908191.37742701</v>
      </c>
      <c r="N1147" s="139">
        <v>-87892118.628490701</v>
      </c>
      <c r="O1147" s="139">
        <v>-87892118.628490701</v>
      </c>
      <c r="P1147" s="139">
        <v>173190164.63760599</v>
      </c>
      <c r="Q1147" s="139">
        <v>70327901.121854693</v>
      </c>
      <c r="R1147" s="139">
        <v>151891563.12613499</v>
      </c>
      <c r="S1147" s="139">
        <v>153393918.787278</v>
      </c>
      <c r="T1147" s="139">
        <v>216110962.469901</v>
      </c>
      <c r="U1147" s="139">
        <v>419925495.47285497</v>
      </c>
      <c r="V1147" s="139">
        <v>144389215.66859201</v>
      </c>
      <c r="W1147" s="139">
        <v>243233821.802746</v>
      </c>
      <c r="X1147" s="139">
        <v>106373821.205854</v>
      </c>
      <c r="Y1147" s="139">
        <v>95694350.0321358</v>
      </c>
      <c r="Z1147" s="139">
        <v>-163677684.87358001</v>
      </c>
      <c r="AA1147" s="139">
        <v>107521426.96601801</v>
      </c>
      <c r="AB1147" s="139">
        <v>107521426.96601801</v>
      </c>
      <c r="AC1147" s="139">
        <v>234877884.82666701</v>
      </c>
      <c r="AD1147" s="139">
        <v>47958561.843566597</v>
      </c>
      <c r="AE1147" s="139">
        <v>129738935.47406</v>
      </c>
      <c r="AF1147" s="139">
        <v>129459898.641932</v>
      </c>
      <c r="AG1147" s="139">
        <v>191794655.89486399</v>
      </c>
      <c r="AH1147" s="139">
        <v>394712740.11677498</v>
      </c>
      <c r="AI1147" s="139">
        <v>146700478.88815001</v>
      </c>
      <c r="AJ1147" s="139">
        <v>247598249.62397999</v>
      </c>
      <c r="AK1147" s="139">
        <v>20073860.629253</v>
      </c>
      <c r="AL1147" s="139">
        <v>95806510.176777795</v>
      </c>
      <c r="AM1147" s="139">
        <v>-190035698.49064901</v>
      </c>
      <c r="AN1147" s="139">
        <v>133102804.298281</v>
      </c>
      <c r="AO1147" s="139">
        <v>133102804.298281</v>
      </c>
      <c r="AP1147" s="139">
        <v>228863871.18547699</v>
      </c>
      <c r="AQ1147" s="139">
        <v>46003000.076722302</v>
      </c>
      <c r="AR1147" s="139">
        <v>132082451.46530101</v>
      </c>
      <c r="AS1147" s="139">
        <v>127528939.85296699</v>
      </c>
      <c r="AT1147" s="139">
        <v>189605121.58640799</v>
      </c>
      <c r="AU1147" s="139">
        <v>241072775.22139201</v>
      </c>
      <c r="AV1147" s="139">
        <v>158411152.06409201</v>
      </c>
      <c r="AW1147" s="139">
        <v>250708927.98877099</v>
      </c>
      <c r="AX1147" s="139">
        <v>174468387.55889201</v>
      </c>
      <c r="AY1147" s="139">
        <v>96492162.762973398</v>
      </c>
      <c r="AZ1147" s="139">
        <v>-206848374.359413</v>
      </c>
      <c r="BA1147" s="139">
        <v>78193751.227535307</v>
      </c>
      <c r="BB1147" s="139">
        <v>78193751.227535307</v>
      </c>
    </row>
    <row r="1148" spans="1:54">
      <c r="A1148" s="140" t="s">
        <v>1244</v>
      </c>
    </row>
    <row r="1149" spans="1:54">
      <c r="A1149" s="140" t="s">
        <v>1245</v>
      </c>
      <c r="B1149" s="139">
        <v>-26821261296.2346</v>
      </c>
      <c r="C1149" s="139">
        <v>-26868168585.2043</v>
      </c>
      <c r="D1149" s="139">
        <v>-27056686514.215801</v>
      </c>
      <c r="E1149" s="139">
        <v>-27081923521.691002</v>
      </c>
      <c r="F1149" s="139">
        <v>-27176974307.826401</v>
      </c>
      <c r="G1149" s="139">
        <v>-27263064396.158501</v>
      </c>
      <c r="H1149" s="139">
        <v>-27409990799.369999</v>
      </c>
      <c r="I1149" s="139">
        <v>-27519789780.384899</v>
      </c>
      <c r="J1149" s="139">
        <v>-27582028779.8265</v>
      </c>
      <c r="K1149" s="139">
        <v>-27811538282.3969</v>
      </c>
      <c r="L1149" s="139">
        <v>-27857030753.754902</v>
      </c>
      <c r="M1149" s="139">
        <v>-27955356310.653198</v>
      </c>
      <c r="N1149" s="139">
        <v>-27817448119.275799</v>
      </c>
      <c r="O1149" s="139">
        <v>-27817448119.275799</v>
      </c>
      <c r="P1149" s="139">
        <v>-27729556000.647301</v>
      </c>
      <c r="Q1149" s="139">
        <v>-27902746165.284901</v>
      </c>
      <c r="R1149" s="139">
        <v>-27973074066.4067</v>
      </c>
      <c r="S1149" s="139">
        <v>-28124965629.532902</v>
      </c>
      <c r="T1149" s="139">
        <v>-28278359548.320099</v>
      </c>
      <c r="U1149" s="139">
        <v>-28494470510.790001</v>
      </c>
      <c r="V1149" s="139">
        <v>-28914396006.262901</v>
      </c>
      <c r="W1149" s="139">
        <v>-29058785221.931499</v>
      </c>
      <c r="X1149" s="139">
        <v>-29302019043.7342</v>
      </c>
      <c r="Y1149" s="139">
        <v>-29408392864.940102</v>
      </c>
      <c r="Z1149" s="139">
        <v>-29504087214.972198</v>
      </c>
      <c r="AA1149" s="139">
        <v>-29340409530.098598</v>
      </c>
      <c r="AB1149" s="139">
        <v>-29340409530.098598</v>
      </c>
      <c r="AC1149" s="139">
        <v>-29447930957.064602</v>
      </c>
      <c r="AD1149" s="139">
        <v>-29682808841.8913</v>
      </c>
      <c r="AE1149" s="139">
        <v>-29730767403.734901</v>
      </c>
      <c r="AF1149" s="139">
        <v>-29860506339.209</v>
      </c>
      <c r="AG1149" s="139">
        <v>-29989966237.850899</v>
      </c>
      <c r="AH1149" s="139">
        <v>-30181760893.7458</v>
      </c>
      <c r="AI1149" s="139">
        <v>-30576473633.862499</v>
      </c>
      <c r="AJ1149" s="139">
        <v>-30723174112.750702</v>
      </c>
      <c r="AK1149" s="139">
        <v>-30970772362.374699</v>
      </c>
      <c r="AL1149" s="139">
        <v>-30990846223.003899</v>
      </c>
      <c r="AM1149" s="139">
        <v>-31086652733.180698</v>
      </c>
      <c r="AN1149" s="139">
        <v>-30896617034.689999</v>
      </c>
      <c r="AO1149" s="139">
        <v>-30896617034.689999</v>
      </c>
      <c r="AP1149" s="139">
        <v>-31029719838.9883</v>
      </c>
      <c r="AQ1149" s="139">
        <v>-31258583710.173801</v>
      </c>
      <c r="AR1149" s="139">
        <v>-31304586710.2505</v>
      </c>
      <c r="AS1149" s="139">
        <v>-31436669161.715801</v>
      </c>
      <c r="AT1149" s="139">
        <v>-31564198101.568802</v>
      </c>
      <c r="AU1149" s="139">
        <v>-31753803223.155201</v>
      </c>
      <c r="AV1149" s="139">
        <v>-31994875998.376598</v>
      </c>
      <c r="AW1149" s="139">
        <v>-32153287150.440701</v>
      </c>
      <c r="AX1149" s="139">
        <v>-32403996078.429501</v>
      </c>
      <c r="AY1149" s="139">
        <v>-32578464465.9883</v>
      </c>
      <c r="AZ1149" s="139">
        <v>-32674956628.751301</v>
      </c>
      <c r="BA1149" s="139">
        <v>-32468108254.391899</v>
      </c>
      <c r="BB1149" s="139">
        <v>-32468108254.391899</v>
      </c>
    </row>
    <row r="1150" spans="1:54">
      <c r="A1150" s="140" t="s">
        <v>1246</v>
      </c>
      <c r="B1150" s="139">
        <v>-46907288.969643399</v>
      </c>
      <c r="C1150" s="139">
        <v>-188517929.011531</v>
      </c>
      <c r="D1150" s="139">
        <v>-25237007.475234501</v>
      </c>
      <c r="E1150" s="139">
        <v>-95050786.135334507</v>
      </c>
      <c r="F1150" s="139">
        <v>-86090088.332083002</v>
      </c>
      <c r="G1150" s="139">
        <v>-146926403.211575</v>
      </c>
      <c r="H1150" s="139">
        <v>-109798981.01485801</v>
      </c>
      <c r="I1150" s="139">
        <v>-62238999.441638499</v>
      </c>
      <c r="J1150" s="139">
        <v>-229509502.570375</v>
      </c>
      <c r="K1150" s="139">
        <v>-45492471.357986301</v>
      </c>
      <c r="L1150" s="139">
        <v>-98325556.898284703</v>
      </c>
      <c r="M1150" s="139">
        <v>137908191.37743101</v>
      </c>
      <c r="N1150" s="139">
        <v>87892118.628498107</v>
      </c>
      <c r="O1150" s="139">
        <v>87892118.628498107</v>
      </c>
      <c r="P1150" s="139">
        <v>-173190164.63761699</v>
      </c>
      <c r="Q1150" s="139">
        <v>-70327901.121836096</v>
      </c>
      <c r="R1150" s="139">
        <v>-151891563.12615401</v>
      </c>
      <c r="S1150" s="139">
        <v>-153393918.787267</v>
      </c>
      <c r="T1150" s="139">
        <v>-216110962.46990901</v>
      </c>
      <c r="U1150" s="139">
        <v>-419925495.47285497</v>
      </c>
      <c r="V1150" s="139">
        <v>-144389215.66858801</v>
      </c>
      <c r="W1150" s="139">
        <v>-243233821.802742</v>
      </c>
      <c r="X1150" s="139">
        <v>-106373821.205861</v>
      </c>
      <c r="Y1150" s="139">
        <v>-95694350.0321358</v>
      </c>
      <c r="Z1150" s="139">
        <v>163677684.87359199</v>
      </c>
      <c r="AA1150" s="139">
        <v>-107521426.966015</v>
      </c>
      <c r="AB1150" s="139">
        <v>-107521426.966015</v>
      </c>
      <c r="AC1150" s="139">
        <v>-234877884.826693</v>
      </c>
      <c r="AD1150" s="139">
        <v>-47958561.843551598</v>
      </c>
      <c r="AE1150" s="139">
        <v>-129738935.47408199</v>
      </c>
      <c r="AF1150" s="139">
        <v>-129459898.64191</v>
      </c>
      <c r="AG1150" s="139">
        <v>-191794655.894871</v>
      </c>
      <c r="AH1150" s="139">
        <v>-394712740.11676002</v>
      </c>
      <c r="AI1150" s="139">
        <v>-146700478.88815701</v>
      </c>
      <c r="AJ1150" s="139">
        <v>-247598249.62399101</v>
      </c>
      <c r="AK1150" s="139">
        <v>-20073860.629238099</v>
      </c>
      <c r="AL1150" s="139">
        <v>-95806510.176792696</v>
      </c>
      <c r="AM1150" s="139">
        <v>190035698.49066001</v>
      </c>
      <c r="AN1150" s="139">
        <v>-133102804.298263</v>
      </c>
      <c r="AO1150" s="139">
        <v>-133102804.298263</v>
      </c>
      <c r="AP1150" s="139">
        <v>-228863871.1855</v>
      </c>
      <c r="AQ1150" s="139">
        <v>-46003000.076725997</v>
      </c>
      <c r="AR1150" s="139">
        <v>-132082451.46529301</v>
      </c>
      <c r="AS1150" s="139">
        <v>-127528939.852971</v>
      </c>
      <c r="AT1150" s="139">
        <v>-189605121.586404</v>
      </c>
      <c r="AU1150" s="139">
        <v>-241072775.22139201</v>
      </c>
      <c r="AV1150" s="139">
        <v>-158411152.06407699</v>
      </c>
      <c r="AW1150" s="139">
        <v>-250708927.98878601</v>
      </c>
      <c r="AX1150" s="139">
        <v>-174468387.55889601</v>
      </c>
      <c r="AY1150" s="139">
        <v>-96492162.762951106</v>
      </c>
      <c r="AZ1150" s="139">
        <v>206848374.359413</v>
      </c>
      <c r="BA1150" s="139">
        <v>-78193751.227531493</v>
      </c>
      <c r="BB1150" s="139">
        <v>-78193751.227531493</v>
      </c>
    </row>
    <row r="1151" spans="1:54">
      <c r="A1151" s="140" t="s">
        <v>1247</v>
      </c>
      <c r="B1151" s="139">
        <v>0</v>
      </c>
      <c r="C1151" s="139">
        <v>0</v>
      </c>
      <c r="D1151" s="139">
        <v>0</v>
      </c>
      <c r="E1151" s="139">
        <v>0</v>
      </c>
      <c r="F1151" s="139">
        <v>0</v>
      </c>
      <c r="G1151" s="139">
        <v>0</v>
      </c>
      <c r="H1151" s="139">
        <v>0</v>
      </c>
      <c r="I1151" s="139">
        <v>0</v>
      </c>
      <c r="J1151" s="139">
        <v>0</v>
      </c>
      <c r="K1151" s="139">
        <v>0</v>
      </c>
      <c r="L1151" s="139">
        <v>0</v>
      </c>
      <c r="M1151" s="139">
        <v>0</v>
      </c>
      <c r="N1151" s="139">
        <v>0</v>
      </c>
      <c r="O1151" s="139">
        <v>0</v>
      </c>
      <c r="P1151" s="139">
        <v>0</v>
      </c>
      <c r="Q1151" s="139">
        <v>0</v>
      </c>
      <c r="R1151" s="139">
        <v>0</v>
      </c>
      <c r="S1151" s="139">
        <v>0</v>
      </c>
      <c r="T1151" s="139">
        <v>0</v>
      </c>
      <c r="U1151" s="139">
        <v>0</v>
      </c>
      <c r="V1151" s="139">
        <v>0</v>
      </c>
      <c r="W1151" s="139">
        <v>0</v>
      </c>
      <c r="X1151" s="139">
        <v>0</v>
      </c>
      <c r="Y1151" s="139">
        <v>0</v>
      </c>
      <c r="Z1151" s="139">
        <v>0</v>
      </c>
      <c r="AA1151" s="139">
        <v>0</v>
      </c>
      <c r="AB1151" s="139">
        <v>0</v>
      </c>
      <c r="AC1151" s="139">
        <v>0</v>
      </c>
      <c r="AD1151" s="139">
        <v>0</v>
      </c>
      <c r="AE1151" s="139">
        <v>0</v>
      </c>
      <c r="AF1151" s="139">
        <v>0</v>
      </c>
      <c r="AG1151" s="139">
        <v>0</v>
      </c>
      <c r="AH1151" s="139">
        <v>0</v>
      </c>
      <c r="AI1151" s="139">
        <v>0</v>
      </c>
      <c r="AJ1151" s="139">
        <v>0</v>
      </c>
      <c r="AK1151" s="139">
        <v>0</v>
      </c>
      <c r="AL1151" s="139">
        <v>0</v>
      </c>
      <c r="AM1151" s="139">
        <v>0</v>
      </c>
      <c r="AN1151" s="139">
        <v>0</v>
      </c>
      <c r="AO1151" s="139">
        <v>0</v>
      </c>
      <c r="AP1151" s="139">
        <v>0</v>
      </c>
      <c r="AQ1151" s="139">
        <v>0</v>
      </c>
      <c r="AR1151" s="139">
        <v>0</v>
      </c>
      <c r="AS1151" s="139">
        <v>0</v>
      </c>
      <c r="AT1151" s="139">
        <v>0</v>
      </c>
      <c r="AU1151" s="139">
        <v>0</v>
      </c>
      <c r="AV1151" s="139">
        <v>0</v>
      </c>
      <c r="AW1151" s="139">
        <v>0</v>
      </c>
      <c r="AX1151" s="139">
        <v>0</v>
      </c>
      <c r="AY1151" s="139">
        <v>0</v>
      </c>
      <c r="AZ1151" s="139">
        <v>0</v>
      </c>
      <c r="BA1151" s="139">
        <v>0</v>
      </c>
      <c r="BB1151" s="139">
        <v>0</v>
      </c>
    </row>
    <row r="1152" spans="1:54">
      <c r="A1152" s="141" t="s">
        <v>1248</v>
      </c>
      <c r="B1152" s="139">
        <v>-46907288.969643399</v>
      </c>
      <c r="C1152" s="139">
        <v>-188517929.011531</v>
      </c>
      <c r="D1152" s="139">
        <v>-25237007.475234501</v>
      </c>
      <c r="E1152" s="139">
        <v>-95050786.135334507</v>
      </c>
      <c r="F1152" s="139">
        <v>-86090088.332083002</v>
      </c>
      <c r="G1152" s="139">
        <v>-146926403.211575</v>
      </c>
      <c r="H1152" s="139">
        <v>-109798981.01485801</v>
      </c>
      <c r="I1152" s="139">
        <v>-62238999.441638499</v>
      </c>
      <c r="J1152" s="139">
        <v>-229509502.570375</v>
      </c>
      <c r="K1152" s="139">
        <v>-45492471.357986301</v>
      </c>
      <c r="L1152" s="139">
        <v>-98325556.898284703</v>
      </c>
      <c r="M1152" s="139">
        <v>137908191.37743101</v>
      </c>
      <c r="N1152" s="139">
        <v>87892118.628498107</v>
      </c>
      <c r="O1152" s="139">
        <v>87892118.628498107</v>
      </c>
      <c r="P1152" s="139">
        <v>-173190164.63761699</v>
      </c>
      <c r="Q1152" s="139">
        <v>-70327901.121836096</v>
      </c>
      <c r="R1152" s="139">
        <v>-151891563.12615401</v>
      </c>
      <c r="S1152" s="139">
        <v>-153393918.787267</v>
      </c>
      <c r="T1152" s="139">
        <v>-216110962.46990901</v>
      </c>
      <c r="U1152" s="139">
        <v>-419925495.47285497</v>
      </c>
      <c r="V1152" s="139">
        <v>-144389215.66858801</v>
      </c>
      <c r="W1152" s="139">
        <v>-243233821.802742</v>
      </c>
      <c r="X1152" s="139">
        <v>-106373821.205861</v>
      </c>
      <c r="Y1152" s="139">
        <v>-95694350.0321358</v>
      </c>
      <c r="Z1152" s="139">
        <v>163677684.87359199</v>
      </c>
      <c r="AA1152" s="139">
        <v>-107521426.966015</v>
      </c>
      <c r="AB1152" s="139">
        <v>-107521426.966015</v>
      </c>
      <c r="AC1152" s="139">
        <v>-234877884.826693</v>
      </c>
      <c r="AD1152" s="139">
        <v>-47958561.843551598</v>
      </c>
      <c r="AE1152" s="139">
        <v>-129738935.47408199</v>
      </c>
      <c r="AF1152" s="139">
        <v>-129459898.64191</v>
      </c>
      <c r="AG1152" s="139">
        <v>-191794655.894871</v>
      </c>
      <c r="AH1152" s="139">
        <v>-394712740.11676002</v>
      </c>
      <c r="AI1152" s="139">
        <v>-146700478.88815701</v>
      </c>
      <c r="AJ1152" s="139">
        <v>-247598249.62399101</v>
      </c>
      <c r="AK1152" s="139">
        <v>-20073860.629238099</v>
      </c>
      <c r="AL1152" s="139">
        <v>-95806510.176792696</v>
      </c>
      <c r="AM1152" s="139">
        <v>190035698.49066001</v>
      </c>
      <c r="AN1152" s="139">
        <v>-133102804.298263</v>
      </c>
      <c r="AO1152" s="139">
        <v>-133102804.298263</v>
      </c>
      <c r="AP1152" s="139">
        <v>-228863871.1855</v>
      </c>
      <c r="AQ1152" s="139">
        <v>-46003000.076725997</v>
      </c>
      <c r="AR1152" s="139">
        <v>-132082451.46529301</v>
      </c>
      <c r="AS1152" s="139">
        <v>-127528939.852971</v>
      </c>
      <c r="AT1152" s="139">
        <v>-189605121.586404</v>
      </c>
      <c r="AU1152" s="139">
        <v>-241072775.22139201</v>
      </c>
      <c r="AV1152" s="139">
        <v>-158411152.06407699</v>
      </c>
      <c r="AW1152" s="139">
        <v>-250708927.98878601</v>
      </c>
      <c r="AX1152" s="139">
        <v>-174468387.55889601</v>
      </c>
      <c r="AY1152" s="139">
        <v>-96492162.762951106</v>
      </c>
      <c r="AZ1152" s="139">
        <v>206848374.359413</v>
      </c>
      <c r="BA1152" s="139">
        <v>-78193751.227531493</v>
      </c>
      <c r="BB1152" s="139">
        <v>-78193751.227531493</v>
      </c>
    </row>
    <row r="1153" spans="1:54">
      <c r="A1153" s="140" t="s">
        <v>1249</v>
      </c>
      <c r="B1153" s="139">
        <v>0</v>
      </c>
      <c r="C1153" s="139">
        <v>0</v>
      </c>
      <c r="D1153" s="139">
        <v>0</v>
      </c>
      <c r="E1153" s="139">
        <v>0</v>
      </c>
      <c r="F1153" s="139">
        <v>0</v>
      </c>
      <c r="G1153" s="139">
        <v>0</v>
      </c>
      <c r="H1153" s="139">
        <v>0</v>
      </c>
      <c r="I1153" s="139">
        <v>0</v>
      </c>
      <c r="J1153" s="139">
        <v>0</v>
      </c>
      <c r="K1153" s="139">
        <v>0</v>
      </c>
      <c r="L1153" s="139">
        <v>0</v>
      </c>
      <c r="M1153" s="139">
        <v>0</v>
      </c>
      <c r="N1153" s="139">
        <v>0</v>
      </c>
      <c r="O1153" s="139">
        <v>0</v>
      </c>
      <c r="P1153" s="139">
        <v>0</v>
      </c>
      <c r="Q1153" s="139">
        <v>0</v>
      </c>
      <c r="R1153" s="139">
        <v>0</v>
      </c>
      <c r="S1153" s="139">
        <v>0</v>
      </c>
      <c r="T1153" s="139">
        <v>0</v>
      </c>
      <c r="U1153" s="139">
        <v>0</v>
      </c>
      <c r="V1153" s="139">
        <v>0</v>
      </c>
      <c r="W1153" s="139">
        <v>0</v>
      </c>
      <c r="X1153" s="139">
        <v>0</v>
      </c>
      <c r="Y1153" s="139">
        <v>0</v>
      </c>
      <c r="Z1153" s="139">
        <v>0</v>
      </c>
      <c r="AA1153" s="139">
        <v>0</v>
      </c>
      <c r="AB1153" s="139">
        <v>0</v>
      </c>
      <c r="AC1153" s="139">
        <v>0</v>
      </c>
      <c r="AD1153" s="139">
        <v>0</v>
      </c>
      <c r="AE1153" s="139">
        <v>0</v>
      </c>
      <c r="AF1153" s="139">
        <v>0</v>
      </c>
      <c r="AG1153" s="139">
        <v>0</v>
      </c>
      <c r="AH1153" s="139">
        <v>0</v>
      </c>
      <c r="AI1153" s="139">
        <v>0</v>
      </c>
      <c r="AJ1153" s="139">
        <v>0</v>
      </c>
      <c r="AK1153" s="139">
        <v>0</v>
      </c>
      <c r="AL1153" s="139">
        <v>0</v>
      </c>
      <c r="AM1153" s="139">
        <v>0</v>
      </c>
      <c r="AN1153" s="139">
        <v>0</v>
      </c>
      <c r="AO1153" s="139">
        <v>0</v>
      </c>
      <c r="AP1153" s="139">
        <v>0</v>
      </c>
      <c r="AQ1153" s="139">
        <v>0</v>
      </c>
      <c r="AR1153" s="139">
        <v>0</v>
      </c>
      <c r="AS1153" s="139">
        <v>0</v>
      </c>
      <c r="AT1153" s="139">
        <v>0</v>
      </c>
      <c r="AU1153" s="139">
        <v>0</v>
      </c>
      <c r="AV1153" s="139">
        <v>0</v>
      </c>
      <c r="AW1153" s="139">
        <v>0</v>
      </c>
      <c r="AX1153" s="139">
        <v>0</v>
      </c>
      <c r="AY1153" s="139">
        <v>0</v>
      </c>
      <c r="AZ1153" s="139">
        <v>0</v>
      </c>
      <c r="BA1153" s="139">
        <v>0</v>
      </c>
      <c r="BB1153" s="139">
        <v>0</v>
      </c>
    </row>
    <row r="1154" spans="1:54">
      <c r="A1154" s="140" t="s">
        <v>1250</v>
      </c>
      <c r="B1154" s="139">
        <v>26868168584.414299</v>
      </c>
      <c r="C1154" s="139">
        <v>27056686513.4258</v>
      </c>
      <c r="D1154" s="139">
        <v>27081923520.9011</v>
      </c>
      <c r="E1154" s="139">
        <v>27176974307.0364</v>
      </c>
      <c r="F1154" s="139">
        <v>27263064395.3685</v>
      </c>
      <c r="G1154" s="139">
        <v>27409990798.580101</v>
      </c>
      <c r="H1154" s="139">
        <v>27519789779.594898</v>
      </c>
      <c r="I1154" s="139">
        <v>27582028779.036598</v>
      </c>
      <c r="J1154" s="139">
        <v>27811538281.606899</v>
      </c>
      <c r="K1154" s="139">
        <v>27857030752.964901</v>
      </c>
      <c r="L1154" s="139">
        <v>27955356309.863201</v>
      </c>
      <c r="M1154" s="139">
        <v>27817448118.485802</v>
      </c>
      <c r="N1154" s="139">
        <v>27729555999.8573</v>
      </c>
      <c r="O1154" s="139">
        <v>27729555999.8573</v>
      </c>
      <c r="P1154" s="139">
        <v>27902746164.4949</v>
      </c>
      <c r="Q1154" s="139">
        <v>27973074065.616798</v>
      </c>
      <c r="R1154" s="139">
        <v>28124965628.742901</v>
      </c>
      <c r="S1154" s="139">
        <v>28278359547.530201</v>
      </c>
      <c r="T1154" s="139">
        <v>28494470510.000099</v>
      </c>
      <c r="U1154" s="139">
        <v>28914396005.4729</v>
      </c>
      <c r="V1154" s="139">
        <v>29058785221.141499</v>
      </c>
      <c r="W1154" s="139">
        <v>29302019042.944302</v>
      </c>
      <c r="X1154" s="139">
        <v>29408392864.150101</v>
      </c>
      <c r="Y1154" s="139">
        <v>29504087214.182201</v>
      </c>
      <c r="Z1154" s="139">
        <v>29340409529.308701</v>
      </c>
      <c r="AA1154" s="139">
        <v>29447930956.2747</v>
      </c>
      <c r="AB1154" s="139">
        <v>29447930956.2747</v>
      </c>
      <c r="AC1154" s="139">
        <v>29682808841.101398</v>
      </c>
      <c r="AD1154" s="139">
        <v>29730767402.944901</v>
      </c>
      <c r="AE1154" s="139">
        <v>29860506338.418999</v>
      </c>
      <c r="AF1154" s="139">
        <v>29989966237.060902</v>
      </c>
      <c r="AG1154" s="139">
        <v>30181760892.955799</v>
      </c>
      <c r="AH1154" s="139">
        <v>30576473633.072601</v>
      </c>
      <c r="AI1154" s="139">
        <v>30723174111.960701</v>
      </c>
      <c r="AJ1154" s="139">
        <v>30970772361.584702</v>
      </c>
      <c r="AK1154" s="139">
        <v>30990846222.213902</v>
      </c>
      <c r="AL1154" s="139">
        <v>31086652732.390701</v>
      </c>
      <c r="AM1154" s="139">
        <v>30896617033.900101</v>
      </c>
      <c r="AN1154" s="139">
        <v>31029719838.198399</v>
      </c>
      <c r="AO1154" s="139">
        <v>31029719838.198399</v>
      </c>
      <c r="AP1154" s="139">
        <v>31258583709.383801</v>
      </c>
      <c r="AQ1154" s="139">
        <v>31304586709.460499</v>
      </c>
      <c r="AR1154" s="139">
        <v>31436669160.9259</v>
      </c>
      <c r="AS1154" s="139">
        <v>31564198100.778801</v>
      </c>
      <c r="AT1154" s="139">
        <v>31753803222.3652</v>
      </c>
      <c r="AU1154" s="139">
        <v>31994875997.586601</v>
      </c>
      <c r="AV1154" s="139">
        <v>32153287149.6507</v>
      </c>
      <c r="AW1154" s="139">
        <v>32403996077.6395</v>
      </c>
      <c r="AX1154" s="139">
        <v>32578464465.198399</v>
      </c>
      <c r="AY1154" s="139">
        <v>32674956627.9613</v>
      </c>
      <c r="AZ1154" s="139">
        <v>32468108253.601898</v>
      </c>
      <c r="BA1154" s="139">
        <v>32546302004.829498</v>
      </c>
      <c r="BB1154" s="139">
        <v>32546302004.829498</v>
      </c>
    </row>
    <row r="1155" spans="1:54">
      <c r="A1155" s="140" t="s">
        <v>1251</v>
      </c>
      <c r="B1155" s="139">
        <v>26821261295.444698</v>
      </c>
      <c r="C1155" s="139">
        <v>26868168584.414299</v>
      </c>
      <c r="D1155" s="139">
        <v>27056686513.4258</v>
      </c>
      <c r="E1155" s="139">
        <v>27081923520.9011</v>
      </c>
      <c r="F1155" s="139">
        <v>27176974307.0364</v>
      </c>
      <c r="G1155" s="139">
        <v>27263064395.3685</v>
      </c>
      <c r="H1155" s="139">
        <v>27409990798.580101</v>
      </c>
      <c r="I1155" s="139">
        <v>27519789779.594898</v>
      </c>
      <c r="J1155" s="139">
        <v>27582028779.036598</v>
      </c>
      <c r="K1155" s="139">
        <v>27811538281.606899</v>
      </c>
      <c r="L1155" s="139">
        <v>27857030752.964901</v>
      </c>
      <c r="M1155" s="139">
        <v>27955356309.863201</v>
      </c>
      <c r="N1155" s="139">
        <v>27817448118.485802</v>
      </c>
      <c r="O1155" s="139">
        <v>27817448118.485802</v>
      </c>
      <c r="P1155" s="139">
        <v>27729555999.8573</v>
      </c>
      <c r="Q1155" s="139">
        <v>27902746164.4949</v>
      </c>
      <c r="R1155" s="139">
        <v>27973074065.616798</v>
      </c>
      <c r="S1155" s="139">
        <v>28124965628.742901</v>
      </c>
      <c r="T1155" s="139">
        <v>28278359547.530201</v>
      </c>
      <c r="U1155" s="139">
        <v>28494470510.000099</v>
      </c>
      <c r="V1155" s="139">
        <v>28914396005.4729</v>
      </c>
      <c r="W1155" s="139">
        <v>29058785221.141499</v>
      </c>
      <c r="X1155" s="139">
        <v>29302019042.944302</v>
      </c>
      <c r="Y1155" s="139">
        <v>29408392864.150101</v>
      </c>
      <c r="Z1155" s="139">
        <v>29504087214.182201</v>
      </c>
      <c r="AA1155" s="139">
        <v>29340409529.308701</v>
      </c>
      <c r="AB1155" s="139">
        <v>29340409529.308701</v>
      </c>
      <c r="AC1155" s="139">
        <v>29447930956.2747</v>
      </c>
      <c r="AD1155" s="139">
        <v>29682808841.101398</v>
      </c>
      <c r="AE1155" s="139">
        <v>29730767402.944901</v>
      </c>
      <c r="AF1155" s="139">
        <v>29860506338.418999</v>
      </c>
      <c r="AG1155" s="139">
        <v>29989966237.060902</v>
      </c>
      <c r="AH1155" s="139">
        <v>30181760892.955799</v>
      </c>
      <c r="AI1155" s="139">
        <v>30576473633.072601</v>
      </c>
      <c r="AJ1155" s="139">
        <v>30723174111.960701</v>
      </c>
      <c r="AK1155" s="139">
        <v>30970772361.584702</v>
      </c>
      <c r="AL1155" s="139">
        <v>30990846222.213902</v>
      </c>
      <c r="AM1155" s="139">
        <v>31086652732.390701</v>
      </c>
      <c r="AN1155" s="139">
        <v>30896617033.900101</v>
      </c>
      <c r="AO1155" s="139">
        <v>30896617033.900101</v>
      </c>
      <c r="AP1155" s="139">
        <v>31029719838.198399</v>
      </c>
      <c r="AQ1155" s="139">
        <v>31258583709.383801</v>
      </c>
      <c r="AR1155" s="139">
        <v>31304586709.460499</v>
      </c>
      <c r="AS1155" s="139">
        <v>31436669160.9259</v>
      </c>
      <c r="AT1155" s="139">
        <v>31564198100.778801</v>
      </c>
      <c r="AU1155" s="139">
        <v>31753803222.3652</v>
      </c>
      <c r="AV1155" s="139">
        <v>31994875997.586601</v>
      </c>
      <c r="AW1155" s="139">
        <v>32153287149.6507</v>
      </c>
      <c r="AX1155" s="139">
        <v>32403996077.6395</v>
      </c>
      <c r="AY1155" s="139">
        <v>32578464465.198399</v>
      </c>
      <c r="AZ1155" s="139">
        <v>32674956627.9613</v>
      </c>
      <c r="BA1155" s="139">
        <v>32468108253.601898</v>
      </c>
      <c r="BB1155" s="139">
        <v>32468108253.601898</v>
      </c>
    </row>
    <row r="1156" spans="1:54">
      <c r="A1156" s="141" t="s">
        <v>1252</v>
      </c>
      <c r="B1156" s="142">
        <v>46907288.9696545</v>
      </c>
      <c r="C1156" s="142">
        <v>188517929.01152</v>
      </c>
      <c r="D1156" s="142">
        <v>25237007.4752382</v>
      </c>
      <c r="E1156" s="142">
        <v>95050786.135338202</v>
      </c>
      <c r="F1156" s="142">
        <v>86090088.332068101</v>
      </c>
      <c r="G1156" s="142">
        <v>146926403.211575</v>
      </c>
      <c r="H1156" s="142">
        <v>109798981.01485801</v>
      </c>
      <c r="I1156" s="142">
        <v>62238999.441638499</v>
      </c>
      <c r="J1156" s="142">
        <v>229509502.57036</v>
      </c>
      <c r="K1156" s="142">
        <v>45492471.358008601</v>
      </c>
      <c r="L1156" s="142">
        <v>98325556.898273498</v>
      </c>
      <c r="M1156" s="142">
        <v>-137908191.37742701</v>
      </c>
      <c r="N1156" s="142">
        <v>-87892118.628490701</v>
      </c>
      <c r="O1156" s="142">
        <v>-87892118.628490701</v>
      </c>
      <c r="P1156" s="142">
        <v>173190164.63760599</v>
      </c>
      <c r="Q1156" s="142">
        <v>70327901.121854693</v>
      </c>
      <c r="R1156" s="142">
        <v>151891563.12613499</v>
      </c>
      <c r="S1156" s="142">
        <v>153393918.787278</v>
      </c>
      <c r="T1156" s="142">
        <v>216110962.469901</v>
      </c>
      <c r="U1156" s="142">
        <v>419925495.47285497</v>
      </c>
      <c r="V1156" s="142">
        <v>144389215.66859201</v>
      </c>
      <c r="W1156" s="142">
        <v>243233821.802746</v>
      </c>
      <c r="X1156" s="142">
        <v>106373821.205854</v>
      </c>
      <c r="Y1156" s="142">
        <v>95694350.0321358</v>
      </c>
      <c r="Z1156" s="142">
        <v>-163677684.87358001</v>
      </c>
      <c r="AA1156" s="142">
        <v>107521426.96601801</v>
      </c>
      <c r="AB1156" s="142">
        <v>107521426.96601801</v>
      </c>
      <c r="AC1156" s="142">
        <v>234877884.82666701</v>
      </c>
      <c r="AD1156" s="142">
        <v>47958561.843566597</v>
      </c>
      <c r="AE1156" s="142">
        <v>129738935.47406</v>
      </c>
      <c r="AF1156" s="142">
        <v>129459898.641932</v>
      </c>
      <c r="AG1156" s="142">
        <v>191794655.89486399</v>
      </c>
      <c r="AH1156" s="142">
        <v>394712740.11677498</v>
      </c>
      <c r="AI1156" s="142">
        <v>146700478.88815001</v>
      </c>
      <c r="AJ1156" s="142">
        <v>247598249.62397999</v>
      </c>
      <c r="AK1156" s="142">
        <v>20073860.629253</v>
      </c>
      <c r="AL1156" s="142">
        <v>95806510.176777795</v>
      </c>
      <c r="AM1156" s="142">
        <v>-190035698.49064901</v>
      </c>
      <c r="AN1156" s="142">
        <v>133102804.298281</v>
      </c>
      <c r="AO1156" s="142">
        <v>133102804.298281</v>
      </c>
      <c r="AP1156" s="142">
        <v>228863871.18547699</v>
      </c>
      <c r="AQ1156" s="142">
        <v>46003000.076722302</v>
      </c>
      <c r="AR1156" s="142">
        <v>132082451.46530101</v>
      </c>
      <c r="AS1156" s="142">
        <v>127528939.85296699</v>
      </c>
      <c r="AT1156" s="142">
        <v>189605121.58640799</v>
      </c>
      <c r="AU1156" s="142">
        <v>241072775.22139201</v>
      </c>
      <c r="AV1156" s="142">
        <v>158411152.06409201</v>
      </c>
      <c r="AW1156" s="142">
        <v>250708927.98877099</v>
      </c>
      <c r="AX1156" s="142">
        <v>174468387.55889201</v>
      </c>
      <c r="AY1156" s="142">
        <v>96492162.762973398</v>
      </c>
      <c r="AZ1156" s="142">
        <v>-206848374.359413</v>
      </c>
      <c r="BA1156" s="142">
        <v>78193751.227535307</v>
      </c>
      <c r="BB1156" s="142">
        <v>78193751.227535307</v>
      </c>
    </row>
    <row r="1157" spans="1:54">
      <c r="A1157" s="140" t="s">
        <v>1253</v>
      </c>
    </row>
    <row r="1158" spans="1:54">
      <c r="A1158" s="140" t="s">
        <v>1254</v>
      </c>
      <c r="B1158" s="139">
        <v>0</v>
      </c>
      <c r="C1158" s="139">
        <v>0</v>
      </c>
      <c r="D1158" s="139">
        <v>0</v>
      </c>
      <c r="E1158" s="139">
        <v>0</v>
      </c>
      <c r="F1158" s="139">
        <v>0</v>
      </c>
      <c r="G1158" s="139">
        <v>0</v>
      </c>
      <c r="H1158" s="139">
        <v>0</v>
      </c>
      <c r="I1158" s="139">
        <v>0</v>
      </c>
      <c r="J1158" s="139">
        <v>0</v>
      </c>
      <c r="K1158" s="139">
        <v>0</v>
      </c>
      <c r="L1158" s="139">
        <v>0</v>
      </c>
      <c r="M1158" s="139">
        <v>0</v>
      </c>
      <c r="N1158" s="139">
        <v>0</v>
      </c>
      <c r="O1158" s="139">
        <v>0</v>
      </c>
      <c r="P1158" s="139">
        <v>0</v>
      </c>
      <c r="Q1158" s="139">
        <v>0</v>
      </c>
      <c r="R1158" s="139">
        <v>0</v>
      </c>
      <c r="S1158" s="139">
        <v>0</v>
      </c>
      <c r="T1158" s="139">
        <v>0</v>
      </c>
      <c r="U1158" s="139">
        <v>0</v>
      </c>
      <c r="V1158" s="139">
        <v>0</v>
      </c>
      <c r="W1158" s="139">
        <v>0</v>
      </c>
      <c r="X1158" s="139">
        <v>0</v>
      </c>
      <c r="Y1158" s="139">
        <v>0</v>
      </c>
      <c r="Z1158" s="139">
        <v>0</v>
      </c>
      <c r="AA1158" s="139">
        <v>0</v>
      </c>
      <c r="AB1158" s="139">
        <v>0</v>
      </c>
      <c r="AC1158" s="139">
        <v>0</v>
      </c>
      <c r="AD1158" s="139">
        <v>0</v>
      </c>
      <c r="AE1158" s="139">
        <v>0</v>
      </c>
      <c r="AF1158" s="139">
        <v>0</v>
      </c>
      <c r="AG1158" s="139">
        <v>0</v>
      </c>
      <c r="AH1158" s="139">
        <v>0</v>
      </c>
      <c r="AI1158" s="139">
        <v>0</v>
      </c>
      <c r="AJ1158" s="139">
        <v>0</v>
      </c>
      <c r="AK1158" s="139">
        <v>0</v>
      </c>
      <c r="AL1158" s="139">
        <v>0</v>
      </c>
      <c r="AM1158" s="139">
        <v>0</v>
      </c>
      <c r="AN1158" s="139">
        <v>0</v>
      </c>
      <c r="AO1158" s="139">
        <v>0</v>
      </c>
      <c r="AP1158" s="139">
        <v>0</v>
      </c>
      <c r="AQ1158" s="139">
        <v>0</v>
      </c>
      <c r="AR1158" s="139">
        <v>0</v>
      </c>
      <c r="AS1158" s="139">
        <v>0</v>
      </c>
      <c r="AT1158" s="139">
        <v>0</v>
      </c>
      <c r="AU1158" s="139">
        <v>0</v>
      </c>
      <c r="AV1158" s="139">
        <v>0</v>
      </c>
      <c r="AW1158" s="139">
        <v>0</v>
      </c>
      <c r="AX1158" s="139">
        <v>0</v>
      </c>
      <c r="AY1158" s="139">
        <v>0</v>
      </c>
      <c r="AZ1158" s="139">
        <v>0</v>
      </c>
      <c r="BA1158" s="139">
        <v>0</v>
      </c>
      <c r="BB1158" s="139">
        <v>0</v>
      </c>
    </row>
    <row r="1159" spans="1:54">
      <c r="A1159" s="141" t="s">
        <v>1255</v>
      </c>
      <c r="B1159" s="139">
        <v>0</v>
      </c>
      <c r="C1159" s="139">
        <v>0</v>
      </c>
      <c r="D1159" s="139">
        <v>0</v>
      </c>
      <c r="E1159" s="139">
        <v>0</v>
      </c>
      <c r="F1159" s="139">
        <v>0</v>
      </c>
      <c r="G1159" s="139">
        <v>0</v>
      </c>
      <c r="H1159" s="139">
        <v>0</v>
      </c>
      <c r="I1159" s="139">
        <v>0</v>
      </c>
      <c r="J1159" s="139">
        <v>0</v>
      </c>
      <c r="K1159" s="139">
        <v>0</v>
      </c>
      <c r="L1159" s="139">
        <v>0</v>
      </c>
      <c r="M1159" s="139">
        <v>0</v>
      </c>
      <c r="N1159" s="139">
        <v>0</v>
      </c>
      <c r="O1159" s="139">
        <v>0</v>
      </c>
      <c r="P1159" s="139">
        <v>0</v>
      </c>
      <c r="Q1159" s="139">
        <v>0</v>
      </c>
      <c r="R1159" s="139">
        <v>0</v>
      </c>
      <c r="S1159" s="139">
        <v>0</v>
      </c>
      <c r="T1159" s="139">
        <v>0</v>
      </c>
      <c r="U1159" s="139">
        <v>0</v>
      </c>
      <c r="V1159" s="139">
        <v>0</v>
      </c>
      <c r="W1159" s="139">
        <v>0</v>
      </c>
      <c r="X1159" s="139">
        <v>0</v>
      </c>
      <c r="Y1159" s="139">
        <v>0</v>
      </c>
      <c r="Z1159" s="139">
        <v>0</v>
      </c>
      <c r="AA1159" s="139">
        <v>0</v>
      </c>
      <c r="AB1159" s="139">
        <v>0</v>
      </c>
      <c r="AC1159" s="139">
        <v>0</v>
      </c>
      <c r="AD1159" s="139">
        <v>0</v>
      </c>
      <c r="AE1159" s="139">
        <v>0</v>
      </c>
      <c r="AF1159" s="139">
        <v>0</v>
      </c>
      <c r="AG1159" s="139">
        <v>0</v>
      </c>
      <c r="AH1159" s="139">
        <v>0</v>
      </c>
      <c r="AI1159" s="139">
        <v>0</v>
      </c>
      <c r="AJ1159" s="139">
        <v>0</v>
      </c>
      <c r="AK1159" s="139">
        <v>0</v>
      </c>
      <c r="AL1159" s="139">
        <v>0</v>
      </c>
      <c r="AM1159" s="139">
        <v>0</v>
      </c>
      <c r="AN1159" s="139">
        <v>0</v>
      </c>
      <c r="AO1159" s="139">
        <v>0</v>
      </c>
      <c r="AP1159" s="139">
        <v>0</v>
      </c>
      <c r="AQ1159" s="139">
        <v>0</v>
      </c>
      <c r="AR1159" s="139">
        <v>0</v>
      </c>
      <c r="AS1159" s="139">
        <v>0</v>
      </c>
      <c r="AT1159" s="139">
        <v>0</v>
      </c>
      <c r="AU1159" s="139">
        <v>0</v>
      </c>
      <c r="AV1159" s="139">
        <v>0</v>
      </c>
      <c r="AW1159" s="139">
        <v>0</v>
      </c>
      <c r="AX1159" s="139">
        <v>0</v>
      </c>
      <c r="AY1159" s="139">
        <v>0</v>
      </c>
      <c r="AZ1159" s="139">
        <v>0</v>
      </c>
      <c r="BA1159" s="139">
        <v>0</v>
      </c>
      <c r="BB1159" s="139">
        <v>0</v>
      </c>
    </row>
    <row r="1160" spans="1:54">
      <c r="A1160" s="141" t="s">
        <v>1256</v>
      </c>
      <c r="B1160" s="139">
        <v>0</v>
      </c>
      <c r="C1160" s="139">
        <v>0</v>
      </c>
      <c r="D1160" s="139">
        <v>0</v>
      </c>
      <c r="E1160" s="139">
        <v>0</v>
      </c>
      <c r="F1160" s="139">
        <v>0</v>
      </c>
      <c r="G1160" s="139">
        <v>0</v>
      </c>
      <c r="H1160" s="139">
        <v>0</v>
      </c>
      <c r="I1160" s="139">
        <v>0</v>
      </c>
      <c r="J1160" s="139">
        <v>0</v>
      </c>
      <c r="K1160" s="139">
        <v>0</v>
      </c>
      <c r="L1160" s="139">
        <v>0</v>
      </c>
      <c r="M1160" s="139">
        <v>0</v>
      </c>
      <c r="N1160" s="139">
        <v>0</v>
      </c>
      <c r="O1160" s="139">
        <v>0</v>
      </c>
      <c r="P1160" s="139">
        <v>0</v>
      </c>
      <c r="Q1160" s="139">
        <v>0</v>
      </c>
      <c r="R1160" s="139">
        <v>0</v>
      </c>
      <c r="S1160" s="139">
        <v>0</v>
      </c>
      <c r="T1160" s="139">
        <v>0</v>
      </c>
      <c r="U1160" s="139">
        <v>0</v>
      </c>
      <c r="V1160" s="139">
        <v>0</v>
      </c>
      <c r="W1160" s="139">
        <v>0</v>
      </c>
      <c r="X1160" s="139">
        <v>0</v>
      </c>
      <c r="Y1160" s="139">
        <v>0</v>
      </c>
      <c r="Z1160" s="139">
        <v>0</v>
      </c>
      <c r="AA1160" s="139">
        <v>0</v>
      </c>
      <c r="AB1160" s="139">
        <v>0</v>
      </c>
      <c r="AC1160" s="139">
        <v>0</v>
      </c>
      <c r="AD1160" s="139">
        <v>0</v>
      </c>
      <c r="AE1160" s="139">
        <v>0</v>
      </c>
      <c r="AF1160" s="139">
        <v>0</v>
      </c>
      <c r="AG1160" s="139">
        <v>0</v>
      </c>
      <c r="AH1160" s="139">
        <v>0</v>
      </c>
      <c r="AI1160" s="139">
        <v>0</v>
      </c>
      <c r="AJ1160" s="139">
        <v>0</v>
      </c>
      <c r="AK1160" s="139">
        <v>0</v>
      </c>
      <c r="AL1160" s="139">
        <v>0</v>
      </c>
      <c r="AM1160" s="139">
        <v>0</v>
      </c>
      <c r="AN1160" s="139">
        <v>0</v>
      </c>
      <c r="AO1160" s="139">
        <v>0</v>
      </c>
      <c r="AP1160" s="139">
        <v>0</v>
      </c>
      <c r="AQ1160" s="139">
        <v>0</v>
      </c>
      <c r="AR1160" s="139">
        <v>0</v>
      </c>
      <c r="AS1160" s="139">
        <v>0</v>
      </c>
      <c r="AT1160" s="139">
        <v>0</v>
      </c>
      <c r="AU1160" s="139">
        <v>0</v>
      </c>
      <c r="AV1160" s="139">
        <v>0</v>
      </c>
      <c r="AW1160" s="139">
        <v>0</v>
      </c>
      <c r="AX1160" s="139">
        <v>0</v>
      </c>
      <c r="AY1160" s="139">
        <v>0</v>
      </c>
      <c r="AZ1160" s="139">
        <v>0</v>
      </c>
      <c r="BA1160" s="139">
        <v>0</v>
      </c>
      <c r="BB1160" s="139">
        <v>0</v>
      </c>
    </row>
    <row r="1161" spans="1:54">
      <c r="A1161" s="141" t="s">
        <v>1257</v>
      </c>
      <c r="B1161" s="139">
        <v>0</v>
      </c>
      <c r="C1161" s="139">
        <v>0</v>
      </c>
      <c r="D1161" s="139">
        <v>0</v>
      </c>
      <c r="E1161" s="139">
        <v>0</v>
      </c>
      <c r="F1161" s="139">
        <v>0</v>
      </c>
      <c r="G1161" s="139">
        <v>0</v>
      </c>
      <c r="H1161" s="139">
        <v>0</v>
      </c>
      <c r="I1161" s="139">
        <v>0</v>
      </c>
      <c r="J1161" s="139">
        <v>0</v>
      </c>
      <c r="K1161" s="139">
        <v>0</v>
      </c>
      <c r="L1161" s="139">
        <v>0</v>
      </c>
      <c r="M1161" s="139">
        <v>0</v>
      </c>
      <c r="N1161" s="139">
        <v>0</v>
      </c>
      <c r="O1161" s="139">
        <v>0</v>
      </c>
      <c r="P1161" s="139">
        <v>0</v>
      </c>
      <c r="Q1161" s="139">
        <v>0</v>
      </c>
      <c r="R1161" s="139">
        <v>0</v>
      </c>
      <c r="S1161" s="139">
        <v>0</v>
      </c>
      <c r="T1161" s="139">
        <v>0</v>
      </c>
      <c r="U1161" s="139">
        <v>0</v>
      </c>
      <c r="V1161" s="139">
        <v>0</v>
      </c>
      <c r="W1161" s="139">
        <v>0</v>
      </c>
      <c r="X1161" s="139">
        <v>0</v>
      </c>
      <c r="Y1161" s="139">
        <v>0</v>
      </c>
      <c r="Z1161" s="139">
        <v>0</v>
      </c>
      <c r="AA1161" s="139">
        <v>0</v>
      </c>
      <c r="AB1161" s="139">
        <v>0</v>
      </c>
      <c r="AC1161" s="139">
        <v>0</v>
      </c>
      <c r="AD1161" s="139">
        <v>0</v>
      </c>
      <c r="AE1161" s="139">
        <v>0</v>
      </c>
      <c r="AF1161" s="139">
        <v>0</v>
      </c>
      <c r="AG1161" s="139">
        <v>0</v>
      </c>
      <c r="AH1161" s="139">
        <v>0</v>
      </c>
      <c r="AI1161" s="139">
        <v>0</v>
      </c>
      <c r="AJ1161" s="139">
        <v>0</v>
      </c>
      <c r="AK1161" s="139">
        <v>0</v>
      </c>
      <c r="AL1161" s="139">
        <v>0</v>
      </c>
      <c r="AM1161" s="139">
        <v>0</v>
      </c>
      <c r="AN1161" s="139">
        <v>0</v>
      </c>
      <c r="AO1161" s="139">
        <v>0</v>
      </c>
      <c r="AP1161" s="139">
        <v>0</v>
      </c>
      <c r="AQ1161" s="139">
        <v>0</v>
      </c>
      <c r="AR1161" s="139">
        <v>0</v>
      </c>
      <c r="AS1161" s="139">
        <v>0</v>
      </c>
      <c r="AT1161" s="139">
        <v>0</v>
      </c>
      <c r="AU1161" s="139">
        <v>0</v>
      </c>
      <c r="AV1161" s="139">
        <v>0</v>
      </c>
      <c r="AW1161" s="139">
        <v>0</v>
      </c>
      <c r="AX1161" s="139">
        <v>0</v>
      </c>
      <c r="AY1161" s="139">
        <v>0</v>
      </c>
      <c r="AZ1161" s="139">
        <v>0</v>
      </c>
      <c r="BA1161" s="139">
        <v>0</v>
      </c>
      <c r="BB1161" s="139">
        <v>0</v>
      </c>
    </row>
    <row r="1162" spans="1:54">
      <c r="A1162" s="141" t="s">
        <v>1258</v>
      </c>
      <c r="B1162" s="139">
        <v>0</v>
      </c>
      <c r="C1162" s="139">
        <v>0</v>
      </c>
      <c r="D1162" s="139">
        <v>0</v>
      </c>
      <c r="E1162" s="139">
        <v>0</v>
      </c>
      <c r="F1162" s="139">
        <v>0</v>
      </c>
      <c r="G1162" s="139">
        <v>0</v>
      </c>
      <c r="H1162" s="139">
        <v>0</v>
      </c>
      <c r="I1162" s="139">
        <v>0</v>
      </c>
      <c r="J1162" s="139">
        <v>0</v>
      </c>
      <c r="K1162" s="139">
        <v>0</v>
      </c>
      <c r="L1162" s="139">
        <v>0</v>
      </c>
      <c r="M1162" s="139">
        <v>0</v>
      </c>
      <c r="N1162" s="139">
        <v>0</v>
      </c>
      <c r="O1162" s="139">
        <v>0</v>
      </c>
      <c r="P1162" s="139">
        <v>0</v>
      </c>
      <c r="Q1162" s="139">
        <v>0</v>
      </c>
      <c r="R1162" s="139">
        <v>0</v>
      </c>
      <c r="S1162" s="139">
        <v>0</v>
      </c>
      <c r="T1162" s="139">
        <v>0</v>
      </c>
      <c r="U1162" s="139">
        <v>0</v>
      </c>
      <c r="V1162" s="139">
        <v>0</v>
      </c>
      <c r="W1162" s="139">
        <v>0</v>
      </c>
      <c r="X1162" s="139">
        <v>0</v>
      </c>
      <c r="Y1162" s="139">
        <v>0</v>
      </c>
      <c r="Z1162" s="139">
        <v>0</v>
      </c>
      <c r="AA1162" s="139">
        <v>0</v>
      </c>
      <c r="AB1162" s="139">
        <v>0</v>
      </c>
      <c r="AC1162" s="139">
        <v>0</v>
      </c>
      <c r="AD1162" s="139">
        <v>0</v>
      </c>
      <c r="AE1162" s="139">
        <v>0</v>
      </c>
      <c r="AF1162" s="139">
        <v>0</v>
      </c>
      <c r="AG1162" s="139">
        <v>0</v>
      </c>
      <c r="AH1162" s="139">
        <v>0</v>
      </c>
      <c r="AI1162" s="139">
        <v>0</v>
      </c>
      <c r="AJ1162" s="139">
        <v>0</v>
      </c>
      <c r="AK1162" s="139">
        <v>0</v>
      </c>
      <c r="AL1162" s="139">
        <v>0</v>
      </c>
      <c r="AM1162" s="139">
        <v>0</v>
      </c>
      <c r="AN1162" s="139">
        <v>0</v>
      </c>
      <c r="AO1162" s="139">
        <v>0</v>
      </c>
      <c r="AP1162" s="139">
        <v>0</v>
      </c>
      <c r="AQ1162" s="139">
        <v>0</v>
      </c>
      <c r="AR1162" s="139">
        <v>0</v>
      </c>
      <c r="AS1162" s="139">
        <v>0</v>
      </c>
      <c r="AT1162" s="139">
        <v>0</v>
      </c>
      <c r="AU1162" s="139">
        <v>0</v>
      </c>
      <c r="AV1162" s="139">
        <v>0</v>
      </c>
      <c r="AW1162" s="139">
        <v>0</v>
      </c>
      <c r="AX1162" s="139">
        <v>0</v>
      </c>
      <c r="AY1162" s="139">
        <v>0</v>
      </c>
      <c r="AZ1162" s="139">
        <v>0</v>
      </c>
      <c r="BA1162" s="139">
        <v>0</v>
      </c>
      <c r="BB1162" s="139">
        <v>0</v>
      </c>
    </row>
    <row r="1163" spans="1:54">
      <c r="A1163" s="141" t="s">
        <v>1259</v>
      </c>
      <c r="B1163" s="139">
        <v>0</v>
      </c>
      <c r="C1163" s="139">
        <v>0</v>
      </c>
      <c r="D1163" s="139">
        <v>0</v>
      </c>
      <c r="E1163" s="139">
        <v>0</v>
      </c>
      <c r="F1163" s="139">
        <v>0</v>
      </c>
      <c r="G1163" s="139">
        <v>0</v>
      </c>
      <c r="H1163" s="139">
        <v>0</v>
      </c>
      <c r="I1163" s="139">
        <v>0</v>
      </c>
      <c r="J1163" s="139">
        <v>0</v>
      </c>
      <c r="K1163" s="139">
        <v>0</v>
      </c>
      <c r="L1163" s="139">
        <v>0</v>
      </c>
      <c r="M1163" s="139">
        <v>0</v>
      </c>
      <c r="N1163" s="139">
        <v>0</v>
      </c>
      <c r="O1163" s="139">
        <v>0</v>
      </c>
      <c r="P1163" s="139">
        <v>0</v>
      </c>
      <c r="Q1163" s="139">
        <v>0</v>
      </c>
      <c r="R1163" s="139">
        <v>0</v>
      </c>
      <c r="S1163" s="139">
        <v>0</v>
      </c>
      <c r="T1163" s="139">
        <v>0</v>
      </c>
      <c r="U1163" s="139">
        <v>0</v>
      </c>
      <c r="V1163" s="139">
        <v>0</v>
      </c>
      <c r="W1163" s="139">
        <v>0</v>
      </c>
      <c r="X1163" s="139">
        <v>0</v>
      </c>
      <c r="Y1163" s="139">
        <v>0</v>
      </c>
      <c r="Z1163" s="139">
        <v>0</v>
      </c>
      <c r="AA1163" s="139">
        <v>0</v>
      </c>
      <c r="AB1163" s="139">
        <v>0</v>
      </c>
      <c r="AC1163" s="139">
        <v>0</v>
      </c>
      <c r="AD1163" s="139">
        <v>0</v>
      </c>
      <c r="AE1163" s="139">
        <v>0</v>
      </c>
      <c r="AF1163" s="139">
        <v>0</v>
      </c>
      <c r="AG1163" s="139">
        <v>0</v>
      </c>
      <c r="AH1163" s="139">
        <v>0</v>
      </c>
      <c r="AI1163" s="139">
        <v>0</v>
      </c>
      <c r="AJ1163" s="139">
        <v>0</v>
      </c>
      <c r="AK1163" s="139">
        <v>0</v>
      </c>
      <c r="AL1163" s="139">
        <v>0</v>
      </c>
      <c r="AM1163" s="139">
        <v>0</v>
      </c>
      <c r="AN1163" s="139">
        <v>0</v>
      </c>
      <c r="AO1163" s="139">
        <v>0</v>
      </c>
      <c r="AP1163" s="139">
        <v>0</v>
      </c>
      <c r="AQ1163" s="139">
        <v>0</v>
      </c>
      <c r="AR1163" s="139">
        <v>0</v>
      </c>
      <c r="AS1163" s="139">
        <v>0</v>
      </c>
      <c r="AT1163" s="139">
        <v>0</v>
      </c>
      <c r="AU1163" s="139">
        <v>0</v>
      </c>
      <c r="AV1163" s="139">
        <v>0</v>
      </c>
      <c r="AW1163" s="139">
        <v>0</v>
      </c>
      <c r="AX1163" s="139">
        <v>0</v>
      </c>
      <c r="AY1163" s="139">
        <v>0</v>
      </c>
      <c r="AZ1163" s="139">
        <v>0</v>
      </c>
      <c r="BA1163" s="139">
        <v>0</v>
      </c>
      <c r="BB1163" s="139">
        <v>0</v>
      </c>
    </row>
    <row r="1164" spans="1:54">
      <c r="A1164" s="140" t="s">
        <v>1260</v>
      </c>
    </row>
    <row r="1165" spans="1:54">
      <c r="A1165" s="140" t="s">
        <v>1261</v>
      </c>
    </row>
    <row r="1166" spans="1:54">
      <c r="A1166" s="140" t="s">
        <v>1262</v>
      </c>
      <c r="B1166" s="139">
        <v>0</v>
      </c>
      <c r="C1166" s="139">
        <v>0</v>
      </c>
      <c r="D1166" s="139">
        <v>0</v>
      </c>
      <c r="E1166" s="139">
        <v>0</v>
      </c>
      <c r="F1166" s="139">
        <v>0</v>
      </c>
      <c r="G1166" s="139">
        <v>0</v>
      </c>
      <c r="H1166" s="139">
        <v>0</v>
      </c>
      <c r="I1166" s="139">
        <v>0</v>
      </c>
      <c r="J1166" s="139">
        <v>0</v>
      </c>
      <c r="K1166" s="139">
        <v>0</v>
      </c>
      <c r="L1166" s="139">
        <v>0</v>
      </c>
      <c r="M1166" s="139">
        <v>0</v>
      </c>
      <c r="N1166" s="139">
        <v>0</v>
      </c>
      <c r="O1166" s="139">
        <v>0</v>
      </c>
      <c r="P1166" s="139">
        <v>0</v>
      </c>
      <c r="Q1166" s="139">
        <v>0</v>
      </c>
      <c r="R1166" s="139">
        <v>0</v>
      </c>
      <c r="S1166" s="139">
        <v>0</v>
      </c>
      <c r="T1166" s="139">
        <v>0</v>
      </c>
      <c r="U1166" s="139">
        <v>0</v>
      </c>
      <c r="V1166" s="139">
        <v>0</v>
      </c>
      <c r="W1166" s="139">
        <v>0</v>
      </c>
      <c r="X1166" s="139">
        <v>0</v>
      </c>
      <c r="Y1166" s="139">
        <v>0</v>
      </c>
      <c r="Z1166" s="139">
        <v>0</v>
      </c>
      <c r="AA1166" s="139">
        <v>0</v>
      </c>
      <c r="AB1166" s="139">
        <v>0</v>
      </c>
      <c r="AC1166" s="139">
        <v>0</v>
      </c>
      <c r="AD1166" s="139">
        <v>0</v>
      </c>
      <c r="AE1166" s="139">
        <v>0</v>
      </c>
      <c r="AF1166" s="139">
        <v>0</v>
      </c>
      <c r="AG1166" s="139">
        <v>0</v>
      </c>
      <c r="AH1166" s="139">
        <v>0</v>
      </c>
      <c r="AI1166" s="139">
        <v>0</v>
      </c>
      <c r="AJ1166" s="139">
        <v>0</v>
      </c>
      <c r="AK1166" s="139">
        <v>0</v>
      </c>
      <c r="AL1166" s="139">
        <v>0</v>
      </c>
      <c r="AM1166" s="139">
        <v>0</v>
      </c>
      <c r="AN1166" s="139">
        <v>0</v>
      </c>
      <c r="AO1166" s="139">
        <v>0</v>
      </c>
      <c r="AP1166" s="139">
        <v>0</v>
      </c>
      <c r="AQ1166" s="139">
        <v>0</v>
      </c>
      <c r="AR1166" s="139">
        <v>0</v>
      </c>
      <c r="AS1166" s="139">
        <v>0</v>
      </c>
      <c r="AT1166" s="139">
        <v>0</v>
      </c>
      <c r="AU1166" s="139">
        <v>0</v>
      </c>
      <c r="AV1166" s="139">
        <v>0</v>
      </c>
      <c r="AW1166" s="139">
        <v>0</v>
      </c>
      <c r="AX1166" s="139">
        <v>0</v>
      </c>
      <c r="AY1166" s="139">
        <v>0</v>
      </c>
      <c r="AZ1166" s="139">
        <v>0</v>
      </c>
      <c r="BA1166" s="139">
        <v>0</v>
      </c>
      <c r="BB1166" s="139">
        <v>0</v>
      </c>
    </row>
    <row r="1167" spans="1:54">
      <c r="A1167" s="141" t="s">
        <v>1263</v>
      </c>
      <c r="B1167" s="145">
        <v>0</v>
      </c>
      <c r="C1167" s="145">
        <v>0</v>
      </c>
      <c r="D1167" s="145">
        <v>0</v>
      </c>
      <c r="E1167" s="145">
        <v>0</v>
      </c>
      <c r="F1167" s="145">
        <v>0</v>
      </c>
      <c r="G1167" s="145">
        <v>0</v>
      </c>
      <c r="H1167" s="145">
        <v>0</v>
      </c>
      <c r="I1167" s="145">
        <v>0</v>
      </c>
      <c r="J1167" s="145">
        <v>0</v>
      </c>
      <c r="K1167" s="145">
        <v>0</v>
      </c>
      <c r="L1167" s="145">
        <v>0</v>
      </c>
      <c r="M1167" s="145">
        <v>0</v>
      </c>
      <c r="N1167" s="145">
        <v>0</v>
      </c>
      <c r="O1167" s="145">
        <v>0</v>
      </c>
      <c r="P1167" s="145">
        <v>0</v>
      </c>
      <c r="Q1167" s="145">
        <v>0</v>
      </c>
      <c r="R1167" s="145">
        <v>0</v>
      </c>
      <c r="S1167" s="145">
        <v>0</v>
      </c>
      <c r="T1167" s="145">
        <v>0</v>
      </c>
      <c r="U1167" s="145">
        <v>0</v>
      </c>
      <c r="V1167" s="145">
        <v>0</v>
      </c>
      <c r="W1167" s="145">
        <v>0</v>
      </c>
      <c r="X1167" s="145">
        <v>0</v>
      </c>
      <c r="Y1167" s="145">
        <v>0</v>
      </c>
      <c r="Z1167" s="145">
        <v>0</v>
      </c>
      <c r="AA1167" s="145">
        <v>0</v>
      </c>
      <c r="AB1167" s="145">
        <v>0</v>
      </c>
      <c r="AC1167" s="145">
        <v>0</v>
      </c>
      <c r="AD1167" s="145">
        <v>0</v>
      </c>
      <c r="AE1167" s="145">
        <v>0</v>
      </c>
      <c r="AF1167" s="145">
        <v>0</v>
      </c>
      <c r="AG1167" s="145">
        <v>0</v>
      </c>
      <c r="AH1167" s="145">
        <v>0</v>
      </c>
      <c r="AI1167" s="145">
        <v>0</v>
      </c>
      <c r="AJ1167" s="145">
        <v>0</v>
      </c>
      <c r="AK1167" s="145">
        <v>0</v>
      </c>
      <c r="AL1167" s="145">
        <v>0</v>
      </c>
      <c r="AM1167" s="145">
        <v>0</v>
      </c>
      <c r="AN1167" s="145">
        <v>0</v>
      </c>
      <c r="AO1167" s="145">
        <v>0</v>
      </c>
      <c r="AP1167" s="145">
        <v>0</v>
      </c>
      <c r="AQ1167" s="145">
        <v>0</v>
      </c>
      <c r="AR1167" s="145">
        <v>0</v>
      </c>
      <c r="AS1167" s="145">
        <v>0</v>
      </c>
      <c r="AT1167" s="145">
        <v>0</v>
      </c>
      <c r="AU1167" s="145">
        <v>0</v>
      </c>
      <c r="AV1167" s="145">
        <v>0</v>
      </c>
      <c r="AW1167" s="145">
        <v>0</v>
      </c>
      <c r="AX1167" s="145">
        <v>0</v>
      </c>
      <c r="AY1167" s="145">
        <v>0</v>
      </c>
      <c r="AZ1167" s="145">
        <v>0</v>
      </c>
      <c r="BA1167" s="145">
        <v>0</v>
      </c>
      <c r="BB1167" s="145">
        <v>0</v>
      </c>
    </row>
    <row r="1168" spans="1:54">
      <c r="A1168" s="140" t="s">
        <v>1264</v>
      </c>
    </row>
    <row r="1169" spans="1:54">
      <c r="A1169" s="140" t="s">
        <v>1265</v>
      </c>
    </row>
    <row r="1170" spans="1:54">
      <c r="A1170" s="140" t="s">
        <v>1266</v>
      </c>
      <c r="B1170" s="139">
        <v>-26868168585.2043</v>
      </c>
      <c r="C1170" s="139">
        <v>-27056686514.215801</v>
      </c>
      <c r="D1170" s="139">
        <v>-27081923521.691002</v>
      </c>
      <c r="E1170" s="139">
        <v>-27176974307.826401</v>
      </c>
      <c r="F1170" s="139">
        <v>-27263064396.158501</v>
      </c>
      <c r="G1170" s="139">
        <v>-27409990799.369999</v>
      </c>
      <c r="H1170" s="139">
        <v>-27519789780.384899</v>
      </c>
      <c r="I1170" s="139">
        <v>-27582028779.8265</v>
      </c>
      <c r="J1170" s="139">
        <v>-27811538282.3969</v>
      </c>
      <c r="K1170" s="139">
        <v>-27857030753.754902</v>
      </c>
      <c r="L1170" s="139">
        <v>-27955356310.653198</v>
      </c>
      <c r="M1170" s="139">
        <v>-27817448119.275799</v>
      </c>
      <c r="N1170" s="139">
        <v>-27729556000.647301</v>
      </c>
      <c r="O1170" s="139">
        <v>-27729556000.647301</v>
      </c>
      <c r="P1170" s="139">
        <v>-27902746165.284901</v>
      </c>
      <c r="Q1170" s="139">
        <v>-27973074066.4067</v>
      </c>
      <c r="R1170" s="139">
        <v>-28124965629.532902</v>
      </c>
      <c r="S1170" s="139">
        <v>-28278359548.320099</v>
      </c>
      <c r="T1170" s="139">
        <v>-28494470510.790001</v>
      </c>
      <c r="U1170" s="139">
        <v>-28914396006.262901</v>
      </c>
      <c r="V1170" s="139">
        <v>-29058785221.931499</v>
      </c>
      <c r="W1170" s="139">
        <v>-29302019043.7342</v>
      </c>
      <c r="X1170" s="139">
        <v>-29408392864.940102</v>
      </c>
      <c r="Y1170" s="139">
        <v>-29504087214.972198</v>
      </c>
      <c r="Z1170" s="139">
        <v>-29340409530.098598</v>
      </c>
      <c r="AA1170" s="139">
        <v>-29447930957.064602</v>
      </c>
      <c r="AB1170" s="139">
        <v>-29447930957.064602</v>
      </c>
      <c r="AC1170" s="139">
        <v>-29682808841.8913</v>
      </c>
      <c r="AD1170" s="139">
        <v>-29730767403.734901</v>
      </c>
      <c r="AE1170" s="139">
        <v>-29860506339.209</v>
      </c>
      <c r="AF1170" s="139">
        <v>-29989966237.850899</v>
      </c>
      <c r="AG1170" s="139">
        <v>-30181760893.7458</v>
      </c>
      <c r="AH1170" s="139">
        <v>-30576473633.862499</v>
      </c>
      <c r="AI1170" s="139">
        <v>-30723174112.750702</v>
      </c>
      <c r="AJ1170" s="139">
        <v>-30970772362.374699</v>
      </c>
      <c r="AK1170" s="139">
        <v>-30990846223.003899</v>
      </c>
      <c r="AL1170" s="139">
        <v>-31086652733.180698</v>
      </c>
      <c r="AM1170" s="139">
        <v>-30896617034.689999</v>
      </c>
      <c r="AN1170" s="139">
        <v>-31029719838.9883</v>
      </c>
      <c r="AO1170" s="139">
        <v>-31029719838.9883</v>
      </c>
      <c r="AP1170" s="139">
        <v>-31258583710.173801</v>
      </c>
      <c r="AQ1170" s="139">
        <v>-31304586710.2505</v>
      </c>
      <c r="AR1170" s="139">
        <v>-31436669161.715801</v>
      </c>
      <c r="AS1170" s="139">
        <v>-31564198101.568802</v>
      </c>
      <c r="AT1170" s="139">
        <v>-31753803223.155201</v>
      </c>
      <c r="AU1170" s="139">
        <v>-31994875998.376598</v>
      </c>
      <c r="AV1170" s="139">
        <v>-32153287150.440701</v>
      </c>
      <c r="AW1170" s="139">
        <v>-32403996078.429501</v>
      </c>
      <c r="AX1170" s="139">
        <v>-32578464465.9883</v>
      </c>
      <c r="AY1170" s="139">
        <v>-32674956628.751301</v>
      </c>
      <c r="AZ1170" s="139">
        <v>-32468108254.391899</v>
      </c>
      <c r="BA1170" s="139">
        <v>-32546302005.6194</v>
      </c>
      <c r="BB1170" s="139">
        <v>-32546302005.6194</v>
      </c>
    </row>
    <row r="1171" spans="1:54">
      <c r="A1171" s="140" t="s">
        <v>1267</v>
      </c>
      <c r="B1171" s="139">
        <v>-26821261296.2346</v>
      </c>
      <c r="C1171" s="139">
        <v>-26868168585.2043</v>
      </c>
      <c r="D1171" s="139">
        <v>-27056686514.215801</v>
      </c>
      <c r="E1171" s="139">
        <v>-27081923521.691002</v>
      </c>
      <c r="F1171" s="139">
        <v>-27176974307.826401</v>
      </c>
      <c r="G1171" s="139">
        <v>-27263064396.158501</v>
      </c>
      <c r="H1171" s="139">
        <v>-27409990799.369999</v>
      </c>
      <c r="I1171" s="139">
        <v>-27519789780.384899</v>
      </c>
      <c r="J1171" s="139">
        <v>-27582028779.8265</v>
      </c>
      <c r="K1171" s="139">
        <v>-27811538282.3969</v>
      </c>
      <c r="L1171" s="139">
        <v>-27857030753.754902</v>
      </c>
      <c r="M1171" s="139">
        <v>-27955356310.653198</v>
      </c>
      <c r="N1171" s="139">
        <v>-27817448119.275799</v>
      </c>
      <c r="O1171" s="139">
        <v>-27817448119.275799</v>
      </c>
      <c r="P1171" s="139">
        <v>-27729556000.647301</v>
      </c>
      <c r="Q1171" s="139">
        <v>-27902746165.284901</v>
      </c>
      <c r="R1171" s="139">
        <v>-27973074066.4067</v>
      </c>
      <c r="S1171" s="139">
        <v>-28124965629.532902</v>
      </c>
      <c r="T1171" s="139">
        <v>-28278359548.320099</v>
      </c>
      <c r="U1171" s="139">
        <v>-28494470510.790001</v>
      </c>
      <c r="V1171" s="139">
        <v>-28914396006.262901</v>
      </c>
      <c r="W1171" s="139">
        <v>-29058785221.931499</v>
      </c>
      <c r="X1171" s="139">
        <v>-29302019043.7342</v>
      </c>
      <c r="Y1171" s="139">
        <v>-29408392864.940102</v>
      </c>
      <c r="Z1171" s="139">
        <v>-29504087214.972198</v>
      </c>
      <c r="AA1171" s="139">
        <v>-29340409530.098598</v>
      </c>
      <c r="AB1171" s="139">
        <v>-29340409530.098598</v>
      </c>
      <c r="AC1171" s="139">
        <v>-29447930957.064602</v>
      </c>
      <c r="AD1171" s="139">
        <v>-29682808841.8913</v>
      </c>
      <c r="AE1171" s="139">
        <v>-29730767403.734901</v>
      </c>
      <c r="AF1171" s="139">
        <v>-29860506339.209</v>
      </c>
      <c r="AG1171" s="139">
        <v>-29989966237.850899</v>
      </c>
      <c r="AH1171" s="139">
        <v>-30181760893.7458</v>
      </c>
      <c r="AI1171" s="139">
        <v>-30576473633.862499</v>
      </c>
      <c r="AJ1171" s="139">
        <v>-30723174112.750702</v>
      </c>
      <c r="AK1171" s="139">
        <v>-30970772362.374699</v>
      </c>
      <c r="AL1171" s="139">
        <v>-30990846223.003899</v>
      </c>
      <c r="AM1171" s="139">
        <v>-31086652733.180698</v>
      </c>
      <c r="AN1171" s="139">
        <v>-30896617034.689999</v>
      </c>
      <c r="AO1171" s="139">
        <v>-30896617034.689999</v>
      </c>
      <c r="AP1171" s="139">
        <v>-31029719838.9883</v>
      </c>
      <c r="AQ1171" s="139">
        <v>-31258583710.173801</v>
      </c>
      <c r="AR1171" s="139">
        <v>-31304586710.2505</v>
      </c>
      <c r="AS1171" s="139">
        <v>-31436669161.715801</v>
      </c>
      <c r="AT1171" s="139">
        <v>-31564198101.568802</v>
      </c>
      <c r="AU1171" s="139">
        <v>-31753803223.155201</v>
      </c>
      <c r="AV1171" s="139">
        <v>-31994875998.376598</v>
      </c>
      <c r="AW1171" s="139">
        <v>-32153287150.440701</v>
      </c>
      <c r="AX1171" s="139">
        <v>-32403996078.429501</v>
      </c>
      <c r="AY1171" s="139">
        <v>-32578464465.9883</v>
      </c>
      <c r="AZ1171" s="139">
        <v>-32674956628.751301</v>
      </c>
      <c r="BA1171" s="139">
        <v>-32468108254.391899</v>
      </c>
      <c r="BB1171" s="139">
        <v>-32468108254.391899</v>
      </c>
    </row>
    <row r="1172" spans="1:54">
      <c r="A1172" s="141" t="s">
        <v>1268</v>
      </c>
      <c r="B1172" s="142">
        <v>-46907288.969643399</v>
      </c>
      <c r="C1172" s="142">
        <v>-188517929.011531</v>
      </c>
      <c r="D1172" s="142">
        <v>-25237007.475234501</v>
      </c>
      <c r="E1172" s="142">
        <v>-95050786.135334507</v>
      </c>
      <c r="F1172" s="142">
        <v>-86090088.332083002</v>
      </c>
      <c r="G1172" s="142">
        <v>-146926403.211575</v>
      </c>
      <c r="H1172" s="142">
        <v>-109798981.01485801</v>
      </c>
      <c r="I1172" s="142">
        <v>-62238999.441638499</v>
      </c>
      <c r="J1172" s="142">
        <v>-229509502.570375</v>
      </c>
      <c r="K1172" s="142">
        <v>-45492471.357986301</v>
      </c>
      <c r="L1172" s="142">
        <v>-98325556.898284703</v>
      </c>
      <c r="M1172" s="142">
        <v>137908191.37743101</v>
      </c>
      <c r="N1172" s="142">
        <v>87892118.628498107</v>
      </c>
      <c r="O1172" s="142">
        <v>87892118.628498107</v>
      </c>
      <c r="P1172" s="142">
        <v>-173190164.63761699</v>
      </c>
      <c r="Q1172" s="142">
        <v>-70327901.121836096</v>
      </c>
      <c r="R1172" s="142">
        <v>-151891563.12615401</v>
      </c>
      <c r="S1172" s="142">
        <v>-153393918.787267</v>
      </c>
      <c r="T1172" s="142">
        <v>-216110962.46990901</v>
      </c>
      <c r="U1172" s="142">
        <v>-419925495.47285497</v>
      </c>
      <c r="V1172" s="142">
        <v>-144389215.66858801</v>
      </c>
      <c r="W1172" s="142">
        <v>-243233821.802742</v>
      </c>
      <c r="X1172" s="142">
        <v>-106373821.205861</v>
      </c>
      <c r="Y1172" s="142">
        <v>-95694350.0321358</v>
      </c>
      <c r="Z1172" s="142">
        <v>163677684.87359199</v>
      </c>
      <c r="AA1172" s="142">
        <v>-107521426.966015</v>
      </c>
      <c r="AB1172" s="142">
        <v>-107521426.966015</v>
      </c>
      <c r="AC1172" s="142">
        <v>-234877884.826693</v>
      </c>
      <c r="AD1172" s="142">
        <v>-47958561.843551598</v>
      </c>
      <c r="AE1172" s="142">
        <v>-129738935.47408199</v>
      </c>
      <c r="AF1172" s="142">
        <v>-129459898.64191</v>
      </c>
      <c r="AG1172" s="142">
        <v>-191794655.894871</v>
      </c>
      <c r="AH1172" s="142">
        <v>-394712740.11676002</v>
      </c>
      <c r="AI1172" s="142">
        <v>-146700478.88815701</v>
      </c>
      <c r="AJ1172" s="142">
        <v>-247598249.62399101</v>
      </c>
      <c r="AK1172" s="142">
        <v>-20073860.629238099</v>
      </c>
      <c r="AL1172" s="142">
        <v>-95806510.176792696</v>
      </c>
      <c r="AM1172" s="142">
        <v>190035698.49066001</v>
      </c>
      <c r="AN1172" s="142">
        <v>-133102804.298263</v>
      </c>
      <c r="AO1172" s="142">
        <v>-133102804.298263</v>
      </c>
      <c r="AP1172" s="142">
        <v>-228863871.1855</v>
      </c>
      <c r="AQ1172" s="142">
        <v>-46003000.076725997</v>
      </c>
      <c r="AR1172" s="142">
        <v>-132082451.46529301</v>
      </c>
      <c r="AS1172" s="142">
        <v>-127528939.852971</v>
      </c>
      <c r="AT1172" s="142">
        <v>-189605121.586404</v>
      </c>
      <c r="AU1172" s="142">
        <v>-241072775.22139201</v>
      </c>
      <c r="AV1172" s="142">
        <v>-158411152.06407699</v>
      </c>
      <c r="AW1172" s="142">
        <v>-250708927.98878601</v>
      </c>
      <c r="AX1172" s="142">
        <v>-174468387.55889601</v>
      </c>
      <c r="AY1172" s="142">
        <v>-96492162.762951106</v>
      </c>
      <c r="AZ1172" s="142">
        <v>206848374.359413</v>
      </c>
      <c r="BA1172" s="142">
        <v>-78193751.227531493</v>
      </c>
      <c r="BB1172" s="142">
        <v>-78193751.227531493</v>
      </c>
    </row>
    <row r="1173" spans="1:54">
      <c r="A1173" s="140" t="s">
        <v>1269</v>
      </c>
      <c r="B1173" s="139">
        <v>0</v>
      </c>
      <c r="C1173" s="139">
        <v>0</v>
      </c>
      <c r="D1173" s="139">
        <v>0</v>
      </c>
      <c r="E1173" s="139">
        <v>0</v>
      </c>
      <c r="F1173" s="139">
        <v>0</v>
      </c>
      <c r="G1173" s="139">
        <v>0</v>
      </c>
      <c r="H1173" s="139">
        <v>0</v>
      </c>
      <c r="I1173" s="139">
        <v>0</v>
      </c>
      <c r="J1173" s="139">
        <v>0</v>
      </c>
      <c r="K1173" s="139">
        <v>0</v>
      </c>
      <c r="L1173" s="139">
        <v>0</v>
      </c>
      <c r="M1173" s="139">
        <v>0</v>
      </c>
      <c r="N1173" s="139">
        <v>0</v>
      </c>
      <c r="O1173" s="139">
        <v>0</v>
      </c>
      <c r="P1173" s="139">
        <v>0</v>
      </c>
      <c r="Q1173" s="139">
        <v>0</v>
      </c>
      <c r="R1173" s="139">
        <v>0</v>
      </c>
      <c r="S1173" s="139">
        <v>0</v>
      </c>
      <c r="T1173" s="139">
        <v>0</v>
      </c>
      <c r="U1173" s="139">
        <v>0</v>
      </c>
      <c r="V1173" s="139">
        <v>0</v>
      </c>
      <c r="W1173" s="139">
        <v>0</v>
      </c>
      <c r="X1173" s="139">
        <v>0</v>
      </c>
      <c r="Y1173" s="139">
        <v>0</v>
      </c>
      <c r="Z1173" s="139">
        <v>0</v>
      </c>
      <c r="AA1173" s="139">
        <v>0</v>
      </c>
      <c r="AB1173" s="139">
        <v>0</v>
      </c>
      <c r="AC1173" s="139">
        <v>0</v>
      </c>
      <c r="AD1173" s="139">
        <v>0</v>
      </c>
      <c r="AE1173" s="139">
        <v>0</v>
      </c>
      <c r="AF1173" s="139">
        <v>0</v>
      </c>
      <c r="AG1173" s="139">
        <v>0</v>
      </c>
      <c r="AH1173" s="139">
        <v>0</v>
      </c>
      <c r="AI1173" s="139">
        <v>0</v>
      </c>
      <c r="AJ1173" s="139">
        <v>0</v>
      </c>
      <c r="AK1173" s="139">
        <v>0</v>
      </c>
      <c r="AL1173" s="139">
        <v>0</v>
      </c>
      <c r="AM1173" s="139">
        <v>0</v>
      </c>
      <c r="AN1173" s="139">
        <v>0</v>
      </c>
      <c r="AO1173" s="139">
        <v>0</v>
      </c>
      <c r="AP1173" s="139">
        <v>0</v>
      </c>
      <c r="AQ1173" s="139">
        <v>0</v>
      </c>
      <c r="AR1173" s="139">
        <v>0</v>
      </c>
      <c r="AS1173" s="139">
        <v>0</v>
      </c>
      <c r="AT1173" s="139">
        <v>0</v>
      </c>
      <c r="AU1173" s="139">
        <v>0</v>
      </c>
      <c r="AV1173" s="139">
        <v>0</v>
      </c>
      <c r="AW1173" s="139">
        <v>0</v>
      </c>
      <c r="AX1173" s="139">
        <v>0</v>
      </c>
      <c r="AY1173" s="139">
        <v>0</v>
      </c>
      <c r="AZ1173" s="139">
        <v>0</v>
      </c>
      <c r="BA1173" s="139">
        <v>0</v>
      </c>
      <c r="BB1173" s="139">
        <v>0</v>
      </c>
    </row>
    <row r="1174" spans="1:54">
      <c r="A1174" s="141" t="s">
        <v>1270</v>
      </c>
      <c r="B1174" s="139">
        <v>0</v>
      </c>
      <c r="C1174" s="139">
        <v>0</v>
      </c>
      <c r="D1174" s="139">
        <v>0</v>
      </c>
      <c r="E1174" s="139">
        <v>0</v>
      </c>
      <c r="F1174" s="139">
        <v>0</v>
      </c>
      <c r="G1174" s="139">
        <v>0</v>
      </c>
      <c r="H1174" s="139">
        <v>0</v>
      </c>
      <c r="I1174" s="139">
        <v>0</v>
      </c>
      <c r="J1174" s="139">
        <v>0</v>
      </c>
      <c r="K1174" s="139">
        <v>0</v>
      </c>
      <c r="L1174" s="139">
        <v>0</v>
      </c>
      <c r="M1174" s="139">
        <v>0</v>
      </c>
      <c r="N1174" s="139">
        <v>0</v>
      </c>
      <c r="O1174" s="139">
        <v>0</v>
      </c>
      <c r="P1174" s="139">
        <v>0</v>
      </c>
      <c r="Q1174" s="139">
        <v>0</v>
      </c>
      <c r="R1174" s="139">
        <v>0</v>
      </c>
      <c r="S1174" s="139">
        <v>0</v>
      </c>
      <c r="T1174" s="139">
        <v>0</v>
      </c>
      <c r="U1174" s="139">
        <v>0</v>
      </c>
      <c r="V1174" s="139">
        <v>0</v>
      </c>
      <c r="W1174" s="139">
        <v>0</v>
      </c>
      <c r="X1174" s="139">
        <v>0</v>
      </c>
      <c r="Y1174" s="139">
        <v>0</v>
      </c>
      <c r="Z1174" s="139">
        <v>0</v>
      </c>
      <c r="AA1174" s="139">
        <v>0</v>
      </c>
      <c r="AB1174" s="139">
        <v>0</v>
      </c>
      <c r="AC1174" s="139">
        <v>0</v>
      </c>
      <c r="AD1174" s="139">
        <v>0</v>
      </c>
      <c r="AE1174" s="139">
        <v>0</v>
      </c>
      <c r="AF1174" s="139">
        <v>0</v>
      </c>
      <c r="AG1174" s="139">
        <v>0</v>
      </c>
      <c r="AH1174" s="139">
        <v>0</v>
      </c>
      <c r="AI1174" s="139">
        <v>0</v>
      </c>
      <c r="AJ1174" s="139">
        <v>0</v>
      </c>
      <c r="AK1174" s="139">
        <v>0</v>
      </c>
      <c r="AL1174" s="139">
        <v>0</v>
      </c>
      <c r="AM1174" s="139">
        <v>0</v>
      </c>
      <c r="AN1174" s="139">
        <v>0</v>
      </c>
      <c r="AO1174" s="139">
        <v>0</v>
      </c>
      <c r="AP1174" s="139">
        <v>0</v>
      </c>
      <c r="AQ1174" s="139">
        <v>0</v>
      </c>
      <c r="AR1174" s="139">
        <v>0</v>
      </c>
      <c r="AS1174" s="139">
        <v>0</v>
      </c>
      <c r="AT1174" s="139">
        <v>0</v>
      </c>
      <c r="AU1174" s="139">
        <v>0</v>
      </c>
      <c r="AV1174" s="139">
        <v>0</v>
      </c>
      <c r="AW1174" s="139">
        <v>0</v>
      </c>
      <c r="AX1174" s="139">
        <v>0</v>
      </c>
      <c r="AY1174" s="139">
        <v>0</v>
      </c>
      <c r="AZ1174" s="139">
        <v>0</v>
      </c>
      <c r="BA1174" s="139">
        <v>0</v>
      </c>
      <c r="BB1174" s="139">
        <v>0</v>
      </c>
    </row>
    <row r="1175" spans="1:54">
      <c r="A1175" s="141" t="s">
        <v>1271</v>
      </c>
      <c r="B1175" s="139">
        <v>0</v>
      </c>
      <c r="C1175" s="139">
        <v>0</v>
      </c>
      <c r="D1175" s="139">
        <v>0</v>
      </c>
      <c r="E1175" s="139">
        <v>0</v>
      </c>
      <c r="F1175" s="139">
        <v>0</v>
      </c>
      <c r="G1175" s="139">
        <v>0</v>
      </c>
      <c r="H1175" s="139">
        <v>0</v>
      </c>
      <c r="I1175" s="139">
        <v>0</v>
      </c>
      <c r="J1175" s="139">
        <v>0</v>
      </c>
      <c r="K1175" s="139">
        <v>0</v>
      </c>
      <c r="L1175" s="139">
        <v>0</v>
      </c>
      <c r="M1175" s="139">
        <v>0</v>
      </c>
      <c r="N1175" s="139">
        <v>0</v>
      </c>
      <c r="O1175" s="139">
        <v>0</v>
      </c>
      <c r="P1175" s="139">
        <v>0</v>
      </c>
      <c r="Q1175" s="139">
        <v>0</v>
      </c>
      <c r="R1175" s="139">
        <v>0</v>
      </c>
      <c r="S1175" s="139">
        <v>0</v>
      </c>
      <c r="T1175" s="139">
        <v>0</v>
      </c>
      <c r="U1175" s="139">
        <v>0</v>
      </c>
      <c r="V1175" s="139">
        <v>0</v>
      </c>
      <c r="W1175" s="139">
        <v>0</v>
      </c>
      <c r="X1175" s="139">
        <v>0</v>
      </c>
      <c r="Y1175" s="139">
        <v>0</v>
      </c>
      <c r="Z1175" s="139">
        <v>0</v>
      </c>
      <c r="AA1175" s="139">
        <v>0</v>
      </c>
      <c r="AB1175" s="139">
        <v>0</v>
      </c>
      <c r="AC1175" s="139">
        <v>0</v>
      </c>
      <c r="AD1175" s="139">
        <v>0</v>
      </c>
      <c r="AE1175" s="139">
        <v>0</v>
      </c>
      <c r="AF1175" s="139">
        <v>0</v>
      </c>
      <c r="AG1175" s="139">
        <v>0</v>
      </c>
      <c r="AH1175" s="139">
        <v>0</v>
      </c>
      <c r="AI1175" s="139">
        <v>0</v>
      </c>
      <c r="AJ1175" s="139">
        <v>0</v>
      </c>
      <c r="AK1175" s="139">
        <v>0</v>
      </c>
      <c r="AL1175" s="139">
        <v>0</v>
      </c>
      <c r="AM1175" s="139">
        <v>0</v>
      </c>
      <c r="AN1175" s="139">
        <v>0</v>
      </c>
      <c r="AO1175" s="139">
        <v>0</v>
      </c>
      <c r="AP1175" s="139">
        <v>0</v>
      </c>
      <c r="AQ1175" s="139">
        <v>0</v>
      </c>
      <c r="AR1175" s="139">
        <v>0</v>
      </c>
      <c r="AS1175" s="139">
        <v>0</v>
      </c>
      <c r="AT1175" s="139">
        <v>0</v>
      </c>
      <c r="AU1175" s="139">
        <v>0</v>
      </c>
      <c r="AV1175" s="139">
        <v>0</v>
      </c>
      <c r="AW1175" s="139">
        <v>0</v>
      </c>
      <c r="AX1175" s="139">
        <v>0</v>
      </c>
      <c r="AY1175" s="139">
        <v>0</v>
      </c>
      <c r="AZ1175" s="139">
        <v>0</v>
      </c>
      <c r="BA1175" s="139">
        <v>0</v>
      </c>
      <c r="BB1175" s="139">
        <v>0</v>
      </c>
    </row>
    <row r="1176" spans="1:54">
      <c r="A1176" s="141" t="s">
        <v>1272</v>
      </c>
      <c r="B1176" s="139">
        <v>0</v>
      </c>
      <c r="C1176" s="139">
        <v>0</v>
      </c>
      <c r="D1176" s="139">
        <v>0</v>
      </c>
      <c r="E1176" s="139">
        <v>0</v>
      </c>
      <c r="F1176" s="139">
        <v>0</v>
      </c>
      <c r="G1176" s="139">
        <v>0</v>
      </c>
      <c r="H1176" s="139">
        <v>0</v>
      </c>
      <c r="I1176" s="139">
        <v>0</v>
      </c>
      <c r="J1176" s="139">
        <v>0</v>
      </c>
      <c r="K1176" s="139">
        <v>0</v>
      </c>
      <c r="L1176" s="139">
        <v>0</v>
      </c>
      <c r="M1176" s="139">
        <v>0</v>
      </c>
      <c r="N1176" s="139">
        <v>0</v>
      </c>
      <c r="O1176" s="139">
        <v>0</v>
      </c>
      <c r="P1176" s="139">
        <v>0</v>
      </c>
      <c r="Q1176" s="139">
        <v>0</v>
      </c>
      <c r="R1176" s="139">
        <v>0</v>
      </c>
      <c r="S1176" s="139">
        <v>0</v>
      </c>
      <c r="T1176" s="139">
        <v>0</v>
      </c>
      <c r="U1176" s="139">
        <v>0</v>
      </c>
      <c r="V1176" s="139">
        <v>0</v>
      </c>
      <c r="W1176" s="139">
        <v>0</v>
      </c>
      <c r="X1176" s="139">
        <v>0</v>
      </c>
      <c r="Y1176" s="139">
        <v>0</v>
      </c>
      <c r="Z1176" s="139">
        <v>0</v>
      </c>
      <c r="AA1176" s="139">
        <v>0</v>
      </c>
      <c r="AB1176" s="139">
        <v>0</v>
      </c>
      <c r="AC1176" s="139">
        <v>0</v>
      </c>
      <c r="AD1176" s="139">
        <v>0</v>
      </c>
      <c r="AE1176" s="139">
        <v>0</v>
      </c>
      <c r="AF1176" s="139">
        <v>0</v>
      </c>
      <c r="AG1176" s="139">
        <v>0</v>
      </c>
      <c r="AH1176" s="139">
        <v>0</v>
      </c>
      <c r="AI1176" s="139">
        <v>0</v>
      </c>
      <c r="AJ1176" s="139">
        <v>0</v>
      </c>
      <c r="AK1176" s="139">
        <v>0</v>
      </c>
      <c r="AL1176" s="139">
        <v>0</v>
      </c>
      <c r="AM1176" s="139">
        <v>0</v>
      </c>
      <c r="AN1176" s="139">
        <v>0</v>
      </c>
      <c r="AO1176" s="139">
        <v>0</v>
      </c>
      <c r="AP1176" s="139">
        <v>0</v>
      </c>
      <c r="AQ1176" s="139">
        <v>0</v>
      </c>
      <c r="AR1176" s="139">
        <v>0</v>
      </c>
      <c r="AS1176" s="139">
        <v>0</v>
      </c>
      <c r="AT1176" s="139">
        <v>0</v>
      </c>
      <c r="AU1176" s="139">
        <v>0</v>
      </c>
      <c r="AV1176" s="139">
        <v>0</v>
      </c>
      <c r="AW1176" s="139">
        <v>0</v>
      </c>
      <c r="AX1176" s="139">
        <v>0</v>
      </c>
      <c r="AY1176" s="139">
        <v>0</v>
      </c>
      <c r="AZ1176" s="139">
        <v>0</v>
      </c>
      <c r="BA1176" s="139">
        <v>0</v>
      </c>
      <c r="BB1176" s="139">
        <v>0</v>
      </c>
    </row>
    <row r="1177" spans="1:54">
      <c r="A1177" s="141" t="s">
        <v>1273</v>
      </c>
      <c r="B1177" s="139">
        <v>0</v>
      </c>
      <c r="C1177" s="139">
        <v>0</v>
      </c>
      <c r="D1177" s="139">
        <v>0</v>
      </c>
      <c r="E1177" s="139">
        <v>0</v>
      </c>
      <c r="F1177" s="139">
        <v>0</v>
      </c>
      <c r="G1177" s="139">
        <v>0</v>
      </c>
      <c r="H1177" s="139">
        <v>0</v>
      </c>
      <c r="I1177" s="139">
        <v>0</v>
      </c>
      <c r="J1177" s="139">
        <v>0</v>
      </c>
      <c r="K1177" s="139">
        <v>0</v>
      </c>
      <c r="L1177" s="139">
        <v>0</v>
      </c>
      <c r="M1177" s="139">
        <v>0</v>
      </c>
      <c r="N1177" s="139">
        <v>0</v>
      </c>
      <c r="O1177" s="139">
        <v>0</v>
      </c>
      <c r="P1177" s="139">
        <v>0</v>
      </c>
      <c r="Q1177" s="139">
        <v>0</v>
      </c>
      <c r="R1177" s="139">
        <v>0</v>
      </c>
      <c r="S1177" s="139">
        <v>0</v>
      </c>
      <c r="T1177" s="139">
        <v>0</v>
      </c>
      <c r="U1177" s="139">
        <v>0</v>
      </c>
      <c r="V1177" s="139">
        <v>0</v>
      </c>
      <c r="W1177" s="139">
        <v>0</v>
      </c>
      <c r="X1177" s="139">
        <v>0</v>
      </c>
      <c r="Y1177" s="139">
        <v>0</v>
      </c>
      <c r="Z1177" s="139">
        <v>0</v>
      </c>
      <c r="AA1177" s="139">
        <v>0</v>
      </c>
      <c r="AB1177" s="139">
        <v>0</v>
      </c>
      <c r="AC1177" s="139">
        <v>0</v>
      </c>
      <c r="AD1177" s="139">
        <v>0</v>
      </c>
      <c r="AE1177" s="139">
        <v>0</v>
      </c>
      <c r="AF1177" s="139">
        <v>0</v>
      </c>
      <c r="AG1177" s="139">
        <v>0</v>
      </c>
      <c r="AH1177" s="139">
        <v>0</v>
      </c>
      <c r="AI1177" s="139">
        <v>0</v>
      </c>
      <c r="AJ1177" s="139">
        <v>0</v>
      </c>
      <c r="AK1177" s="139">
        <v>0</v>
      </c>
      <c r="AL1177" s="139">
        <v>0</v>
      </c>
      <c r="AM1177" s="139">
        <v>0</v>
      </c>
      <c r="AN1177" s="139">
        <v>0</v>
      </c>
      <c r="AO1177" s="139">
        <v>0</v>
      </c>
      <c r="AP1177" s="139">
        <v>0</v>
      </c>
      <c r="AQ1177" s="139">
        <v>0</v>
      </c>
      <c r="AR1177" s="139">
        <v>0</v>
      </c>
      <c r="AS1177" s="139">
        <v>0</v>
      </c>
      <c r="AT1177" s="139">
        <v>0</v>
      </c>
      <c r="AU1177" s="139">
        <v>0</v>
      </c>
      <c r="AV1177" s="139">
        <v>0</v>
      </c>
      <c r="AW1177" s="139">
        <v>0</v>
      </c>
      <c r="AX1177" s="139">
        <v>0</v>
      </c>
      <c r="AY1177" s="139">
        <v>0</v>
      </c>
      <c r="AZ1177" s="139">
        <v>0</v>
      </c>
      <c r="BA1177" s="139">
        <v>0</v>
      </c>
      <c r="BB1177" s="139">
        <v>0</v>
      </c>
    </row>
    <row r="1178" spans="1:54">
      <c r="A1178" s="141" t="s">
        <v>1274</v>
      </c>
      <c r="B1178" s="139">
        <v>0</v>
      </c>
      <c r="C1178" s="139">
        <v>0</v>
      </c>
      <c r="D1178" s="139">
        <v>0</v>
      </c>
      <c r="E1178" s="139">
        <v>0</v>
      </c>
      <c r="F1178" s="139">
        <v>0</v>
      </c>
      <c r="G1178" s="139">
        <v>0</v>
      </c>
      <c r="H1178" s="139">
        <v>0</v>
      </c>
      <c r="I1178" s="139">
        <v>0</v>
      </c>
      <c r="J1178" s="139">
        <v>0</v>
      </c>
      <c r="K1178" s="139">
        <v>0</v>
      </c>
      <c r="L1178" s="139">
        <v>0</v>
      </c>
      <c r="M1178" s="139">
        <v>0</v>
      </c>
      <c r="N1178" s="139">
        <v>0</v>
      </c>
      <c r="O1178" s="139">
        <v>0</v>
      </c>
      <c r="P1178" s="139">
        <v>0</v>
      </c>
      <c r="Q1178" s="139">
        <v>0</v>
      </c>
      <c r="R1178" s="139">
        <v>0</v>
      </c>
      <c r="S1178" s="139">
        <v>0</v>
      </c>
      <c r="T1178" s="139">
        <v>0</v>
      </c>
      <c r="U1178" s="139">
        <v>0</v>
      </c>
      <c r="V1178" s="139">
        <v>0</v>
      </c>
      <c r="W1178" s="139">
        <v>0</v>
      </c>
      <c r="X1178" s="139">
        <v>0</v>
      </c>
      <c r="Y1178" s="139">
        <v>0</v>
      </c>
      <c r="Z1178" s="139">
        <v>0</v>
      </c>
      <c r="AA1178" s="139">
        <v>0</v>
      </c>
      <c r="AB1178" s="139">
        <v>0</v>
      </c>
      <c r="AC1178" s="139">
        <v>0</v>
      </c>
      <c r="AD1178" s="139">
        <v>0</v>
      </c>
      <c r="AE1178" s="139">
        <v>0</v>
      </c>
      <c r="AF1178" s="139">
        <v>0</v>
      </c>
      <c r="AG1178" s="139">
        <v>0</v>
      </c>
      <c r="AH1178" s="139">
        <v>0</v>
      </c>
      <c r="AI1178" s="139">
        <v>0</v>
      </c>
      <c r="AJ1178" s="139">
        <v>0</v>
      </c>
      <c r="AK1178" s="139">
        <v>0</v>
      </c>
      <c r="AL1178" s="139">
        <v>0</v>
      </c>
      <c r="AM1178" s="139">
        <v>0</v>
      </c>
      <c r="AN1178" s="139">
        <v>0</v>
      </c>
      <c r="AO1178" s="139">
        <v>0</v>
      </c>
      <c r="AP1178" s="139">
        <v>0</v>
      </c>
      <c r="AQ1178" s="139">
        <v>0</v>
      </c>
      <c r="AR1178" s="139">
        <v>0</v>
      </c>
      <c r="AS1178" s="139">
        <v>0</v>
      </c>
      <c r="AT1178" s="139">
        <v>0</v>
      </c>
      <c r="AU1178" s="139">
        <v>0</v>
      </c>
      <c r="AV1178" s="139">
        <v>0</v>
      </c>
      <c r="AW1178" s="139">
        <v>0</v>
      </c>
      <c r="AX1178" s="139">
        <v>0</v>
      </c>
      <c r="AY1178" s="139">
        <v>0</v>
      </c>
      <c r="AZ1178" s="139">
        <v>0</v>
      </c>
      <c r="BA1178" s="139">
        <v>0</v>
      </c>
      <c r="BB1178" s="139">
        <v>0</v>
      </c>
    </row>
    <row r="1179" spans="1:54">
      <c r="A1179" s="141" t="s">
        <v>1275</v>
      </c>
      <c r="B1179" s="139">
        <v>0</v>
      </c>
      <c r="C1179" s="139">
        <v>0</v>
      </c>
      <c r="D1179" s="139">
        <v>0</v>
      </c>
      <c r="E1179" s="139">
        <v>0</v>
      </c>
      <c r="F1179" s="139">
        <v>0</v>
      </c>
      <c r="G1179" s="139">
        <v>0</v>
      </c>
      <c r="H1179" s="139">
        <v>0</v>
      </c>
      <c r="I1179" s="139">
        <v>0</v>
      </c>
      <c r="J1179" s="139">
        <v>0</v>
      </c>
      <c r="K1179" s="139">
        <v>0</v>
      </c>
      <c r="L1179" s="139">
        <v>0</v>
      </c>
      <c r="M1179" s="139">
        <v>0</v>
      </c>
      <c r="N1179" s="139">
        <v>0</v>
      </c>
      <c r="O1179" s="139">
        <v>0</v>
      </c>
      <c r="P1179" s="139">
        <v>0</v>
      </c>
      <c r="Q1179" s="139">
        <v>0</v>
      </c>
      <c r="R1179" s="139">
        <v>0</v>
      </c>
      <c r="S1179" s="139">
        <v>0</v>
      </c>
      <c r="T1179" s="139">
        <v>0</v>
      </c>
      <c r="U1179" s="139">
        <v>0</v>
      </c>
      <c r="V1179" s="139">
        <v>0</v>
      </c>
      <c r="W1179" s="139">
        <v>0</v>
      </c>
      <c r="X1179" s="139">
        <v>0</v>
      </c>
      <c r="Y1179" s="139">
        <v>0</v>
      </c>
      <c r="Z1179" s="139">
        <v>0</v>
      </c>
      <c r="AA1179" s="139">
        <v>0</v>
      </c>
      <c r="AB1179" s="139">
        <v>0</v>
      </c>
      <c r="AC1179" s="139">
        <v>0</v>
      </c>
      <c r="AD1179" s="139">
        <v>0</v>
      </c>
      <c r="AE1179" s="139">
        <v>0</v>
      </c>
      <c r="AF1179" s="139">
        <v>0</v>
      </c>
      <c r="AG1179" s="139">
        <v>0</v>
      </c>
      <c r="AH1179" s="139">
        <v>0</v>
      </c>
      <c r="AI1179" s="139">
        <v>0</v>
      </c>
      <c r="AJ1179" s="139">
        <v>0</v>
      </c>
      <c r="AK1179" s="139">
        <v>0</v>
      </c>
      <c r="AL1179" s="139">
        <v>0</v>
      </c>
      <c r="AM1179" s="139">
        <v>0</v>
      </c>
      <c r="AN1179" s="139">
        <v>0</v>
      </c>
      <c r="AO1179" s="139">
        <v>0</v>
      </c>
      <c r="AP1179" s="139">
        <v>0</v>
      </c>
      <c r="AQ1179" s="139">
        <v>0</v>
      </c>
      <c r="AR1179" s="139">
        <v>0</v>
      </c>
      <c r="AS1179" s="139">
        <v>0</v>
      </c>
      <c r="AT1179" s="139">
        <v>0</v>
      </c>
      <c r="AU1179" s="139">
        <v>0</v>
      </c>
      <c r="AV1179" s="139">
        <v>0</v>
      </c>
      <c r="AW1179" s="139">
        <v>0</v>
      </c>
      <c r="AX1179" s="139">
        <v>0</v>
      </c>
      <c r="AY1179" s="139">
        <v>0</v>
      </c>
      <c r="AZ1179" s="139">
        <v>0</v>
      </c>
      <c r="BA1179" s="139">
        <v>0</v>
      </c>
      <c r="BB1179" s="139">
        <v>0</v>
      </c>
    </row>
    <row r="1180" spans="1:54">
      <c r="A1180" s="141" t="s">
        <v>1276</v>
      </c>
      <c r="B1180" s="145">
        <v>0</v>
      </c>
      <c r="C1180" s="145">
        <v>0</v>
      </c>
      <c r="D1180" s="145">
        <v>0</v>
      </c>
      <c r="E1180" s="145">
        <v>0</v>
      </c>
      <c r="F1180" s="145">
        <v>0</v>
      </c>
      <c r="G1180" s="145">
        <v>0</v>
      </c>
      <c r="H1180" s="145">
        <v>0</v>
      </c>
      <c r="I1180" s="145">
        <v>0</v>
      </c>
      <c r="J1180" s="145">
        <v>0</v>
      </c>
      <c r="K1180" s="145">
        <v>0</v>
      </c>
      <c r="L1180" s="145">
        <v>0</v>
      </c>
      <c r="M1180" s="145">
        <v>0</v>
      </c>
      <c r="N1180" s="145">
        <v>0</v>
      </c>
      <c r="O1180" s="145">
        <v>0</v>
      </c>
      <c r="P1180" s="145">
        <v>0</v>
      </c>
      <c r="Q1180" s="145">
        <v>0</v>
      </c>
      <c r="R1180" s="145">
        <v>0</v>
      </c>
      <c r="S1180" s="145">
        <v>0</v>
      </c>
      <c r="T1180" s="145">
        <v>0</v>
      </c>
      <c r="U1180" s="145">
        <v>0</v>
      </c>
      <c r="V1180" s="145">
        <v>0</v>
      </c>
      <c r="W1180" s="145">
        <v>0</v>
      </c>
      <c r="X1180" s="145">
        <v>0</v>
      </c>
      <c r="Y1180" s="145">
        <v>0</v>
      </c>
      <c r="Z1180" s="145">
        <v>0</v>
      </c>
      <c r="AA1180" s="145">
        <v>0</v>
      </c>
      <c r="AB1180" s="145">
        <v>0</v>
      </c>
      <c r="AC1180" s="145">
        <v>0</v>
      </c>
      <c r="AD1180" s="145">
        <v>0</v>
      </c>
      <c r="AE1180" s="145">
        <v>0</v>
      </c>
      <c r="AF1180" s="145">
        <v>0</v>
      </c>
      <c r="AG1180" s="145">
        <v>0</v>
      </c>
      <c r="AH1180" s="145">
        <v>0</v>
      </c>
      <c r="AI1180" s="145">
        <v>0</v>
      </c>
      <c r="AJ1180" s="145">
        <v>0</v>
      </c>
      <c r="AK1180" s="145">
        <v>0</v>
      </c>
      <c r="AL1180" s="145">
        <v>0</v>
      </c>
      <c r="AM1180" s="145">
        <v>0</v>
      </c>
      <c r="AN1180" s="145">
        <v>0</v>
      </c>
      <c r="AO1180" s="145">
        <v>0</v>
      </c>
      <c r="AP1180" s="145">
        <v>0</v>
      </c>
      <c r="AQ1180" s="145">
        <v>0</v>
      </c>
      <c r="AR1180" s="145">
        <v>0</v>
      </c>
      <c r="AS1180" s="145">
        <v>0</v>
      </c>
      <c r="AT1180" s="145">
        <v>0</v>
      </c>
      <c r="AU1180" s="145">
        <v>0</v>
      </c>
      <c r="AV1180" s="145">
        <v>0</v>
      </c>
      <c r="AW1180" s="145">
        <v>0</v>
      </c>
      <c r="AX1180" s="145">
        <v>0</v>
      </c>
      <c r="AY1180" s="145">
        <v>0</v>
      </c>
      <c r="AZ1180" s="145">
        <v>0</v>
      </c>
      <c r="BA1180" s="145">
        <v>0</v>
      </c>
      <c r="BB1180" s="145">
        <v>0</v>
      </c>
    </row>
    <row r="1181" spans="1:54">
      <c r="A1181" s="140" t="s">
        <v>1277</v>
      </c>
      <c r="B1181" s="139">
        <v>0</v>
      </c>
      <c r="C1181" s="139">
        <v>0</v>
      </c>
      <c r="D1181" s="139">
        <v>0</v>
      </c>
      <c r="E1181" s="139">
        <v>0</v>
      </c>
      <c r="F1181" s="139">
        <v>0</v>
      </c>
      <c r="G1181" s="139">
        <v>0</v>
      </c>
      <c r="H1181" s="139">
        <v>0</v>
      </c>
      <c r="I1181" s="139">
        <v>0</v>
      </c>
      <c r="J1181" s="139">
        <v>0</v>
      </c>
      <c r="K1181" s="139">
        <v>0</v>
      </c>
      <c r="L1181" s="139">
        <v>0</v>
      </c>
      <c r="M1181" s="139">
        <v>0</v>
      </c>
      <c r="N1181" s="139">
        <v>0</v>
      </c>
      <c r="O1181" s="139">
        <v>0</v>
      </c>
      <c r="P1181" s="139">
        <v>0</v>
      </c>
      <c r="Q1181" s="139">
        <v>0</v>
      </c>
      <c r="R1181" s="139">
        <v>0</v>
      </c>
      <c r="S1181" s="139">
        <v>0</v>
      </c>
      <c r="T1181" s="139">
        <v>0</v>
      </c>
      <c r="U1181" s="139">
        <v>0</v>
      </c>
      <c r="V1181" s="139">
        <v>0</v>
      </c>
      <c r="W1181" s="139">
        <v>0</v>
      </c>
      <c r="X1181" s="139">
        <v>0</v>
      </c>
      <c r="Y1181" s="139">
        <v>0</v>
      </c>
      <c r="Z1181" s="139">
        <v>0</v>
      </c>
      <c r="AA1181" s="139">
        <v>0</v>
      </c>
      <c r="AB1181" s="139">
        <v>0</v>
      </c>
      <c r="AC1181" s="139">
        <v>0</v>
      </c>
      <c r="AD1181" s="139">
        <v>0</v>
      </c>
      <c r="AE1181" s="139">
        <v>0</v>
      </c>
      <c r="AF1181" s="139">
        <v>0</v>
      </c>
      <c r="AG1181" s="139">
        <v>0</v>
      </c>
      <c r="AH1181" s="139">
        <v>0</v>
      </c>
      <c r="AI1181" s="139">
        <v>0</v>
      </c>
      <c r="AJ1181" s="139">
        <v>0</v>
      </c>
      <c r="AK1181" s="139">
        <v>0</v>
      </c>
      <c r="AL1181" s="139">
        <v>0</v>
      </c>
      <c r="AM1181" s="139">
        <v>0</v>
      </c>
      <c r="AN1181" s="139">
        <v>0</v>
      </c>
      <c r="AO1181" s="139">
        <v>0</v>
      </c>
      <c r="AP1181" s="139">
        <v>0</v>
      </c>
      <c r="AQ1181" s="139">
        <v>0</v>
      </c>
      <c r="AR1181" s="139">
        <v>0</v>
      </c>
      <c r="AS1181" s="139">
        <v>0</v>
      </c>
      <c r="AT1181" s="139">
        <v>0</v>
      </c>
      <c r="AU1181" s="139">
        <v>0</v>
      </c>
      <c r="AV1181" s="139">
        <v>0</v>
      </c>
      <c r="AW1181" s="139">
        <v>0</v>
      </c>
      <c r="AX1181" s="139">
        <v>0</v>
      </c>
      <c r="AY1181" s="139">
        <v>0</v>
      </c>
      <c r="AZ1181" s="139">
        <v>0</v>
      </c>
      <c r="BA1181" s="139">
        <v>0</v>
      </c>
      <c r="BB1181" s="139">
        <v>0</v>
      </c>
    </row>
    <row r="1182" spans="1:54">
      <c r="A1182" s="140" t="s">
        <v>1278</v>
      </c>
    </row>
    <row r="1183" spans="1:54">
      <c r="A1183" s="140" t="s">
        <v>1279</v>
      </c>
    </row>
    <row r="1184" spans="1:54">
      <c r="A1184" s="140" t="s">
        <v>1280</v>
      </c>
      <c r="B1184" s="139">
        <v>0</v>
      </c>
      <c r="C1184" s="139">
        <v>0</v>
      </c>
      <c r="D1184" s="139">
        <v>0</v>
      </c>
      <c r="E1184" s="139">
        <v>0</v>
      </c>
      <c r="F1184" s="139">
        <v>0</v>
      </c>
      <c r="G1184" s="139">
        <v>0</v>
      </c>
      <c r="H1184" s="139">
        <v>0</v>
      </c>
      <c r="I1184" s="139">
        <v>0</v>
      </c>
      <c r="J1184" s="139">
        <v>0</v>
      </c>
      <c r="K1184" s="139">
        <v>0</v>
      </c>
      <c r="L1184" s="139">
        <v>0</v>
      </c>
      <c r="M1184" s="139">
        <v>0</v>
      </c>
      <c r="N1184" s="139">
        <v>0</v>
      </c>
      <c r="O1184" s="139">
        <v>0</v>
      </c>
      <c r="P1184" s="139">
        <v>0</v>
      </c>
      <c r="Q1184" s="139">
        <v>0</v>
      </c>
      <c r="R1184" s="139">
        <v>0</v>
      </c>
      <c r="S1184" s="139">
        <v>0</v>
      </c>
      <c r="T1184" s="139">
        <v>0</v>
      </c>
      <c r="U1184" s="139">
        <v>0</v>
      </c>
      <c r="V1184" s="139">
        <v>0</v>
      </c>
      <c r="W1184" s="139">
        <v>0</v>
      </c>
      <c r="X1184" s="139">
        <v>0</v>
      </c>
      <c r="Y1184" s="139">
        <v>0</v>
      </c>
      <c r="Z1184" s="139">
        <v>0</v>
      </c>
      <c r="AA1184" s="139">
        <v>0</v>
      </c>
      <c r="AB1184" s="139">
        <v>0</v>
      </c>
      <c r="AC1184" s="139">
        <v>0</v>
      </c>
      <c r="AD1184" s="139">
        <v>0</v>
      </c>
      <c r="AE1184" s="139">
        <v>0</v>
      </c>
      <c r="AF1184" s="139">
        <v>0</v>
      </c>
      <c r="AG1184" s="139">
        <v>0</v>
      </c>
      <c r="AH1184" s="139">
        <v>0</v>
      </c>
      <c r="AI1184" s="139">
        <v>0</v>
      </c>
      <c r="AJ1184" s="139">
        <v>0</v>
      </c>
      <c r="AK1184" s="139">
        <v>0</v>
      </c>
      <c r="AL1184" s="139">
        <v>0</v>
      </c>
      <c r="AM1184" s="139">
        <v>0</v>
      </c>
      <c r="AN1184" s="139">
        <v>0</v>
      </c>
      <c r="AO1184" s="139">
        <v>0</v>
      </c>
      <c r="AP1184" s="139">
        <v>0</v>
      </c>
      <c r="AQ1184" s="139">
        <v>0</v>
      </c>
      <c r="AR1184" s="139">
        <v>0</v>
      </c>
      <c r="AS1184" s="139">
        <v>0</v>
      </c>
      <c r="AT1184" s="139">
        <v>0</v>
      </c>
      <c r="AU1184" s="139">
        <v>0</v>
      </c>
      <c r="AV1184" s="139">
        <v>0</v>
      </c>
      <c r="AW1184" s="139">
        <v>0</v>
      </c>
      <c r="AX1184" s="139">
        <v>0</v>
      </c>
      <c r="AY1184" s="139">
        <v>0</v>
      </c>
      <c r="AZ1184" s="139">
        <v>0</v>
      </c>
      <c r="BA1184" s="139">
        <v>0</v>
      </c>
      <c r="BB1184" s="139">
        <v>0</v>
      </c>
    </row>
    <row r="1185" spans="1:54">
      <c r="A1185" s="140" t="s">
        <v>1281</v>
      </c>
      <c r="B1185" s="139">
        <v>0</v>
      </c>
      <c r="C1185" s="139">
        <v>0</v>
      </c>
      <c r="D1185" s="139">
        <v>0</v>
      </c>
      <c r="E1185" s="139">
        <v>0</v>
      </c>
      <c r="F1185" s="139">
        <v>0</v>
      </c>
      <c r="G1185" s="139">
        <v>0</v>
      </c>
      <c r="H1185" s="139">
        <v>0</v>
      </c>
      <c r="I1185" s="139">
        <v>0</v>
      </c>
      <c r="J1185" s="139">
        <v>0</v>
      </c>
      <c r="K1185" s="139">
        <v>0</v>
      </c>
      <c r="L1185" s="139">
        <v>0</v>
      </c>
      <c r="M1185" s="139">
        <v>0</v>
      </c>
      <c r="N1185" s="139">
        <v>0</v>
      </c>
      <c r="O1185" s="139">
        <v>0</v>
      </c>
      <c r="P1185" s="139">
        <v>0</v>
      </c>
      <c r="Q1185" s="139">
        <v>0</v>
      </c>
      <c r="R1185" s="139">
        <v>0</v>
      </c>
      <c r="S1185" s="139">
        <v>0</v>
      </c>
      <c r="T1185" s="139">
        <v>0</v>
      </c>
      <c r="U1185" s="139">
        <v>0</v>
      </c>
      <c r="V1185" s="139">
        <v>0</v>
      </c>
      <c r="W1185" s="139">
        <v>0</v>
      </c>
      <c r="X1185" s="139">
        <v>0</v>
      </c>
      <c r="Y1185" s="139">
        <v>0</v>
      </c>
      <c r="Z1185" s="139">
        <v>0</v>
      </c>
      <c r="AA1185" s="139">
        <v>0</v>
      </c>
      <c r="AB1185" s="139">
        <v>0</v>
      </c>
      <c r="AC1185" s="139">
        <v>0</v>
      </c>
      <c r="AD1185" s="139">
        <v>0</v>
      </c>
      <c r="AE1185" s="139">
        <v>0</v>
      </c>
      <c r="AF1185" s="139">
        <v>0</v>
      </c>
      <c r="AG1185" s="139">
        <v>0</v>
      </c>
      <c r="AH1185" s="139">
        <v>0</v>
      </c>
      <c r="AI1185" s="139">
        <v>0</v>
      </c>
      <c r="AJ1185" s="139">
        <v>0</v>
      </c>
      <c r="AK1185" s="139">
        <v>0</v>
      </c>
      <c r="AL1185" s="139">
        <v>0</v>
      </c>
      <c r="AM1185" s="139">
        <v>0</v>
      </c>
      <c r="AN1185" s="139">
        <v>0</v>
      </c>
      <c r="AO1185" s="139">
        <v>0</v>
      </c>
      <c r="AP1185" s="139">
        <v>0</v>
      </c>
      <c r="AQ1185" s="139">
        <v>0</v>
      </c>
      <c r="AR1185" s="139">
        <v>0</v>
      </c>
      <c r="AS1185" s="139">
        <v>0</v>
      </c>
      <c r="AT1185" s="139">
        <v>0</v>
      </c>
      <c r="AU1185" s="139">
        <v>0</v>
      </c>
      <c r="AV1185" s="139">
        <v>0</v>
      </c>
      <c r="AW1185" s="139">
        <v>0</v>
      </c>
      <c r="AX1185" s="139">
        <v>0</v>
      </c>
      <c r="AY1185" s="139">
        <v>0</v>
      </c>
      <c r="AZ1185" s="139">
        <v>0</v>
      </c>
      <c r="BA1185" s="139">
        <v>0</v>
      </c>
      <c r="BB1185" s="139">
        <v>0</v>
      </c>
    </row>
    <row r="1186" spans="1:54">
      <c r="A1186" s="140" t="s">
        <v>1282</v>
      </c>
      <c r="B1186" s="139">
        <v>0</v>
      </c>
      <c r="C1186" s="139">
        <v>0</v>
      </c>
      <c r="D1186" s="139">
        <v>0</v>
      </c>
      <c r="E1186" s="139">
        <v>0</v>
      </c>
      <c r="F1186" s="139">
        <v>0</v>
      </c>
      <c r="G1186" s="139">
        <v>0</v>
      </c>
      <c r="H1186" s="139">
        <v>0</v>
      </c>
      <c r="I1186" s="139">
        <v>0</v>
      </c>
      <c r="J1186" s="139">
        <v>0</v>
      </c>
      <c r="K1186" s="139">
        <v>0</v>
      </c>
      <c r="L1186" s="139">
        <v>0</v>
      </c>
      <c r="M1186" s="139">
        <v>0</v>
      </c>
      <c r="N1186" s="139">
        <v>0</v>
      </c>
      <c r="O1186" s="139">
        <v>0</v>
      </c>
      <c r="P1186" s="139">
        <v>0</v>
      </c>
      <c r="Q1186" s="139">
        <v>0</v>
      </c>
      <c r="R1186" s="139">
        <v>0</v>
      </c>
      <c r="S1186" s="139">
        <v>0</v>
      </c>
      <c r="T1186" s="139">
        <v>0</v>
      </c>
      <c r="U1186" s="139">
        <v>0</v>
      </c>
      <c r="V1186" s="139">
        <v>0</v>
      </c>
      <c r="W1186" s="139">
        <v>0</v>
      </c>
      <c r="X1186" s="139">
        <v>0</v>
      </c>
      <c r="Y1186" s="139">
        <v>0</v>
      </c>
      <c r="Z1186" s="139">
        <v>0</v>
      </c>
      <c r="AA1186" s="139">
        <v>0</v>
      </c>
      <c r="AB1186" s="139">
        <v>0</v>
      </c>
      <c r="AC1186" s="139">
        <v>0</v>
      </c>
      <c r="AD1186" s="139">
        <v>0</v>
      </c>
      <c r="AE1186" s="139">
        <v>0</v>
      </c>
      <c r="AF1186" s="139">
        <v>0</v>
      </c>
      <c r="AG1186" s="139">
        <v>0</v>
      </c>
      <c r="AH1186" s="139">
        <v>0</v>
      </c>
      <c r="AI1186" s="139">
        <v>0</v>
      </c>
      <c r="AJ1186" s="139">
        <v>0</v>
      </c>
      <c r="AK1186" s="139">
        <v>0</v>
      </c>
      <c r="AL1186" s="139">
        <v>0</v>
      </c>
      <c r="AM1186" s="139">
        <v>0</v>
      </c>
      <c r="AN1186" s="139">
        <v>0</v>
      </c>
      <c r="AO1186" s="139">
        <v>0</v>
      </c>
      <c r="AP1186" s="139">
        <v>0</v>
      </c>
      <c r="AQ1186" s="139">
        <v>0</v>
      </c>
      <c r="AR1186" s="139">
        <v>0</v>
      </c>
      <c r="AS1186" s="139">
        <v>0</v>
      </c>
      <c r="AT1186" s="139">
        <v>0</v>
      </c>
      <c r="AU1186" s="139">
        <v>0</v>
      </c>
      <c r="AV1186" s="139">
        <v>0</v>
      </c>
      <c r="AW1186" s="139">
        <v>0</v>
      </c>
      <c r="AX1186" s="139">
        <v>0</v>
      </c>
      <c r="AY1186" s="139">
        <v>0</v>
      </c>
      <c r="AZ1186" s="139">
        <v>0</v>
      </c>
      <c r="BA1186" s="139">
        <v>0</v>
      </c>
      <c r="BB1186" s="139">
        <v>0</v>
      </c>
    </row>
    <row r="1187" spans="1:54">
      <c r="A1187" s="140" t="s">
        <v>1283</v>
      </c>
    </row>
    <row r="1188" spans="1:54">
      <c r="A1188" s="140" t="s">
        <v>1284</v>
      </c>
    </row>
    <row r="1189" spans="1:54">
      <c r="A1189" s="140" t="s">
        <v>1285</v>
      </c>
      <c r="B1189" s="139">
        <v>0</v>
      </c>
      <c r="C1189" s="139">
        <v>0</v>
      </c>
      <c r="D1189" s="139">
        <v>0</v>
      </c>
      <c r="E1189" s="139">
        <v>0</v>
      </c>
      <c r="F1189" s="139">
        <v>0</v>
      </c>
      <c r="G1189" s="139">
        <v>0</v>
      </c>
      <c r="H1189" s="139">
        <v>0</v>
      </c>
      <c r="I1189" s="139">
        <v>0</v>
      </c>
      <c r="J1189" s="139">
        <v>0</v>
      </c>
      <c r="K1189" s="139">
        <v>0</v>
      </c>
      <c r="L1189" s="139">
        <v>0</v>
      </c>
      <c r="M1189" s="139">
        <v>0</v>
      </c>
      <c r="N1189" s="139">
        <v>0</v>
      </c>
      <c r="O1189" s="139">
        <v>0</v>
      </c>
      <c r="P1189" s="139">
        <v>0</v>
      </c>
      <c r="Q1189" s="139">
        <v>0</v>
      </c>
      <c r="R1189" s="139">
        <v>0</v>
      </c>
      <c r="S1189" s="139">
        <v>0</v>
      </c>
      <c r="T1189" s="139">
        <v>0</v>
      </c>
      <c r="U1189" s="139">
        <v>0</v>
      </c>
      <c r="V1189" s="139">
        <v>0</v>
      </c>
      <c r="W1189" s="139">
        <v>0</v>
      </c>
      <c r="X1189" s="139">
        <v>0</v>
      </c>
      <c r="Y1189" s="139">
        <v>0</v>
      </c>
      <c r="Z1189" s="139">
        <v>0</v>
      </c>
      <c r="AA1189" s="139">
        <v>0</v>
      </c>
      <c r="AB1189" s="139">
        <v>0</v>
      </c>
      <c r="AC1189" s="139">
        <v>0</v>
      </c>
      <c r="AD1189" s="139">
        <v>0</v>
      </c>
      <c r="AE1189" s="139">
        <v>0</v>
      </c>
      <c r="AF1189" s="139">
        <v>0</v>
      </c>
      <c r="AG1189" s="139">
        <v>0</v>
      </c>
      <c r="AH1189" s="139">
        <v>0</v>
      </c>
      <c r="AI1189" s="139">
        <v>0</v>
      </c>
      <c r="AJ1189" s="139">
        <v>0</v>
      </c>
      <c r="AK1189" s="139">
        <v>0</v>
      </c>
      <c r="AL1189" s="139">
        <v>0</v>
      </c>
      <c r="AM1189" s="139">
        <v>0</v>
      </c>
      <c r="AN1189" s="139">
        <v>0</v>
      </c>
      <c r="AO1189" s="139">
        <v>0</v>
      </c>
      <c r="AP1189" s="139">
        <v>0</v>
      </c>
      <c r="AQ1189" s="139">
        <v>0</v>
      </c>
      <c r="AR1189" s="139">
        <v>0</v>
      </c>
      <c r="AS1189" s="139">
        <v>0</v>
      </c>
      <c r="AT1189" s="139">
        <v>0</v>
      </c>
      <c r="AU1189" s="139">
        <v>0</v>
      </c>
      <c r="AV1189" s="139">
        <v>0</v>
      </c>
      <c r="AW1189" s="139">
        <v>0</v>
      </c>
      <c r="AX1189" s="139">
        <v>0</v>
      </c>
      <c r="AY1189" s="139">
        <v>0</v>
      </c>
      <c r="AZ1189" s="139">
        <v>0</v>
      </c>
      <c r="BA1189" s="139">
        <v>0</v>
      </c>
      <c r="BB1189" s="139">
        <v>0</v>
      </c>
    </row>
    <row r="1190" spans="1:54">
      <c r="A1190" s="140" t="s">
        <v>1286</v>
      </c>
    </row>
    <row r="1191" spans="1:54">
      <c r="A1191" s="140" t="s">
        <v>1287</v>
      </c>
      <c r="B1191" s="139">
        <v>0</v>
      </c>
      <c r="C1191" s="139">
        <v>0</v>
      </c>
      <c r="D1191" s="139">
        <v>0</v>
      </c>
      <c r="E1191" s="139">
        <v>0</v>
      </c>
      <c r="F1191" s="139">
        <v>0</v>
      </c>
      <c r="G1191" s="139">
        <v>0</v>
      </c>
      <c r="H1191" s="139">
        <v>0</v>
      </c>
      <c r="I1191" s="139">
        <v>0</v>
      </c>
      <c r="J1191" s="139">
        <v>0</v>
      </c>
      <c r="K1191" s="139">
        <v>0</v>
      </c>
      <c r="L1191" s="139">
        <v>0</v>
      </c>
      <c r="M1191" s="139">
        <v>0</v>
      </c>
      <c r="N1191" s="139">
        <v>0</v>
      </c>
      <c r="O1191" s="139">
        <v>0</v>
      </c>
      <c r="P1191" s="139">
        <v>0</v>
      </c>
      <c r="Q1191" s="139">
        <v>0</v>
      </c>
      <c r="R1191" s="139">
        <v>0</v>
      </c>
      <c r="S1191" s="139">
        <v>0</v>
      </c>
      <c r="T1191" s="139">
        <v>0</v>
      </c>
      <c r="U1191" s="139">
        <v>0</v>
      </c>
      <c r="V1191" s="139">
        <v>0</v>
      </c>
      <c r="W1191" s="139">
        <v>0</v>
      </c>
      <c r="X1191" s="139">
        <v>0</v>
      </c>
      <c r="Y1191" s="139">
        <v>0</v>
      </c>
      <c r="Z1191" s="139">
        <v>0</v>
      </c>
      <c r="AA1191" s="139">
        <v>0</v>
      </c>
      <c r="AB1191" s="139">
        <v>0</v>
      </c>
      <c r="AC1191" s="139">
        <v>0</v>
      </c>
      <c r="AD1191" s="139">
        <v>0</v>
      </c>
      <c r="AE1191" s="139">
        <v>0</v>
      </c>
      <c r="AF1191" s="139">
        <v>0</v>
      </c>
      <c r="AG1191" s="139">
        <v>0</v>
      </c>
      <c r="AH1191" s="139">
        <v>0</v>
      </c>
      <c r="AI1191" s="139">
        <v>0</v>
      </c>
      <c r="AJ1191" s="139">
        <v>0</v>
      </c>
      <c r="AK1191" s="139">
        <v>0</v>
      </c>
      <c r="AL1191" s="139">
        <v>0</v>
      </c>
      <c r="AM1191" s="139">
        <v>0</v>
      </c>
      <c r="AN1191" s="139">
        <v>0</v>
      </c>
      <c r="AO1191" s="139">
        <v>0</v>
      </c>
      <c r="AP1191" s="139">
        <v>0</v>
      </c>
      <c r="AQ1191" s="139">
        <v>0</v>
      </c>
      <c r="AR1191" s="139">
        <v>0</v>
      </c>
      <c r="AS1191" s="139">
        <v>0</v>
      </c>
      <c r="AT1191" s="139">
        <v>0</v>
      </c>
      <c r="AU1191" s="139">
        <v>0</v>
      </c>
      <c r="AV1191" s="139">
        <v>0</v>
      </c>
      <c r="AW1191" s="139">
        <v>0</v>
      </c>
      <c r="AX1191" s="139">
        <v>0</v>
      </c>
      <c r="AY1191" s="139">
        <v>0</v>
      </c>
      <c r="AZ1191" s="139">
        <v>0</v>
      </c>
      <c r="BA1191" s="139">
        <v>0</v>
      </c>
      <c r="BB1191" s="139">
        <v>0</v>
      </c>
    </row>
    <row r="1192" spans="1:54">
      <c r="A1192" s="140" t="s">
        <v>1288</v>
      </c>
      <c r="B1192" s="139">
        <v>0</v>
      </c>
      <c r="C1192" s="139">
        <v>0</v>
      </c>
      <c r="D1192" s="139">
        <v>0</v>
      </c>
      <c r="E1192" s="139">
        <v>0</v>
      </c>
      <c r="F1192" s="139">
        <v>0</v>
      </c>
      <c r="G1192" s="139">
        <v>0</v>
      </c>
      <c r="H1192" s="139">
        <v>0</v>
      </c>
      <c r="I1192" s="139">
        <v>0</v>
      </c>
      <c r="J1192" s="139">
        <v>0</v>
      </c>
      <c r="K1192" s="139">
        <v>0</v>
      </c>
      <c r="L1192" s="139">
        <v>0</v>
      </c>
      <c r="M1192" s="139">
        <v>0</v>
      </c>
      <c r="N1192" s="139">
        <v>0</v>
      </c>
      <c r="O1192" s="139">
        <v>0</v>
      </c>
      <c r="P1192" s="139">
        <v>0</v>
      </c>
      <c r="Q1192" s="139">
        <v>0</v>
      </c>
      <c r="R1192" s="139">
        <v>0</v>
      </c>
      <c r="S1192" s="139">
        <v>0</v>
      </c>
      <c r="T1192" s="139">
        <v>0</v>
      </c>
      <c r="U1192" s="139">
        <v>0</v>
      </c>
      <c r="V1192" s="139">
        <v>0</v>
      </c>
      <c r="W1192" s="139">
        <v>0</v>
      </c>
      <c r="X1192" s="139">
        <v>0</v>
      </c>
      <c r="Y1192" s="139">
        <v>0</v>
      </c>
      <c r="Z1192" s="139">
        <v>0</v>
      </c>
      <c r="AA1192" s="139">
        <v>0</v>
      </c>
      <c r="AB1192" s="139">
        <v>0</v>
      </c>
      <c r="AC1192" s="139">
        <v>0</v>
      </c>
      <c r="AD1192" s="139">
        <v>0</v>
      </c>
      <c r="AE1192" s="139">
        <v>0</v>
      </c>
      <c r="AF1192" s="139">
        <v>0</v>
      </c>
      <c r="AG1192" s="139">
        <v>0</v>
      </c>
      <c r="AH1192" s="139">
        <v>0</v>
      </c>
      <c r="AI1192" s="139">
        <v>0</v>
      </c>
      <c r="AJ1192" s="139">
        <v>0</v>
      </c>
      <c r="AK1192" s="139">
        <v>0</v>
      </c>
      <c r="AL1192" s="139">
        <v>0</v>
      </c>
      <c r="AM1192" s="139">
        <v>0</v>
      </c>
      <c r="AN1192" s="139">
        <v>0</v>
      </c>
      <c r="AO1192" s="139">
        <v>0</v>
      </c>
      <c r="AP1192" s="139">
        <v>0</v>
      </c>
      <c r="AQ1192" s="139">
        <v>0</v>
      </c>
      <c r="AR1192" s="139">
        <v>0</v>
      </c>
      <c r="AS1192" s="139">
        <v>0</v>
      </c>
      <c r="AT1192" s="139">
        <v>0</v>
      </c>
      <c r="AU1192" s="139">
        <v>0</v>
      </c>
      <c r="AV1192" s="139">
        <v>0</v>
      </c>
      <c r="AW1192" s="139">
        <v>0</v>
      </c>
      <c r="AX1192" s="139">
        <v>0</v>
      </c>
      <c r="AY1192" s="139">
        <v>0</v>
      </c>
      <c r="AZ1192" s="139">
        <v>0</v>
      </c>
      <c r="BA1192" s="139">
        <v>0</v>
      </c>
      <c r="BB1192" s="139">
        <v>0</v>
      </c>
    </row>
    <row r="1193" spans="1:54">
      <c r="A1193" s="140" t="s">
        <v>1289</v>
      </c>
    </row>
    <row r="1194" spans="1:54">
      <c r="A1194" s="140" t="s">
        <v>1290</v>
      </c>
    </row>
    <row r="1195" spans="1:54">
      <c r="A1195" s="140" t="s">
        <v>1291</v>
      </c>
      <c r="B1195" s="139">
        <v>0</v>
      </c>
      <c r="C1195" s="139">
        <v>0</v>
      </c>
      <c r="D1195" s="139">
        <v>0</v>
      </c>
      <c r="E1195" s="139">
        <v>0</v>
      </c>
      <c r="F1195" s="139">
        <v>0</v>
      </c>
      <c r="G1195" s="139">
        <v>0</v>
      </c>
      <c r="H1195" s="139">
        <v>0</v>
      </c>
      <c r="I1195" s="139">
        <v>0</v>
      </c>
      <c r="J1195" s="139">
        <v>0</v>
      </c>
      <c r="K1195" s="139">
        <v>0</v>
      </c>
      <c r="L1195" s="139">
        <v>0</v>
      </c>
      <c r="M1195" s="139">
        <v>0</v>
      </c>
      <c r="N1195" s="139">
        <v>0</v>
      </c>
      <c r="O1195" s="139">
        <v>0</v>
      </c>
      <c r="P1195" s="139">
        <v>0</v>
      </c>
      <c r="Q1195" s="139">
        <v>0</v>
      </c>
      <c r="R1195" s="139">
        <v>0</v>
      </c>
      <c r="S1195" s="139">
        <v>0</v>
      </c>
      <c r="T1195" s="139">
        <v>0</v>
      </c>
      <c r="U1195" s="139">
        <v>0</v>
      </c>
      <c r="V1195" s="139">
        <v>0</v>
      </c>
      <c r="W1195" s="139">
        <v>0</v>
      </c>
      <c r="X1195" s="139">
        <v>0</v>
      </c>
      <c r="Y1195" s="139">
        <v>0</v>
      </c>
      <c r="Z1195" s="139">
        <v>0</v>
      </c>
      <c r="AA1195" s="139">
        <v>0</v>
      </c>
      <c r="AB1195" s="139">
        <v>0</v>
      </c>
      <c r="AC1195" s="139">
        <v>0</v>
      </c>
      <c r="AD1195" s="139">
        <v>0</v>
      </c>
      <c r="AE1195" s="139">
        <v>0</v>
      </c>
      <c r="AF1195" s="139">
        <v>0</v>
      </c>
      <c r="AG1195" s="139">
        <v>0</v>
      </c>
      <c r="AH1195" s="139">
        <v>0</v>
      </c>
      <c r="AI1195" s="139">
        <v>0</v>
      </c>
      <c r="AJ1195" s="139">
        <v>0</v>
      </c>
      <c r="AK1195" s="139">
        <v>0</v>
      </c>
      <c r="AL1195" s="139">
        <v>0</v>
      </c>
      <c r="AM1195" s="139">
        <v>0</v>
      </c>
      <c r="AN1195" s="139">
        <v>0</v>
      </c>
      <c r="AO1195" s="139">
        <v>0</v>
      </c>
      <c r="AP1195" s="139">
        <v>0</v>
      </c>
      <c r="AQ1195" s="139">
        <v>0</v>
      </c>
      <c r="AR1195" s="139">
        <v>0</v>
      </c>
      <c r="AS1195" s="139">
        <v>0</v>
      </c>
      <c r="AT1195" s="139">
        <v>0</v>
      </c>
      <c r="AU1195" s="139">
        <v>0</v>
      </c>
      <c r="AV1195" s="139">
        <v>0</v>
      </c>
      <c r="AW1195" s="139">
        <v>0</v>
      </c>
      <c r="AX1195" s="139">
        <v>0</v>
      </c>
      <c r="AY1195" s="139">
        <v>0</v>
      </c>
      <c r="AZ1195" s="139">
        <v>0</v>
      </c>
      <c r="BA1195" s="139">
        <v>0</v>
      </c>
      <c r="BB1195" s="139">
        <v>0</v>
      </c>
    </row>
    <row r="1196" spans="1:54">
      <c r="A1196" s="140" t="s">
        <v>1292</v>
      </c>
    </row>
    <row r="1197" spans="1:54">
      <c r="A1197" s="140" t="s">
        <v>1293</v>
      </c>
      <c r="B1197" s="139">
        <v>0</v>
      </c>
      <c r="C1197" s="139">
        <v>0</v>
      </c>
      <c r="D1197" s="139">
        <v>0</v>
      </c>
      <c r="E1197" s="139">
        <v>0</v>
      </c>
      <c r="F1197" s="139">
        <v>0</v>
      </c>
      <c r="G1197" s="139">
        <v>0</v>
      </c>
      <c r="H1197" s="139">
        <v>0</v>
      </c>
      <c r="I1197" s="139">
        <v>0</v>
      </c>
      <c r="J1197" s="139">
        <v>0</v>
      </c>
      <c r="K1197" s="139">
        <v>0</v>
      </c>
      <c r="L1197" s="139">
        <v>0</v>
      </c>
      <c r="M1197" s="139">
        <v>0</v>
      </c>
      <c r="N1197" s="139">
        <v>0</v>
      </c>
      <c r="O1197" s="139">
        <v>0</v>
      </c>
      <c r="P1197" s="139">
        <v>0</v>
      </c>
      <c r="Q1197" s="139">
        <v>0</v>
      </c>
      <c r="R1197" s="139">
        <v>0</v>
      </c>
      <c r="S1197" s="139">
        <v>0</v>
      </c>
      <c r="T1197" s="139">
        <v>0</v>
      </c>
      <c r="U1197" s="139">
        <v>0</v>
      </c>
      <c r="V1197" s="139">
        <v>0</v>
      </c>
      <c r="W1197" s="139">
        <v>0</v>
      </c>
      <c r="X1197" s="139">
        <v>0</v>
      </c>
      <c r="Y1197" s="139">
        <v>0</v>
      </c>
      <c r="Z1197" s="139">
        <v>0</v>
      </c>
      <c r="AA1197" s="139">
        <v>0</v>
      </c>
      <c r="AB1197" s="139">
        <v>0</v>
      </c>
      <c r="AC1197" s="139">
        <v>0</v>
      </c>
      <c r="AD1197" s="139">
        <v>0</v>
      </c>
      <c r="AE1197" s="139">
        <v>0</v>
      </c>
      <c r="AF1197" s="139">
        <v>0</v>
      </c>
      <c r="AG1197" s="139">
        <v>0</v>
      </c>
      <c r="AH1197" s="139">
        <v>0</v>
      </c>
      <c r="AI1197" s="139">
        <v>0</v>
      </c>
      <c r="AJ1197" s="139">
        <v>0</v>
      </c>
      <c r="AK1197" s="139">
        <v>0</v>
      </c>
      <c r="AL1197" s="139">
        <v>0</v>
      </c>
      <c r="AM1197" s="139">
        <v>0</v>
      </c>
      <c r="AN1197" s="139">
        <v>0</v>
      </c>
      <c r="AO1197" s="139">
        <v>0</v>
      </c>
      <c r="AP1197" s="139">
        <v>0</v>
      </c>
      <c r="AQ1197" s="139">
        <v>0</v>
      </c>
      <c r="AR1197" s="139">
        <v>0</v>
      </c>
      <c r="AS1197" s="139">
        <v>0</v>
      </c>
      <c r="AT1197" s="139">
        <v>0</v>
      </c>
      <c r="AU1197" s="139">
        <v>0</v>
      </c>
      <c r="AV1197" s="139">
        <v>0</v>
      </c>
      <c r="AW1197" s="139">
        <v>0</v>
      </c>
      <c r="AX1197" s="139">
        <v>0</v>
      </c>
      <c r="AY1197" s="139">
        <v>0</v>
      </c>
      <c r="AZ1197" s="139">
        <v>0</v>
      </c>
      <c r="BA1197" s="139">
        <v>0</v>
      </c>
      <c r="BB1197" s="139">
        <v>0</v>
      </c>
    </row>
    <row r="1198" spans="1:54">
      <c r="A1198" s="140" t="s">
        <v>1294</v>
      </c>
    </row>
    <row r="1199" spans="1:54">
      <c r="A1199" s="140" t="s">
        <v>1295</v>
      </c>
    </row>
    <row r="1200" spans="1:54">
      <c r="A1200" s="147" t="s">
        <v>1296</v>
      </c>
    </row>
    <row r="1201" spans="1:54">
      <c r="A1201" s="140" t="s">
        <v>1297</v>
      </c>
      <c r="B1201" s="139">
        <v>4106011778.77177</v>
      </c>
      <c r="C1201" s="139">
        <v>4174074472.95715</v>
      </c>
      <c r="D1201" s="139">
        <v>4057026798.4085698</v>
      </c>
      <c r="E1201" s="139">
        <v>4008428076.4157801</v>
      </c>
      <c r="F1201" s="139">
        <v>3936289115.3455</v>
      </c>
      <c r="G1201" s="139">
        <v>3945816214.3853698</v>
      </c>
      <c r="H1201" s="139">
        <v>3910403848.5580401</v>
      </c>
      <c r="I1201" s="139">
        <v>3831267663.4214101</v>
      </c>
      <c r="J1201" s="139">
        <v>3906374859.3819098</v>
      </c>
      <c r="K1201" s="139">
        <v>3809583761.2160602</v>
      </c>
      <c r="L1201" s="139">
        <v>3780850513.3951302</v>
      </c>
      <c r="M1201" s="139">
        <v>3515510929.51758</v>
      </c>
      <c r="N1201" s="139">
        <v>3291733322.7069201</v>
      </c>
      <c r="O1201" s="139">
        <v>3291733322.7069201</v>
      </c>
      <c r="P1201" s="139">
        <v>3329009417.27071</v>
      </c>
      <c r="Q1201" s="139">
        <v>3246428293.2262201</v>
      </c>
      <c r="R1201" s="139">
        <v>3239252881.5178199</v>
      </c>
      <c r="S1201" s="139">
        <v>3240598556.1200299</v>
      </c>
      <c r="T1201" s="139">
        <v>3301037461.3332901</v>
      </c>
      <c r="U1201" s="139">
        <v>3561066679.9867802</v>
      </c>
      <c r="V1201" s="139">
        <v>3548205869.6465602</v>
      </c>
      <c r="W1201" s="139">
        <v>3620633101.5380602</v>
      </c>
      <c r="X1201" s="139">
        <v>3576128446.4660702</v>
      </c>
      <c r="Y1201" s="139">
        <v>3513293555.9714899</v>
      </c>
      <c r="Z1201" s="139">
        <v>3190125230.4281101</v>
      </c>
      <c r="AA1201" s="139">
        <v>3142761734.5341101</v>
      </c>
      <c r="AB1201" s="139">
        <v>3142761734.5341101</v>
      </c>
      <c r="AC1201" s="139">
        <v>3256334400.8660798</v>
      </c>
      <c r="AD1201" s="139">
        <v>3181244133.3463602</v>
      </c>
      <c r="AE1201" s="139">
        <v>3173394595.1555099</v>
      </c>
      <c r="AF1201" s="139">
        <v>3173635530.7917299</v>
      </c>
      <c r="AG1201" s="139">
        <v>3234955202.8035402</v>
      </c>
      <c r="AH1201" s="139">
        <v>3497960066.7772799</v>
      </c>
      <c r="AI1201" s="139">
        <v>3517179344.0105801</v>
      </c>
      <c r="AJ1201" s="139">
        <v>3603065712.45087</v>
      </c>
      <c r="AK1201" s="139">
        <v>3476985712.8121901</v>
      </c>
      <c r="AL1201" s="139">
        <v>3431547778.5930901</v>
      </c>
      <c r="AM1201" s="139">
        <v>3102462534.0308599</v>
      </c>
      <c r="AN1201" s="139">
        <v>3100302369.6146798</v>
      </c>
      <c r="AO1201" s="139">
        <v>3100302369.6146798</v>
      </c>
      <c r="AP1201" s="139">
        <v>3221449659.9661398</v>
      </c>
      <c r="AQ1201" s="139">
        <v>3152999703.7275701</v>
      </c>
      <c r="AR1201" s="139">
        <v>3151448586.3169498</v>
      </c>
      <c r="AS1201" s="139">
        <v>3159055797.4685798</v>
      </c>
      <c r="AT1201" s="139">
        <v>3225721355.7098198</v>
      </c>
      <c r="AU1201" s="139">
        <v>3344848331.4021902</v>
      </c>
      <c r="AV1201" s="139">
        <v>3382277967.2646499</v>
      </c>
      <c r="AW1201" s="139">
        <v>3487479564.4953098</v>
      </c>
      <c r="AX1201" s="139">
        <v>3534774776.4427099</v>
      </c>
      <c r="AY1201" s="139">
        <v>3487184660.4115701</v>
      </c>
      <c r="AZ1201" s="139">
        <v>3141764955.6145501</v>
      </c>
      <c r="BA1201" s="139">
        <v>3089993499.9502001</v>
      </c>
      <c r="BB1201" s="139">
        <v>3089993499.9502001</v>
      </c>
    </row>
    <row r="1202" spans="1:54">
      <c r="A1202" s="140" t="s">
        <v>1298</v>
      </c>
      <c r="B1202" s="139">
        <v>-2529083106.9369402</v>
      </c>
      <c r="C1202" s="139">
        <v>-2632034278.4176202</v>
      </c>
      <c r="D1202" s="139">
        <v>-2706991063.9717302</v>
      </c>
      <c r="E1202" s="139">
        <v>-2685048928.4597101</v>
      </c>
      <c r="F1202" s="139">
        <v>-2689733627.8467398</v>
      </c>
      <c r="G1202" s="139">
        <v>-2725232855.9657602</v>
      </c>
      <c r="H1202" s="139">
        <v>-2646809316.18501</v>
      </c>
      <c r="I1202" s="139">
        <v>-2693333071.85955</v>
      </c>
      <c r="J1202" s="139">
        <v>-2806476429.5380998</v>
      </c>
      <c r="K1202" s="139">
        <v>-2761700989.4844198</v>
      </c>
      <c r="L1202" s="139">
        <v>-2792910241.2765298</v>
      </c>
      <c r="M1202" s="139">
        <v>-2611713123.0022101</v>
      </c>
      <c r="N1202" s="139">
        <v>-2456395931.8263898</v>
      </c>
      <c r="O1202" s="139">
        <v>-2456395931.8263898</v>
      </c>
      <c r="P1202" s="139">
        <v>-2475760391.9457898</v>
      </c>
      <c r="Q1202" s="139">
        <v>-2492793882.1284399</v>
      </c>
      <c r="R1202" s="139">
        <v>-2432934512.7241902</v>
      </c>
      <c r="S1202" s="139">
        <v>-2441930515.9974699</v>
      </c>
      <c r="T1202" s="139">
        <v>-2471645113.4945102</v>
      </c>
      <c r="U1202" s="139">
        <v>-2463802265.5099602</v>
      </c>
      <c r="V1202" s="139">
        <v>-2499096879.7837501</v>
      </c>
      <c r="W1202" s="139">
        <v>-2598239755.0002899</v>
      </c>
      <c r="X1202" s="139">
        <v>-2610503196.3850999</v>
      </c>
      <c r="Y1202" s="139">
        <v>-2630339606.24999</v>
      </c>
      <c r="Z1202" s="139">
        <v>-2419257960.0197802</v>
      </c>
      <c r="AA1202" s="139">
        <v>-2337886014.8645101</v>
      </c>
      <c r="AB1202" s="139">
        <v>-2337886014.8645101</v>
      </c>
      <c r="AC1202" s="139">
        <v>-2388919543.0524802</v>
      </c>
      <c r="AD1202" s="139">
        <v>-2404868233.9274001</v>
      </c>
      <c r="AE1202" s="139">
        <v>-2377157543.3201499</v>
      </c>
      <c r="AF1202" s="139">
        <v>-2387393407.8607702</v>
      </c>
      <c r="AG1202" s="139">
        <v>-2419046754.4647498</v>
      </c>
      <c r="AH1202" s="139">
        <v>-2419668019.4414701</v>
      </c>
      <c r="AI1202" s="139">
        <v>-2458574152.43577</v>
      </c>
      <c r="AJ1202" s="139">
        <v>-2563219000.7493601</v>
      </c>
      <c r="AK1202" s="139">
        <v>-2581743018.5143499</v>
      </c>
      <c r="AL1202" s="139">
        <v>-2602586881.4785399</v>
      </c>
      <c r="AM1202" s="139">
        <v>-2366498283.77351</v>
      </c>
      <c r="AN1202" s="139">
        <v>-2291129407.2561302</v>
      </c>
      <c r="AO1202" s="139">
        <v>-2291129407.2561302</v>
      </c>
      <c r="AP1202" s="139">
        <v>-2344474130.1764002</v>
      </c>
      <c r="AQ1202" s="139">
        <v>-2360135733.3200998</v>
      </c>
      <c r="AR1202" s="139">
        <v>-2335483750.3076401</v>
      </c>
      <c r="AS1202" s="139">
        <v>-2347870423.83915</v>
      </c>
      <c r="AT1202" s="139">
        <v>-2382527974.2704201</v>
      </c>
      <c r="AU1202" s="139">
        <v>-2392159675.0426502</v>
      </c>
      <c r="AV1202" s="139">
        <v>-2445552263.5578098</v>
      </c>
      <c r="AW1202" s="139">
        <v>-2556102838.5476098</v>
      </c>
      <c r="AX1202" s="139">
        <v>-2582350741.9874301</v>
      </c>
      <c r="AY1202" s="139">
        <v>-2606029251.09834</v>
      </c>
      <c r="AZ1202" s="139">
        <v>-2356965497.1174698</v>
      </c>
      <c r="BA1202" s="139">
        <v>-2272468989.7323399</v>
      </c>
      <c r="BB1202" s="139">
        <v>-2272468989.7323399</v>
      </c>
    </row>
    <row r="1203" spans="1:54">
      <c r="A1203" s="140" t="s">
        <v>1299</v>
      </c>
      <c r="B1203" s="139">
        <v>1576928671.83483</v>
      </c>
      <c r="C1203" s="139">
        <v>1542040194.53953</v>
      </c>
      <c r="D1203" s="139">
        <v>1350035734.4368401</v>
      </c>
      <c r="E1203" s="139">
        <v>1323379147.9560699</v>
      </c>
      <c r="F1203" s="139">
        <v>1246555487.49875</v>
      </c>
      <c r="G1203" s="139">
        <v>1220583358.41961</v>
      </c>
      <c r="H1203" s="139">
        <v>1263594532.3730299</v>
      </c>
      <c r="I1203" s="139">
        <v>1137934591.5618501</v>
      </c>
      <c r="J1203" s="139">
        <v>1099898429.8438101</v>
      </c>
      <c r="K1203" s="139">
        <v>1047882771.73164</v>
      </c>
      <c r="L1203" s="139">
        <v>987940272.11860096</v>
      </c>
      <c r="M1203" s="139">
        <v>903797806.51537097</v>
      </c>
      <c r="N1203" s="139">
        <v>835337390.88052797</v>
      </c>
      <c r="O1203" s="139">
        <v>835337390.88052797</v>
      </c>
      <c r="P1203" s="139">
        <v>853249025.32492399</v>
      </c>
      <c r="Q1203" s="139">
        <v>753634411.09777796</v>
      </c>
      <c r="R1203" s="139">
        <v>806318368.79362702</v>
      </c>
      <c r="S1203" s="139">
        <v>798668040.12256205</v>
      </c>
      <c r="T1203" s="139">
        <v>829392347.83877802</v>
      </c>
      <c r="U1203" s="139">
        <v>1097264414.47682</v>
      </c>
      <c r="V1203" s="139">
        <v>1049108989.86281</v>
      </c>
      <c r="W1203" s="139">
        <v>1022393346.53776</v>
      </c>
      <c r="X1203" s="139">
        <v>965625250.08097506</v>
      </c>
      <c r="Y1203" s="139">
        <v>882953949.72149301</v>
      </c>
      <c r="Z1203" s="139">
        <v>770867270.408337</v>
      </c>
      <c r="AA1203" s="139">
        <v>804875719.66959405</v>
      </c>
      <c r="AB1203" s="139">
        <v>804875719.66959405</v>
      </c>
      <c r="AC1203" s="139">
        <v>867414857.81360102</v>
      </c>
      <c r="AD1203" s="139">
        <v>776375899.41896701</v>
      </c>
      <c r="AE1203" s="139">
        <v>796237051.83536196</v>
      </c>
      <c r="AF1203" s="139">
        <v>786242122.93096304</v>
      </c>
      <c r="AG1203" s="139">
        <v>815908448.33878195</v>
      </c>
      <c r="AH1203" s="139">
        <v>1078292047.3358099</v>
      </c>
      <c r="AI1203" s="139">
        <v>1058605191.57481</v>
      </c>
      <c r="AJ1203" s="139">
        <v>1039846711.70151</v>
      </c>
      <c r="AK1203" s="139">
        <v>895242694.29784405</v>
      </c>
      <c r="AL1203" s="139">
        <v>828960897.11455095</v>
      </c>
      <c r="AM1203" s="139">
        <v>735964250.25735295</v>
      </c>
      <c r="AN1203" s="139">
        <v>809172962.35855901</v>
      </c>
      <c r="AO1203" s="139">
        <v>809172962.35855901</v>
      </c>
      <c r="AP1203" s="139">
        <v>876975529.78973699</v>
      </c>
      <c r="AQ1203" s="139">
        <v>792863970.40746999</v>
      </c>
      <c r="AR1203" s="139">
        <v>815964836.00931001</v>
      </c>
      <c r="AS1203" s="139">
        <v>811185373.62943006</v>
      </c>
      <c r="AT1203" s="139">
        <v>843193381.439399</v>
      </c>
      <c r="AU1203" s="139">
        <v>952688656.35954595</v>
      </c>
      <c r="AV1203" s="139">
        <v>936725703.70683706</v>
      </c>
      <c r="AW1203" s="139">
        <v>931376725.947703</v>
      </c>
      <c r="AX1203" s="139">
        <v>952424034.45527995</v>
      </c>
      <c r="AY1203" s="139">
        <v>881155409.31323695</v>
      </c>
      <c r="AZ1203" s="139">
        <v>784799458.49707997</v>
      </c>
      <c r="BA1203" s="139">
        <v>817524510.21785796</v>
      </c>
      <c r="BB1203" s="139">
        <v>817524510.21785796</v>
      </c>
    </row>
    <row r="1204" spans="1:54">
      <c r="A1204" s="147" t="s">
        <v>1300</v>
      </c>
    </row>
    <row r="1205" spans="1:54">
      <c r="A1205" s="140" t="s">
        <v>1301</v>
      </c>
      <c r="B1205" s="139">
        <v>26945786518.013199</v>
      </c>
      <c r="C1205" s="139">
        <v>27201257758.049198</v>
      </c>
      <c r="D1205" s="139">
        <v>27409570379.519901</v>
      </c>
      <c r="E1205" s="139">
        <v>27564148963.263599</v>
      </c>
      <c r="F1205" s="139">
        <v>27609848137.093201</v>
      </c>
      <c r="G1205" s="139">
        <v>27671673841.241001</v>
      </c>
      <c r="H1205" s="139">
        <v>28017462572.968201</v>
      </c>
      <c r="I1205" s="139">
        <v>28066406769.1147</v>
      </c>
      <c r="J1205" s="139">
        <v>28116140315.276501</v>
      </c>
      <c r="K1205" s="139">
        <v>28242812401.3694</v>
      </c>
      <c r="L1205" s="139">
        <v>28415460800.3004</v>
      </c>
      <c r="M1205" s="139">
        <v>28524585514.8078</v>
      </c>
      <c r="N1205" s="139">
        <v>29403892711.594101</v>
      </c>
      <c r="O1205" s="139">
        <v>29403892711.594101</v>
      </c>
      <c r="P1205" s="139">
        <v>29486677472.450401</v>
      </c>
      <c r="Q1205" s="139">
        <v>29528422317.0439</v>
      </c>
      <c r="R1205" s="139">
        <v>29856412210.364799</v>
      </c>
      <c r="S1205" s="139">
        <v>29941611797.888302</v>
      </c>
      <c r="T1205" s="139">
        <v>30006070453.814098</v>
      </c>
      <c r="U1205" s="139">
        <v>30206669071.5061</v>
      </c>
      <c r="V1205" s="139">
        <v>30259414234.289902</v>
      </c>
      <c r="W1205" s="139">
        <v>30332230217.942902</v>
      </c>
      <c r="X1205" s="139">
        <v>30560929155.7682</v>
      </c>
      <c r="Y1205" s="139">
        <v>30613320025.311501</v>
      </c>
      <c r="Z1205" s="139">
        <v>30670848532.860901</v>
      </c>
      <c r="AA1205" s="139">
        <v>32193946585.893398</v>
      </c>
      <c r="AB1205" s="139">
        <v>32193946585.893398</v>
      </c>
      <c r="AC1205" s="139">
        <v>32257372527.1576</v>
      </c>
      <c r="AD1205" s="139">
        <v>32303933560.8372</v>
      </c>
      <c r="AE1205" s="139">
        <v>32423548289.4226</v>
      </c>
      <c r="AF1205" s="139">
        <v>32473077032.7836</v>
      </c>
      <c r="AG1205" s="139">
        <v>32570512408.0154</v>
      </c>
      <c r="AH1205" s="139">
        <v>33084035245.986198</v>
      </c>
      <c r="AI1205" s="139">
        <v>33265363547.1521</v>
      </c>
      <c r="AJ1205" s="139">
        <v>33360584432.2677</v>
      </c>
      <c r="AK1205" s="139">
        <v>33502985384.169701</v>
      </c>
      <c r="AL1205" s="139">
        <v>33576715868.367901</v>
      </c>
      <c r="AM1205" s="139">
        <v>33656248072.341702</v>
      </c>
      <c r="AN1205" s="139">
        <v>34125989293.315498</v>
      </c>
      <c r="AO1205" s="139">
        <v>34125989293.315498</v>
      </c>
      <c r="AP1205" s="139">
        <v>34164798356.251499</v>
      </c>
      <c r="AQ1205" s="139">
        <v>34207716482.298599</v>
      </c>
      <c r="AR1205" s="139">
        <v>34428283247.758698</v>
      </c>
      <c r="AS1205" s="139">
        <v>34483216947.408302</v>
      </c>
      <c r="AT1205" s="139">
        <v>34557343982.943398</v>
      </c>
      <c r="AU1205" s="139">
        <v>35065180263.435402</v>
      </c>
      <c r="AV1205" s="139">
        <v>35273546683.218498</v>
      </c>
      <c r="AW1205" s="139">
        <v>35351772538.4011</v>
      </c>
      <c r="AX1205" s="139">
        <v>35500512907.574799</v>
      </c>
      <c r="AY1205" s="139">
        <v>35631448870.843903</v>
      </c>
      <c r="AZ1205" s="139">
        <v>35712245366.094902</v>
      </c>
      <c r="BA1205" s="139">
        <v>36143255850.506302</v>
      </c>
      <c r="BB1205" s="139">
        <v>36143255850.506302</v>
      </c>
    </row>
    <row r="1206" spans="1:54">
      <c r="A1206" s="140" t="s">
        <v>1302</v>
      </c>
      <c r="B1206" s="139">
        <v>-7187609043.1747999</v>
      </c>
      <c r="C1206" s="139">
        <v>-7250755370.9555101</v>
      </c>
      <c r="D1206" s="139">
        <v>-7293424275.1028404</v>
      </c>
      <c r="E1206" s="139">
        <v>-7344477692.5624399</v>
      </c>
      <c r="F1206" s="139">
        <v>-7405051796.0636101</v>
      </c>
      <c r="G1206" s="139">
        <v>-7465734845.6157598</v>
      </c>
      <c r="H1206" s="139">
        <v>-7510656099.02845</v>
      </c>
      <c r="I1206" s="139">
        <v>-7572554530.6409101</v>
      </c>
      <c r="J1206" s="139">
        <v>-7603665303.3943501</v>
      </c>
      <c r="K1206" s="139">
        <v>-7657232468.5315599</v>
      </c>
      <c r="L1206" s="139">
        <v>-7707575707.7552099</v>
      </c>
      <c r="M1206" s="139">
        <v>-7755974940.4076004</v>
      </c>
      <c r="N1206" s="139">
        <v>-7724620222.1831303</v>
      </c>
      <c r="O1206" s="139">
        <v>-7724620222.1831303</v>
      </c>
      <c r="P1206" s="139">
        <v>-7786319329.9763498</v>
      </c>
      <c r="Q1206" s="139">
        <v>-7851878232.7738304</v>
      </c>
      <c r="R1206" s="139">
        <v>-7908739168.9071398</v>
      </c>
      <c r="S1206" s="139">
        <v>-7971412093.5319796</v>
      </c>
      <c r="T1206" s="139">
        <v>-8038115648.5031204</v>
      </c>
      <c r="U1206" s="139">
        <v>-8088814617.7857904</v>
      </c>
      <c r="V1206" s="139">
        <v>-8153764331.8403397</v>
      </c>
      <c r="W1206" s="139">
        <v>-8220269004.0798702</v>
      </c>
      <c r="X1206" s="139">
        <v>-8224520399.5263796</v>
      </c>
      <c r="Y1206" s="139">
        <v>-8293461862.5802002</v>
      </c>
      <c r="Z1206" s="139">
        <v>-8362751173.30373</v>
      </c>
      <c r="AA1206" s="139">
        <v>-8300263928.1798401</v>
      </c>
      <c r="AB1206" s="139">
        <v>-8300263928.1798401</v>
      </c>
      <c r="AC1206" s="139">
        <v>-8371880468.9856901</v>
      </c>
      <c r="AD1206" s="139">
        <v>-8444939774.8773403</v>
      </c>
      <c r="AE1206" s="139">
        <v>-8509715698.9636402</v>
      </c>
      <c r="AF1206" s="139">
        <v>-8582337794.4987402</v>
      </c>
      <c r="AG1206" s="139">
        <v>-8651100203.7069492</v>
      </c>
      <c r="AH1206" s="139">
        <v>-8711279701.1243706</v>
      </c>
      <c r="AI1206" s="139">
        <v>-8770564653.6956291</v>
      </c>
      <c r="AJ1206" s="139">
        <v>-8843987534.6560497</v>
      </c>
      <c r="AK1206" s="139">
        <v>-8911795399.3010006</v>
      </c>
      <c r="AL1206" s="139">
        <v>-8987664172.8097496</v>
      </c>
      <c r="AM1206" s="139">
        <v>-9063870557.1056004</v>
      </c>
      <c r="AN1206" s="139">
        <v>-9047979766.2467098</v>
      </c>
      <c r="AO1206" s="139">
        <v>-9047979766.2467098</v>
      </c>
      <c r="AP1206" s="139">
        <v>-9125833777.1807709</v>
      </c>
      <c r="AQ1206" s="139">
        <v>-9202184586.7100601</v>
      </c>
      <c r="AR1206" s="139">
        <v>-9272157243.0328293</v>
      </c>
      <c r="AS1206" s="139">
        <v>-9348364176.3641605</v>
      </c>
      <c r="AT1206" s="139">
        <v>-9423669009.4586601</v>
      </c>
      <c r="AU1206" s="139">
        <v>-9487233887.2728691</v>
      </c>
      <c r="AV1206" s="139">
        <v>-9551327604.4149494</v>
      </c>
      <c r="AW1206" s="139">
        <v>-9628626810.7796497</v>
      </c>
      <c r="AX1206" s="139">
        <v>-9699644401.3452702</v>
      </c>
      <c r="AY1206" s="139">
        <v>-9773682119.8175297</v>
      </c>
      <c r="AZ1206" s="139">
        <v>-9853284747.8819294</v>
      </c>
      <c r="BA1206" s="139">
        <v>-9920359484.0854492</v>
      </c>
      <c r="BB1206" s="139">
        <v>-9920359484.0854492</v>
      </c>
    </row>
    <row r="1207" spans="1:54">
      <c r="A1207" s="140" t="s">
        <v>1303</v>
      </c>
      <c r="B1207" s="139">
        <v>129702863.06999999</v>
      </c>
      <c r="C1207" s="139">
        <v>129702863.06999999</v>
      </c>
      <c r="D1207" s="139">
        <v>129702863.06999999</v>
      </c>
      <c r="E1207" s="139">
        <v>129702863.06999999</v>
      </c>
      <c r="F1207" s="139">
        <v>129702863.06999999</v>
      </c>
      <c r="G1207" s="139">
        <v>129702863.06999999</v>
      </c>
      <c r="H1207" s="139">
        <v>129702863.06999999</v>
      </c>
      <c r="I1207" s="139">
        <v>129702863.06999999</v>
      </c>
      <c r="J1207" s="139">
        <v>129702863.06999999</v>
      </c>
      <c r="K1207" s="139">
        <v>129702863.06999999</v>
      </c>
      <c r="L1207" s="139">
        <v>129702863.06999999</v>
      </c>
      <c r="M1207" s="139">
        <v>129702863.06999999</v>
      </c>
      <c r="N1207" s="139">
        <v>129702863.06999999</v>
      </c>
      <c r="O1207" s="139">
        <v>129702863.06999999</v>
      </c>
      <c r="P1207" s="139">
        <v>129702863.06999999</v>
      </c>
      <c r="Q1207" s="139">
        <v>129702863.06999999</v>
      </c>
      <c r="R1207" s="139">
        <v>129702863.06999999</v>
      </c>
      <c r="S1207" s="139">
        <v>129702863.06999999</v>
      </c>
      <c r="T1207" s="139">
        <v>129702863.06999999</v>
      </c>
      <c r="U1207" s="139">
        <v>129702863.06999999</v>
      </c>
      <c r="V1207" s="139">
        <v>129702863.06999999</v>
      </c>
      <c r="W1207" s="139">
        <v>129702863.06999999</v>
      </c>
      <c r="X1207" s="139">
        <v>129702863.06999999</v>
      </c>
      <c r="Y1207" s="139">
        <v>129702863.06999999</v>
      </c>
      <c r="Z1207" s="139">
        <v>129702863.06999999</v>
      </c>
      <c r="AA1207" s="139">
        <v>129702863.06999999</v>
      </c>
      <c r="AB1207" s="139">
        <v>129702863.06999999</v>
      </c>
      <c r="AC1207" s="139">
        <v>129702863.06999999</v>
      </c>
      <c r="AD1207" s="139">
        <v>129702863.06999999</v>
      </c>
      <c r="AE1207" s="139">
        <v>129702863.06999999</v>
      </c>
      <c r="AF1207" s="139">
        <v>129702863.06999999</v>
      </c>
      <c r="AG1207" s="139">
        <v>129702863.06999999</v>
      </c>
      <c r="AH1207" s="139">
        <v>129702863.06999999</v>
      </c>
      <c r="AI1207" s="139">
        <v>129702863.06999999</v>
      </c>
      <c r="AJ1207" s="139">
        <v>129702863.06999999</v>
      </c>
      <c r="AK1207" s="139">
        <v>129702863.06999999</v>
      </c>
      <c r="AL1207" s="139">
        <v>129702863.06999999</v>
      </c>
      <c r="AM1207" s="139">
        <v>129702863.06999999</v>
      </c>
      <c r="AN1207" s="139">
        <v>129702863.06999999</v>
      </c>
      <c r="AO1207" s="139">
        <v>129702863.06999999</v>
      </c>
      <c r="AP1207" s="139">
        <v>129702863.06999999</v>
      </c>
      <c r="AQ1207" s="139">
        <v>129702863.06999999</v>
      </c>
      <c r="AR1207" s="139">
        <v>129702863.06999999</v>
      </c>
      <c r="AS1207" s="139">
        <v>129702863.06999999</v>
      </c>
      <c r="AT1207" s="139">
        <v>129702863.06999999</v>
      </c>
      <c r="AU1207" s="139">
        <v>129702863.06999999</v>
      </c>
      <c r="AV1207" s="139">
        <v>129702863.06999999</v>
      </c>
      <c r="AW1207" s="139">
        <v>129702863.06999999</v>
      </c>
      <c r="AX1207" s="139">
        <v>129702863.06999999</v>
      </c>
      <c r="AY1207" s="139">
        <v>129702863.06999999</v>
      </c>
      <c r="AZ1207" s="139">
        <v>129702863.06999999</v>
      </c>
      <c r="BA1207" s="139">
        <v>129702863.06999999</v>
      </c>
      <c r="BB1207" s="139">
        <v>129702863.06999999</v>
      </c>
    </row>
    <row r="1208" spans="1:54">
      <c r="A1208" s="140" t="s">
        <v>1304</v>
      </c>
      <c r="B1208" s="139">
        <v>1653332018.9686301</v>
      </c>
      <c r="C1208" s="139">
        <v>1581965427.9642799</v>
      </c>
      <c r="D1208" s="139">
        <v>1559109479.08956</v>
      </c>
      <c r="E1208" s="139">
        <v>1599098018.46948</v>
      </c>
      <c r="F1208" s="139">
        <v>1772715732.11638</v>
      </c>
      <c r="G1208" s="139">
        <v>1909486116.2653699</v>
      </c>
      <c r="H1208" s="139">
        <v>1754343719.36605</v>
      </c>
      <c r="I1208" s="139">
        <v>1909186873.9832201</v>
      </c>
      <c r="J1208" s="139">
        <v>2045480141.7576399</v>
      </c>
      <c r="K1208" s="139">
        <v>2115172524.8988199</v>
      </c>
      <c r="L1208" s="139">
        <v>2120439904.4836299</v>
      </c>
      <c r="M1208" s="139">
        <v>2187659549.7017498</v>
      </c>
      <c r="N1208" s="139">
        <v>1413396857.4460399</v>
      </c>
      <c r="O1208" s="139">
        <v>1413396857.4460399</v>
      </c>
      <c r="P1208" s="139">
        <v>1528739009.0297699</v>
      </c>
      <c r="Q1208" s="139">
        <v>1705975826.9730501</v>
      </c>
      <c r="R1208" s="139">
        <v>1593788690.3041</v>
      </c>
      <c r="S1208" s="139">
        <v>1723834654.3115699</v>
      </c>
      <c r="T1208" s="139">
        <v>1882275993.3347001</v>
      </c>
      <c r="U1208" s="139">
        <v>1892797004.4658799</v>
      </c>
      <c r="V1208" s="139">
        <v>2062775964.46646</v>
      </c>
      <c r="W1208" s="139">
        <v>2227795625.68542</v>
      </c>
      <c r="X1208" s="139">
        <v>2154750942.30551</v>
      </c>
      <c r="Y1208" s="139">
        <v>2330355159.06393</v>
      </c>
      <c r="Z1208" s="139">
        <v>2502130985.6289802</v>
      </c>
      <c r="AA1208" s="139">
        <v>1071954993.05371</v>
      </c>
      <c r="AB1208" s="139">
        <v>1071954993.05371</v>
      </c>
      <c r="AC1208" s="139">
        <v>1201972729.62233</v>
      </c>
      <c r="AD1208" s="139">
        <v>1352041749.73</v>
      </c>
      <c r="AE1208" s="139">
        <v>1434674448.53934</v>
      </c>
      <c r="AF1208" s="139">
        <v>1587181830.39958</v>
      </c>
      <c r="AG1208" s="139">
        <v>1689516414.9395599</v>
      </c>
      <c r="AH1208" s="139">
        <v>1368413517.2096801</v>
      </c>
      <c r="AI1208" s="139">
        <v>1374383936.9503901</v>
      </c>
      <c r="AJ1208" s="139">
        <v>1514830380.6593299</v>
      </c>
      <c r="AK1208" s="139">
        <v>1586923720.35074</v>
      </c>
      <c r="AL1208" s="139">
        <v>1730839020.7376699</v>
      </c>
      <c r="AM1208" s="139">
        <v>1867095313.81179</v>
      </c>
      <c r="AN1208" s="139">
        <v>1517258837.3740201</v>
      </c>
      <c r="AO1208" s="139">
        <v>1517258837.3740201</v>
      </c>
      <c r="AP1208" s="139">
        <v>1664544030.5949299</v>
      </c>
      <c r="AQ1208" s="139">
        <v>1812953334.7811899</v>
      </c>
      <c r="AR1208" s="139">
        <v>1795877570.0197599</v>
      </c>
      <c r="AS1208" s="139">
        <v>1937606844.9398</v>
      </c>
      <c r="AT1208" s="139">
        <v>2062258518.3812599</v>
      </c>
      <c r="AU1208" s="139">
        <v>1740467227.76948</v>
      </c>
      <c r="AV1208" s="139">
        <v>1717663353.86711</v>
      </c>
      <c r="AW1208" s="139">
        <v>1862731348.34426</v>
      </c>
      <c r="AX1208" s="139">
        <v>1912669057.88463</v>
      </c>
      <c r="AY1208" s="139">
        <v>2000340404.41888</v>
      </c>
      <c r="AZ1208" s="139">
        <v>2138205180.20682</v>
      </c>
      <c r="BA1208" s="139">
        <v>1904721951.4277699</v>
      </c>
      <c r="BB1208" s="139">
        <v>1904721951.4277699</v>
      </c>
    </row>
    <row r="1209" spans="1:54">
      <c r="A1209" s="140" t="s">
        <v>1305</v>
      </c>
      <c r="B1209" s="139">
        <v>1576928671.83483</v>
      </c>
      <c r="C1209" s="139">
        <v>1542040194.53953</v>
      </c>
      <c r="D1209" s="139">
        <v>1350035734.4368401</v>
      </c>
      <c r="E1209" s="139">
        <v>1323379147.9560699</v>
      </c>
      <c r="F1209" s="139">
        <v>1246555487.49875</v>
      </c>
      <c r="G1209" s="139">
        <v>1220583358.41961</v>
      </c>
      <c r="H1209" s="139">
        <v>1263594532.3730299</v>
      </c>
      <c r="I1209" s="139">
        <v>1137934591.5618501</v>
      </c>
      <c r="J1209" s="139">
        <v>1099898429.8438101</v>
      </c>
      <c r="K1209" s="139">
        <v>1047882771.73164</v>
      </c>
      <c r="L1209" s="139">
        <v>987940272.11860096</v>
      </c>
      <c r="M1209" s="139">
        <v>903797806.51537097</v>
      </c>
      <c r="N1209" s="139">
        <v>835337390.88052797</v>
      </c>
      <c r="O1209" s="139">
        <v>835337390.88052797</v>
      </c>
      <c r="P1209" s="139">
        <v>853249025.32492399</v>
      </c>
      <c r="Q1209" s="139">
        <v>753634411.09777796</v>
      </c>
      <c r="R1209" s="139">
        <v>806318368.79362702</v>
      </c>
      <c r="S1209" s="139">
        <v>798668040.12256205</v>
      </c>
      <c r="T1209" s="139">
        <v>829392347.83877802</v>
      </c>
      <c r="U1209" s="139">
        <v>1097264414.47682</v>
      </c>
      <c r="V1209" s="139">
        <v>1049108989.86281</v>
      </c>
      <c r="W1209" s="139">
        <v>1022393346.53776</v>
      </c>
      <c r="X1209" s="139">
        <v>965625250.08097506</v>
      </c>
      <c r="Y1209" s="139">
        <v>882953949.72149301</v>
      </c>
      <c r="Z1209" s="139">
        <v>770867270.408337</v>
      </c>
      <c r="AA1209" s="139">
        <v>804875719.66959405</v>
      </c>
      <c r="AB1209" s="139">
        <v>804875719.66959405</v>
      </c>
      <c r="AC1209" s="139">
        <v>867414857.81360102</v>
      </c>
      <c r="AD1209" s="139">
        <v>776375899.41896701</v>
      </c>
      <c r="AE1209" s="139">
        <v>796237051.83536196</v>
      </c>
      <c r="AF1209" s="139">
        <v>786242122.93096304</v>
      </c>
      <c r="AG1209" s="139">
        <v>815908448.33878195</v>
      </c>
      <c r="AH1209" s="139">
        <v>1078292047.3358099</v>
      </c>
      <c r="AI1209" s="139">
        <v>1058605191.57481</v>
      </c>
      <c r="AJ1209" s="139">
        <v>1039846711.70151</v>
      </c>
      <c r="AK1209" s="139">
        <v>895242694.29784405</v>
      </c>
      <c r="AL1209" s="139">
        <v>828960897.11455095</v>
      </c>
      <c r="AM1209" s="139">
        <v>735964250.25735295</v>
      </c>
      <c r="AN1209" s="139">
        <v>809172962.35855901</v>
      </c>
      <c r="AO1209" s="139">
        <v>809172962.35855901</v>
      </c>
      <c r="AP1209" s="139">
        <v>876975529.78973699</v>
      </c>
      <c r="AQ1209" s="139">
        <v>792863970.40746999</v>
      </c>
      <c r="AR1209" s="139">
        <v>815964836.00931001</v>
      </c>
      <c r="AS1209" s="139">
        <v>811185373.62943006</v>
      </c>
      <c r="AT1209" s="139">
        <v>843193381.439399</v>
      </c>
      <c r="AU1209" s="139">
        <v>952688656.35954595</v>
      </c>
      <c r="AV1209" s="139">
        <v>936725703.70683706</v>
      </c>
      <c r="AW1209" s="139">
        <v>931376725.947703</v>
      </c>
      <c r="AX1209" s="139">
        <v>952424034.45527995</v>
      </c>
      <c r="AY1209" s="139">
        <v>881155409.31323695</v>
      </c>
      <c r="AZ1209" s="139">
        <v>784799458.49707997</v>
      </c>
      <c r="BA1209" s="139">
        <v>817524510.21785796</v>
      </c>
      <c r="BB1209" s="139">
        <v>817524510.21785796</v>
      </c>
    </row>
    <row r="1210" spans="1:54">
      <c r="A1210" s="140" t="s">
        <v>1306</v>
      </c>
      <c r="B1210" s="139">
        <v>23118141028.7118</v>
      </c>
      <c r="C1210" s="139">
        <v>23204210872.6675</v>
      </c>
      <c r="D1210" s="139">
        <v>23154994181.013401</v>
      </c>
      <c r="E1210" s="139">
        <v>23271851300.196701</v>
      </c>
      <c r="F1210" s="139">
        <v>23353770423.714699</v>
      </c>
      <c r="G1210" s="139">
        <v>23465711333.380199</v>
      </c>
      <c r="H1210" s="139">
        <v>23654447588.748798</v>
      </c>
      <c r="I1210" s="139">
        <v>23670676567.088902</v>
      </c>
      <c r="J1210" s="139">
        <v>23787556446.5536</v>
      </c>
      <c r="K1210" s="139">
        <v>23878338092.5383</v>
      </c>
      <c r="L1210" s="139">
        <v>23945968132.2174</v>
      </c>
      <c r="M1210" s="139">
        <v>23989770793.687302</v>
      </c>
      <c r="N1210" s="139">
        <v>24057709600.807598</v>
      </c>
      <c r="O1210" s="139">
        <v>24057709600.807598</v>
      </c>
      <c r="P1210" s="139">
        <v>24212049039.898701</v>
      </c>
      <c r="Q1210" s="139">
        <v>24265857185.4109</v>
      </c>
      <c r="R1210" s="139">
        <v>24477482963.625401</v>
      </c>
      <c r="S1210" s="139">
        <v>24622405261.8605</v>
      </c>
      <c r="T1210" s="139">
        <v>24809326009.554401</v>
      </c>
      <c r="U1210" s="139">
        <v>25237618735.733002</v>
      </c>
      <c r="V1210" s="139">
        <v>25347237719.8489</v>
      </c>
      <c r="W1210" s="139">
        <v>25491853049.1562</v>
      </c>
      <c r="X1210" s="139">
        <v>25586487811.698299</v>
      </c>
      <c r="Y1210" s="139">
        <v>25662870134.5867</v>
      </c>
      <c r="Z1210" s="139">
        <v>25710798478.664398</v>
      </c>
      <c r="AA1210" s="139">
        <v>25900216233.506802</v>
      </c>
      <c r="AB1210" s="139">
        <v>25900216233.506802</v>
      </c>
      <c r="AC1210" s="139">
        <v>26084582508.677898</v>
      </c>
      <c r="AD1210" s="139">
        <v>26117114298.178902</v>
      </c>
      <c r="AE1210" s="139">
        <v>26274446953.903599</v>
      </c>
      <c r="AF1210" s="139">
        <v>26393866054.685398</v>
      </c>
      <c r="AG1210" s="139">
        <v>26554539930.656799</v>
      </c>
      <c r="AH1210" s="139">
        <v>26949163972.477299</v>
      </c>
      <c r="AI1210" s="139">
        <v>27057490885.051701</v>
      </c>
      <c r="AJ1210" s="139">
        <v>27200976853.0425</v>
      </c>
      <c r="AK1210" s="139">
        <v>27203059262.587299</v>
      </c>
      <c r="AL1210" s="139">
        <v>27278554476.480301</v>
      </c>
      <c r="AM1210" s="139">
        <v>27325139942.375198</v>
      </c>
      <c r="AN1210" s="139">
        <v>27534144189.871399</v>
      </c>
      <c r="AO1210" s="139">
        <v>27534144189.871399</v>
      </c>
      <c r="AP1210" s="139">
        <v>27710187002.525398</v>
      </c>
      <c r="AQ1210" s="139">
        <v>27741052063.847198</v>
      </c>
      <c r="AR1210" s="139">
        <v>27897671273.824902</v>
      </c>
      <c r="AS1210" s="139">
        <v>28013347852.6833</v>
      </c>
      <c r="AT1210" s="139">
        <v>28168829736.375401</v>
      </c>
      <c r="AU1210" s="139">
        <v>28400805123.361599</v>
      </c>
      <c r="AV1210" s="139">
        <v>28506310999.447498</v>
      </c>
      <c r="AW1210" s="139">
        <v>28646956664.983398</v>
      </c>
      <c r="AX1210" s="139">
        <v>28795664461.6394</v>
      </c>
      <c r="AY1210" s="139">
        <v>28868965427.828499</v>
      </c>
      <c r="AZ1210" s="139">
        <v>28911668119.9869</v>
      </c>
      <c r="BA1210" s="139">
        <v>29074845691.136501</v>
      </c>
      <c r="BB1210" s="139">
        <v>29074845691.136501</v>
      </c>
    </row>
    <row r="1211" spans="1:54">
      <c r="A1211" s="147" t="s">
        <v>1307</v>
      </c>
    </row>
    <row r="1212" spans="1:54">
      <c r="A1212" s="140" t="s">
        <v>1308</v>
      </c>
      <c r="B1212" s="139">
        <v>-9976512818.1112404</v>
      </c>
      <c r="C1212" s="139">
        <v>-10098470073.365299</v>
      </c>
      <c r="D1212" s="139">
        <v>-10149357314.6504</v>
      </c>
      <c r="E1212" s="139">
        <v>-10191565431.8055</v>
      </c>
      <c r="F1212" s="139">
        <v>-10240586376.8386</v>
      </c>
      <c r="G1212" s="139">
        <v>-10318472951.3967</v>
      </c>
      <c r="H1212" s="139">
        <v>-10423600877.9212</v>
      </c>
      <c r="I1212" s="139">
        <v>-10527418637.8349</v>
      </c>
      <c r="J1212" s="139">
        <v>-10680269049.8013</v>
      </c>
      <c r="K1212" s="139">
        <v>-10774361049.6534</v>
      </c>
      <c r="L1212" s="139">
        <v>-10842719521.4254</v>
      </c>
      <c r="M1212" s="139">
        <v>-10879470776.7589</v>
      </c>
      <c r="N1212" s="139">
        <v>-10946711989.4261</v>
      </c>
      <c r="O1212" s="139">
        <v>-10946711989.4261</v>
      </c>
      <c r="P1212" s="139">
        <v>-11062904505.1061</v>
      </c>
      <c r="Q1212" s="139">
        <v>-11103460578.361601</v>
      </c>
      <c r="R1212" s="139">
        <v>-11133605593.953501</v>
      </c>
      <c r="S1212" s="139">
        <v>-11176882507.2255</v>
      </c>
      <c r="T1212" s="139">
        <v>-11248344672.485701</v>
      </c>
      <c r="U1212" s="139">
        <v>-11336242460.4163</v>
      </c>
      <c r="V1212" s="139">
        <v>-11433934458.698099</v>
      </c>
      <c r="W1212" s="139">
        <v>-11580057033.3591</v>
      </c>
      <c r="X1212" s="139">
        <v>-11659221770.862499</v>
      </c>
      <c r="Y1212" s="139">
        <v>-11720019158.3638</v>
      </c>
      <c r="Z1212" s="139">
        <v>-11746761660.812099</v>
      </c>
      <c r="AA1212" s="139">
        <v>-11799717667.089899</v>
      </c>
      <c r="AB1212" s="139">
        <v>-11799717667.089899</v>
      </c>
      <c r="AC1212" s="139">
        <v>-11915001994.756599</v>
      </c>
      <c r="AD1212" s="139">
        <v>-11954655131.3972</v>
      </c>
      <c r="AE1212" s="139">
        <v>-11983224144.872999</v>
      </c>
      <c r="AF1212" s="139">
        <v>-12025486997.3647</v>
      </c>
      <c r="AG1212" s="139">
        <v>-12096432271.8876</v>
      </c>
      <c r="AH1212" s="139">
        <v>-12135538845.2197</v>
      </c>
      <c r="AI1212" s="139">
        <v>-12234275661.3151</v>
      </c>
      <c r="AJ1212" s="139">
        <v>-12381432415.1607</v>
      </c>
      <c r="AK1212" s="139">
        <v>-12461236383.830601</v>
      </c>
      <c r="AL1212" s="139">
        <v>-12522459029.063101</v>
      </c>
      <c r="AM1212" s="139">
        <v>-12548772324.008301</v>
      </c>
      <c r="AN1212" s="139">
        <v>-12603309088.778601</v>
      </c>
      <c r="AO1212" s="139">
        <v>-12603309088.778601</v>
      </c>
      <c r="AP1212" s="139">
        <v>-12715937502.4827</v>
      </c>
      <c r="AQ1212" s="139">
        <v>-12755649626.4417</v>
      </c>
      <c r="AR1212" s="139">
        <v>-12783131795.5592</v>
      </c>
      <c r="AS1212" s="139">
        <v>-12823890400.323299</v>
      </c>
      <c r="AT1212" s="139">
        <v>-12894132718.315901</v>
      </c>
      <c r="AU1212" s="139">
        <v>-12856101344.256201</v>
      </c>
      <c r="AV1212" s="139">
        <v>-12952547450.2255</v>
      </c>
      <c r="AW1212" s="139">
        <v>-13097502071.6059</v>
      </c>
      <c r="AX1212" s="139">
        <v>-13176045795.813499</v>
      </c>
      <c r="AY1212" s="139">
        <v>-13235450601.013</v>
      </c>
      <c r="AZ1212" s="139">
        <v>-13259551413.436001</v>
      </c>
      <c r="BA1212" s="139">
        <v>-13312911327.8981</v>
      </c>
      <c r="BB1212" s="139">
        <v>-13312911327.8981</v>
      </c>
    </row>
    <row r="1213" spans="1:54">
      <c r="A1213" s="140" t="s">
        <v>1309</v>
      </c>
      <c r="B1213" s="139">
        <v>-9349944819.76087</v>
      </c>
      <c r="C1213" s="139">
        <v>-9350574805.5153904</v>
      </c>
      <c r="D1213" s="139">
        <v>-9351204791.2698994</v>
      </c>
      <c r="E1213" s="139">
        <v>-9351195888.1355305</v>
      </c>
      <c r="F1213" s="139">
        <v>-8551836522.0382004</v>
      </c>
      <c r="G1213" s="139">
        <v>-8552477155.9408703</v>
      </c>
      <c r="H1213" s="139">
        <v>-8553117789.8435297</v>
      </c>
      <c r="I1213" s="139">
        <v>-8553758423.7461996</v>
      </c>
      <c r="J1213" s="139">
        <v>-9554399057.6488609</v>
      </c>
      <c r="K1213" s="139">
        <v>-9555039691.5515194</v>
      </c>
      <c r="L1213" s="139">
        <v>-9555680325.4541893</v>
      </c>
      <c r="M1213" s="139">
        <v>-9556320959.3568592</v>
      </c>
      <c r="N1213" s="139">
        <v>-9556961593.2595291</v>
      </c>
      <c r="O1213" s="139">
        <v>-9556961593.2595291</v>
      </c>
      <c r="P1213" s="139">
        <v>-9557602227.1621895</v>
      </c>
      <c r="Q1213" s="139">
        <v>-9558242861.0648594</v>
      </c>
      <c r="R1213" s="139">
        <v>-9558244606.0786304</v>
      </c>
      <c r="S1213" s="139">
        <v>-9558895888.1294403</v>
      </c>
      <c r="T1213" s="139">
        <v>-9559547170.1802597</v>
      </c>
      <c r="U1213" s="139">
        <v>-10260198452.231001</v>
      </c>
      <c r="V1213" s="139">
        <v>-10260849734.281799</v>
      </c>
      <c r="W1213" s="139">
        <v>-10261501016.332701</v>
      </c>
      <c r="X1213" s="139">
        <v>-10262152298.383499</v>
      </c>
      <c r="Y1213" s="139">
        <v>-10262803580.434299</v>
      </c>
      <c r="Z1213" s="139">
        <v>-10263454862.4851</v>
      </c>
      <c r="AA1213" s="139">
        <v>-10264106144.5359</v>
      </c>
      <c r="AB1213" s="139">
        <v>-10264106144.5359</v>
      </c>
      <c r="AC1213" s="139">
        <v>-10264754962.3979</v>
      </c>
      <c r="AD1213" s="139">
        <v>-10265403780.26</v>
      </c>
      <c r="AE1213" s="139">
        <v>-10265413709.233101</v>
      </c>
      <c r="AF1213" s="139">
        <v>-10265735675.243299</v>
      </c>
      <c r="AG1213" s="139">
        <v>-10266395141.2535</v>
      </c>
      <c r="AH1213" s="139">
        <v>-10917054607.2637</v>
      </c>
      <c r="AI1213" s="139">
        <v>-10917714073.273899</v>
      </c>
      <c r="AJ1213" s="139">
        <v>-10918373539.2841</v>
      </c>
      <c r="AK1213" s="139">
        <v>-10919033005.2943</v>
      </c>
      <c r="AL1213" s="139">
        <v>-10919692471.304399</v>
      </c>
      <c r="AM1213" s="139">
        <v>-10920351937.3146</v>
      </c>
      <c r="AN1213" s="139">
        <v>-10921011403.3248</v>
      </c>
      <c r="AO1213" s="139">
        <v>-10921011403.3248</v>
      </c>
      <c r="AP1213" s="139">
        <v>-10271635647.1567</v>
      </c>
      <c r="AQ1213" s="139">
        <v>-10272233571.1021</v>
      </c>
      <c r="AR1213" s="139">
        <v>-10272192606.158501</v>
      </c>
      <c r="AS1213" s="139">
        <v>-10272801178.252001</v>
      </c>
      <c r="AT1213" s="139">
        <v>-10273409750.3454</v>
      </c>
      <c r="AU1213" s="139">
        <v>-11524018322.4389</v>
      </c>
      <c r="AV1213" s="139">
        <v>-11524579894.5324</v>
      </c>
      <c r="AW1213" s="139">
        <v>-11525141466.625799</v>
      </c>
      <c r="AX1213" s="139">
        <v>-11525703038.719299</v>
      </c>
      <c r="AY1213" s="139">
        <v>-11526264610.812799</v>
      </c>
      <c r="AZ1213" s="139">
        <v>-11526826182.9063</v>
      </c>
      <c r="BA1213" s="139">
        <v>-11527387754.999701</v>
      </c>
      <c r="BB1213" s="139">
        <v>-11527387754.999701</v>
      </c>
    </row>
    <row r="1214" spans="1:54">
      <c r="A1214" s="140" t="s">
        <v>1310</v>
      </c>
      <c r="B1214" s="139">
        <v>-160584988.64838701</v>
      </c>
      <c r="C1214" s="139">
        <v>-145146799.75453001</v>
      </c>
      <c r="D1214" s="139">
        <v>-43986462.048842996</v>
      </c>
      <c r="E1214" s="139">
        <v>-126073770.957846</v>
      </c>
      <c r="F1214" s="139">
        <v>-958100711.50871003</v>
      </c>
      <c r="G1214" s="139">
        <v>-997092550.63431501</v>
      </c>
      <c r="H1214" s="139">
        <v>-1089790129.6900799</v>
      </c>
      <c r="I1214" s="139">
        <v>-1010243814.99792</v>
      </c>
      <c r="J1214" s="139">
        <v>137442028.716232</v>
      </c>
      <c r="K1214" s="139">
        <v>239377237.91134599</v>
      </c>
      <c r="L1214" s="139">
        <v>393280992.26323497</v>
      </c>
      <c r="M1214" s="139">
        <v>193048441.87334099</v>
      </c>
      <c r="N1214" s="139">
        <v>-5938772.7716698796</v>
      </c>
      <c r="O1214" s="139">
        <v>-5938772.7716698796</v>
      </c>
      <c r="P1214" s="139">
        <v>-37208835.7320804</v>
      </c>
      <c r="Q1214" s="139">
        <v>-27491554.847943299</v>
      </c>
      <c r="R1214" s="139">
        <v>-189077993.35148901</v>
      </c>
      <c r="S1214" s="139">
        <v>-271867626.10165399</v>
      </c>
      <c r="T1214" s="139">
        <v>-374588955.818542</v>
      </c>
      <c r="U1214" s="139">
        <v>233794140.86158001</v>
      </c>
      <c r="V1214" s="139">
        <v>227643124.22132599</v>
      </c>
      <c r="W1214" s="139">
        <v>280939309.93058503</v>
      </c>
      <c r="X1214" s="139">
        <v>341934612.80359203</v>
      </c>
      <c r="Y1214" s="139">
        <v>384555249.98042399</v>
      </c>
      <c r="Z1214" s="139">
        <v>71955812.614500105</v>
      </c>
      <c r="AA1214" s="139">
        <v>-131852214.951662</v>
      </c>
      <c r="AB1214" s="139">
        <v>-131852214.951662</v>
      </c>
      <c r="AC1214" s="139">
        <v>-196512174.79109901</v>
      </c>
      <c r="AD1214" s="139">
        <v>-168300839.92753699</v>
      </c>
      <c r="AE1214" s="139">
        <v>-279697063.07687598</v>
      </c>
      <c r="AF1214" s="139">
        <v>-284151828.04402</v>
      </c>
      <c r="AG1214" s="139">
        <v>-363591134.76955199</v>
      </c>
      <c r="AH1214" s="139">
        <v>233559606.438665</v>
      </c>
      <c r="AI1214" s="139">
        <v>256509907.93695101</v>
      </c>
      <c r="AJ1214" s="139">
        <v>316266376.39893699</v>
      </c>
      <c r="AK1214" s="139">
        <v>290456805.72593403</v>
      </c>
      <c r="AL1214" s="139">
        <v>345374414.50259</v>
      </c>
      <c r="AM1214" s="139">
        <v>25961727.997004099</v>
      </c>
      <c r="AN1214" s="139">
        <v>-180915258.75754201</v>
      </c>
      <c r="AO1214" s="139">
        <v>-180915258.75754201</v>
      </c>
      <c r="AP1214" s="139">
        <v>-888992446.32978797</v>
      </c>
      <c r="AQ1214" s="139">
        <v>-858047614.98357701</v>
      </c>
      <c r="AR1214" s="139">
        <v>-973328736.45499504</v>
      </c>
      <c r="AS1214" s="139">
        <v>-974042396.54382598</v>
      </c>
      <c r="AT1214" s="139">
        <v>-1048936334.2269599</v>
      </c>
      <c r="AU1214" s="139">
        <v>89413364.099600807</v>
      </c>
      <c r="AV1214" s="139">
        <v>131321263.992834</v>
      </c>
      <c r="AW1214" s="139">
        <v>209891225.351459</v>
      </c>
      <c r="AX1214" s="139">
        <v>354915954.59222502</v>
      </c>
      <c r="AY1214" s="139">
        <v>406748952.61554003</v>
      </c>
      <c r="AZ1214" s="139">
        <v>76328665.770742998</v>
      </c>
      <c r="BA1214" s="139">
        <v>-186734302.987297</v>
      </c>
      <c r="BB1214" s="139">
        <v>-186734302.987297</v>
      </c>
    </row>
    <row r="1215" spans="1:54">
      <c r="A1215" s="140" t="s">
        <v>1311</v>
      </c>
      <c r="B1215" s="139">
        <v>0</v>
      </c>
      <c r="C1215" s="139">
        <v>0</v>
      </c>
      <c r="D1215" s="139">
        <v>0</v>
      </c>
      <c r="E1215" s="139">
        <v>0</v>
      </c>
      <c r="F1215" s="139">
        <v>0</v>
      </c>
      <c r="G1215" s="139">
        <v>0</v>
      </c>
      <c r="H1215" s="139">
        <v>0</v>
      </c>
      <c r="I1215" s="139">
        <v>0</v>
      </c>
      <c r="J1215" s="139">
        <v>0</v>
      </c>
      <c r="K1215" s="139">
        <v>0</v>
      </c>
      <c r="L1215" s="139">
        <v>0</v>
      </c>
      <c r="M1215" s="139">
        <v>0</v>
      </c>
      <c r="N1215" s="139">
        <v>0</v>
      </c>
      <c r="O1215" s="139">
        <v>0</v>
      </c>
      <c r="P1215" s="139">
        <v>0</v>
      </c>
      <c r="Q1215" s="139">
        <v>0</v>
      </c>
      <c r="R1215" s="139">
        <v>0</v>
      </c>
      <c r="S1215" s="139">
        <v>0</v>
      </c>
      <c r="T1215" s="139">
        <v>0</v>
      </c>
      <c r="U1215" s="139">
        <v>0</v>
      </c>
      <c r="V1215" s="139">
        <v>0</v>
      </c>
      <c r="W1215" s="139">
        <v>0</v>
      </c>
      <c r="X1215" s="139">
        <v>0</v>
      </c>
      <c r="Y1215" s="139">
        <v>0</v>
      </c>
      <c r="Z1215" s="139">
        <v>0</v>
      </c>
      <c r="AA1215" s="139">
        <v>0</v>
      </c>
      <c r="AB1215" s="139">
        <v>0</v>
      </c>
      <c r="AC1215" s="139">
        <v>0</v>
      </c>
      <c r="AD1215" s="139">
        <v>0</v>
      </c>
      <c r="AE1215" s="139">
        <v>0</v>
      </c>
      <c r="AF1215" s="139">
        <v>0</v>
      </c>
      <c r="AG1215" s="139">
        <v>0</v>
      </c>
      <c r="AH1215" s="139">
        <v>0</v>
      </c>
      <c r="AI1215" s="139">
        <v>0</v>
      </c>
      <c r="AJ1215" s="139">
        <v>0</v>
      </c>
      <c r="AK1215" s="139">
        <v>0</v>
      </c>
      <c r="AL1215" s="139">
        <v>0</v>
      </c>
      <c r="AM1215" s="139">
        <v>0</v>
      </c>
      <c r="AN1215" s="139">
        <v>0</v>
      </c>
      <c r="AO1215" s="139">
        <v>0</v>
      </c>
      <c r="AP1215" s="139">
        <v>0</v>
      </c>
      <c r="AQ1215" s="139">
        <v>0</v>
      </c>
      <c r="AR1215" s="139">
        <v>0</v>
      </c>
      <c r="AS1215" s="139">
        <v>0</v>
      </c>
      <c r="AT1215" s="139">
        <v>0</v>
      </c>
      <c r="AU1215" s="139">
        <v>0</v>
      </c>
      <c r="AV1215" s="139">
        <v>0</v>
      </c>
      <c r="AW1215" s="139">
        <v>0</v>
      </c>
      <c r="AX1215" s="139">
        <v>0</v>
      </c>
      <c r="AY1215" s="139">
        <v>0</v>
      </c>
      <c r="AZ1215" s="139">
        <v>0</v>
      </c>
      <c r="BA1215" s="139">
        <v>0</v>
      </c>
      <c r="BB1215" s="139">
        <v>0</v>
      </c>
    </row>
    <row r="1216" spans="1:54">
      <c r="A1216" s="140" t="s">
        <v>1312</v>
      </c>
      <c r="B1216" s="139">
        <v>-175076994.81999999</v>
      </c>
      <c r="C1216" s="139">
        <v>-175076994.81999999</v>
      </c>
      <c r="D1216" s="139">
        <v>-175076994.81999999</v>
      </c>
      <c r="E1216" s="139">
        <v>-175076994.81999999</v>
      </c>
      <c r="F1216" s="139">
        <v>-175076994.81999999</v>
      </c>
      <c r="G1216" s="139">
        <v>-175076994.81999999</v>
      </c>
      <c r="H1216" s="139">
        <v>-175076994.81999999</v>
      </c>
      <c r="I1216" s="139">
        <v>-175076994.81999999</v>
      </c>
      <c r="J1216" s="139">
        <v>-175076994.81999999</v>
      </c>
      <c r="K1216" s="139">
        <v>-175076994.81999999</v>
      </c>
      <c r="L1216" s="139">
        <v>-175076994.81999999</v>
      </c>
      <c r="M1216" s="139">
        <v>-175076994.81999999</v>
      </c>
      <c r="N1216" s="139">
        <v>-175076994.81999999</v>
      </c>
      <c r="O1216" s="139">
        <v>-175076994.81999999</v>
      </c>
      <c r="P1216" s="139">
        <v>-175076994.81999999</v>
      </c>
      <c r="Q1216" s="139">
        <v>-175076994.81999999</v>
      </c>
      <c r="R1216" s="139">
        <v>-175076994.81999999</v>
      </c>
      <c r="S1216" s="139">
        <v>-175076994.81999999</v>
      </c>
      <c r="T1216" s="139">
        <v>-175076994.81999999</v>
      </c>
      <c r="U1216" s="139">
        <v>-175076994.81999999</v>
      </c>
      <c r="V1216" s="139">
        <v>-175076994.81999999</v>
      </c>
      <c r="W1216" s="139">
        <v>-175076994.81999999</v>
      </c>
      <c r="X1216" s="139">
        <v>-175076994.81999999</v>
      </c>
      <c r="Y1216" s="139">
        <v>-175076994.81999999</v>
      </c>
      <c r="Z1216" s="139">
        <v>-175076994.81999999</v>
      </c>
      <c r="AA1216" s="139">
        <v>-175076994.81999999</v>
      </c>
      <c r="AB1216" s="139">
        <v>-175076994.81999999</v>
      </c>
      <c r="AC1216" s="139">
        <v>-175076994.81999999</v>
      </c>
      <c r="AD1216" s="139">
        <v>-175076994.81999999</v>
      </c>
      <c r="AE1216" s="139">
        <v>-175076994.81999999</v>
      </c>
      <c r="AF1216" s="139">
        <v>-175076994.81999999</v>
      </c>
      <c r="AG1216" s="139">
        <v>-175076994.81999999</v>
      </c>
      <c r="AH1216" s="139">
        <v>-175076994.81999999</v>
      </c>
      <c r="AI1216" s="139">
        <v>-175076994.81999999</v>
      </c>
      <c r="AJ1216" s="139">
        <v>-175076994.81999999</v>
      </c>
      <c r="AK1216" s="139">
        <v>-175076994.81999999</v>
      </c>
      <c r="AL1216" s="139">
        <v>-175076994.81999999</v>
      </c>
      <c r="AM1216" s="139">
        <v>-175076994.81999999</v>
      </c>
      <c r="AN1216" s="139">
        <v>-175076994.81999999</v>
      </c>
      <c r="AO1216" s="139">
        <v>-175076994.81999999</v>
      </c>
      <c r="AP1216" s="139">
        <v>-175076994.81999999</v>
      </c>
      <c r="AQ1216" s="139">
        <v>-175076994.81999999</v>
      </c>
      <c r="AR1216" s="139">
        <v>-175076994.81999999</v>
      </c>
      <c r="AS1216" s="139">
        <v>-175076994.81999999</v>
      </c>
      <c r="AT1216" s="139">
        <v>-175076994.81999999</v>
      </c>
      <c r="AU1216" s="139">
        <v>-175076994.81999999</v>
      </c>
      <c r="AV1216" s="139">
        <v>-175076994.81999999</v>
      </c>
      <c r="AW1216" s="139">
        <v>-175076994.81999999</v>
      </c>
      <c r="AX1216" s="139">
        <v>-175076994.81999999</v>
      </c>
      <c r="AY1216" s="139">
        <v>-175076994.81999999</v>
      </c>
      <c r="AZ1216" s="139">
        <v>-175076994.81999999</v>
      </c>
      <c r="BA1216" s="139">
        <v>-175076994.81999999</v>
      </c>
      <c r="BB1216" s="139">
        <v>-175076994.81999999</v>
      </c>
    </row>
    <row r="1217" spans="1:54">
      <c r="A1217" s="140" t="s">
        <v>1313</v>
      </c>
      <c r="B1217" s="139">
        <v>-235565720.17232299</v>
      </c>
      <c r="C1217" s="139">
        <v>-235522132.59430599</v>
      </c>
      <c r="D1217" s="139">
        <v>-235478545.01628801</v>
      </c>
      <c r="E1217" s="139">
        <v>-235434957.43827099</v>
      </c>
      <c r="F1217" s="139">
        <v>-235391369.86025301</v>
      </c>
      <c r="G1217" s="139">
        <v>-235347782.28223601</v>
      </c>
      <c r="H1217" s="139">
        <v>-235304194.704218</v>
      </c>
      <c r="I1217" s="139">
        <v>-235260607.126201</v>
      </c>
      <c r="J1217" s="139">
        <v>-235217019.54818299</v>
      </c>
      <c r="K1217" s="139">
        <v>-235173431.970166</v>
      </c>
      <c r="L1217" s="139">
        <v>-235129844.39214799</v>
      </c>
      <c r="M1217" s="139">
        <v>-235086256.81413001</v>
      </c>
      <c r="N1217" s="139">
        <v>-247254282.64576</v>
      </c>
      <c r="O1217" s="139">
        <v>-247254282.64576</v>
      </c>
      <c r="P1217" s="139">
        <v>-247169960.925892</v>
      </c>
      <c r="Q1217" s="139">
        <v>-247085639.206025</v>
      </c>
      <c r="R1217" s="139">
        <v>-247001317.48615801</v>
      </c>
      <c r="S1217" s="139">
        <v>-246916995.76629099</v>
      </c>
      <c r="T1217" s="139">
        <v>-246832674.04642299</v>
      </c>
      <c r="U1217" s="139">
        <v>-246748352.326556</v>
      </c>
      <c r="V1217" s="139">
        <v>-246664030.60668901</v>
      </c>
      <c r="W1217" s="139">
        <v>-246579708.88682199</v>
      </c>
      <c r="X1217" s="139">
        <v>-246495387.16695401</v>
      </c>
      <c r="Y1217" s="139">
        <v>-246411065.44708699</v>
      </c>
      <c r="Z1217" s="139">
        <v>-246326743.72722</v>
      </c>
      <c r="AA1217" s="139">
        <v>-247274502.965307</v>
      </c>
      <c r="AB1217" s="139">
        <v>-247274502.965307</v>
      </c>
      <c r="AC1217" s="139">
        <v>-247152977.55961999</v>
      </c>
      <c r="AD1217" s="139">
        <v>-247031452.153934</v>
      </c>
      <c r="AE1217" s="139">
        <v>-246909926.74824801</v>
      </c>
      <c r="AF1217" s="139">
        <v>-246788401.34256199</v>
      </c>
      <c r="AG1217" s="139">
        <v>-246666875.936876</v>
      </c>
      <c r="AH1217" s="139">
        <v>-246545350.53119001</v>
      </c>
      <c r="AI1217" s="139">
        <v>-246423825.125503</v>
      </c>
      <c r="AJ1217" s="139">
        <v>-246302299.71981701</v>
      </c>
      <c r="AK1217" s="139">
        <v>-246180774.31413099</v>
      </c>
      <c r="AL1217" s="139">
        <v>-246059248.908445</v>
      </c>
      <c r="AM1217" s="139">
        <v>-245937723.50275901</v>
      </c>
      <c r="AN1217" s="139">
        <v>-245816198.09707299</v>
      </c>
      <c r="AO1217" s="139">
        <v>-245816198.09707299</v>
      </c>
      <c r="AP1217" s="139">
        <v>-245608099.190231</v>
      </c>
      <c r="AQ1217" s="139">
        <v>-245400000.283389</v>
      </c>
      <c r="AR1217" s="139">
        <v>-245191901.37654701</v>
      </c>
      <c r="AS1217" s="139">
        <v>-244983802.46970499</v>
      </c>
      <c r="AT1217" s="139">
        <v>-244775703.56286299</v>
      </c>
      <c r="AU1217" s="139">
        <v>-244567604.656021</v>
      </c>
      <c r="AV1217" s="139">
        <v>-244359505.74917999</v>
      </c>
      <c r="AW1217" s="139">
        <v>-244151406.842338</v>
      </c>
      <c r="AX1217" s="139">
        <v>-243943307.935496</v>
      </c>
      <c r="AY1217" s="139">
        <v>-243735209.02865401</v>
      </c>
      <c r="AZ1217" s="139">
        <v>-243527110.12181199</v>
      </c>
      <c r="BA1217" s="139">
        <v>-298954383.245166</v>
      </c>
      <c r="BB1217" s="139">
        <v>-298954383.245166</v>
      </c>
    </row>
    <row r="1218" spans="1:54">
      <c r="A1218" s="140" t="s">
        <v>1314</v>
      </c>
      <c r="B1218" s="139">
        <v>-2624951340.1890202</v>
      </c>
      <c r="C1218" s="139">
        <v>-2605560918.9412699</v>
      </c>
      <c r="D1218" s="139">
        <v>-2607676124.8646002</v>
      </c>
      <c r="E1218" s="139">
        <v>-2601935508.0295701</v>
      </c>
      <c r="F1218" s="139">
        <v>-2603854898.97224</v>
      </c>
      <c r="G1218" s="139">
        <v>-2599965547.96275</v>
      </c>
      <c r="H1218" s="139">
        <v>-2591924450.7597499</v>
      </c>
      <c r="I1218" s="139">
        <v>-2584930136.88692</v>
      </c>
      <c r="J1218" s="139">
        <v>-2560251572.3919101</v>
      </c>
      <c r="K1218" s="139">
        <v>-2557989371.5331702</v>
      </c>
      <c r="L1218" s="139">
        <v>-2558309092.4489598</v>
      </c>
      <c r="M1218" s="139">
        <v>-2566408651.5940599</v>
      </c>
      <c r="N1218" s="139">
        <v>-2550004012.8745399</v>
      </c>
      <c r="O1218" s="139">
        <v>-2550004012.8745399</v>
      </c>
      <c r="P1218" s="139">
        <v>-2557903854.7258301</v>
      </c>
      <c r="Q1218" s="139">
        <v>-2581896189.2671599</v>
      </c>
      <c r="R1218" s="139">
        <v>-2603452383.67556</v>
      </c>
      <c r="S1218" s="139">
        <v>-2623320469.1408701</v>
      </c>
      <c r="T1218" s="139">
        <v>-2637070055.1101699</v>
      </c>
      <c r="U1218" s="139">
        <v>-2653066282.4289999</v>
      </c>
      <c r="V1218" s="139">
        <v>-2666005601.5155201</v>
      </c>
      <c r="W1218" s="139">
        <v>-2665510689.4141698</v>
      </c>
      <c r="X1218" s="139">
        <v>-2681993047.7053199</v>
      </c>
      <c r="Y1218" s="139">
        <v>-2698590316.34478</v>
      </c>
      <c r="Z1218" s="139">
        <v>-2720788491.2265902</v>
      </c>
      <c r="AA1218" s="139">
        <v>-2725378277.1339698</v>
      </c>
      <c r="AB1218" s="139">
        <v>-2725378277.1339698</v>
      </c>
      <c r="AC1218" s="139">
        <v>-2730864667.3425002</v>
      </c>
      <c r="AD1218" s="139">
        <v>-2753019057.6100998</v>
      </c>
      <c r="AE1218" s="139">
        <v>-2772089768.1423302</v>
      </c>
      <c r="AF1218" s="139">
        <v>-2846182505.8607602</v>
      </c>
      <c r="AG1218" s="139">
        <v>-2857525554.9791799</v>
      </c>
      <c r="AH1218" s="139">
        <v>-2927687912.63269</v>
      </c>
      <c r="AI1218" s="139">
        <v>-2938331763.5071402</v>
      </c>
      <c r="AJ1218" s="139">
        <v>-2935714732.0479102</v>
      </c>
      <c r="AK1218" s="139">
        <v>-2859046927.3182702</v>
      </c>
      <c r="AL1218" s="139">
        <v>-2874373250.37432</v>
      </c>
      <c r="AM1218" s="139">
        <v>-2895699175.71943</v>
      </c>
      <c r="AN1218" s="139">
        <v>-2870305154.0832701</v>
      </c>
      <c r="AO1218" s="139">
        <v>-2870305154.0832701</v>
      </c>
      <c r="AP1218" s="139">
        <v>-2876850670.28585</v>
      </c>
      <c r="AQ1218" s="139">
        <v>-2900183063.7064199</v>
      </c>
      <c r="AR1218" s="139">
        <v>-2915912496.69558</v>
      </c>
      <c r="AS1218" s="139">
        <v>-2991340787.2644801</v>
      </c>
      <c r="AT1218" s="139">
        <v>-3002910391.8442502</v>
      </c>
      <c r="AU1218" s="139">
        <v>-3073077463.6804099</v>
      </c>
      <c r="AV1218" s="139">
        <v>-3083408210.3603501</v>
      </c>
      <c r="AW1218" s="139">
        <v>-3080370231.0792198</v>
      </c>
      <c r="AX1218" s="139">
        <v>-3151805280.0910802</v>
      </c>
      <c r="AY1218" s="139">
        <v>-3166972417.64398</v>
      </c>
      <c r="AZ1218" s="139">
        <v>-3186845273.94276</v>
      </c>
      <c r="BA1218" s="139">
        <v>-3055564232.1761398</v>
      </c>
      <c r="BB1218" s="139">
        <v>-3055564232.1761398</v>
      </c>
    </row>
    <row r="1219" spans="1:54">
      <c r="A1219" s="140" t="s">
        <v>1315</v>
      </c>
      <c r="B1219" s="139">
        <v>-687735431.15999997</v>
      </c>
      <c r="C1219" s="139">
        <v>-685734846.826666</v>
      </c>
      <c r="D1219" s="139">
        <v>-683734262.49333298</v>
      </c>
      <c r="E1219" s="139">
        <v>-681733678.15999997</v>
      </c>
      <c r="F1219" s="139">
        <v>-679733093.826666</v>
      </c>
      <c r="G1219" s="139">
        <v>-677732509.49333298</v>
      </c>
      <c r="H1219" s="139">
        <v>-675731925.15999997</v>
      </c>
      <c r="I1219" s="139">
        <v>-673731340.826666</v>
      </c>
      <c r="J1219" s="139">
        <v>-671730756.49333298</v>
      </c>
      <c r="K1219" s="139">
        <v>-669730172.15999997</v>
      </c>
      <c r="L1219" s="139">
        <v>-667729587.826666</v>
      </c>
      <c r="M1219" s="139">
        <v>-665729003.49333298</v>
      </c>
      <c r="N1219" s="139">
        <v>-663728419.15999997</v>
      </c>
      <c r="O1219" s="139">
        <v>-663728419.15999997</v>
      </c>
      <c r="P1219" s="139">
        <v>-661793740.57666695</v>
      </c>
      <c r="Q1219" s="139">
        <v>-659859061.99333298</v>
      </c>
      <c r="R1219" s="139">
        <v>-657924383.40999997</v>
      </c>
      <c r="S1219" s="139">
        <v>-655989704.82666695</v>
      </c>
      <c r="T1219" s="139">
        <v>-654055026.24333298</v>
      </c>
      <c r="U1219" s="139">
        <v>-652120347.65999997</v>
      </c>
      <c r="V1219" s="139">
        <v>-650185669.07666695</v>
      </c>
      <c r="W1219" s="139">
        <v>-648250990.49333298</v>
      </c>
      <c r="X1219" s="139">
        <v>-646316311.90999997</v>
      </c>
      <c r="Y1219" s="139">
        <v>-644381633.32666695</v>
      </c>
      <c r="Z1219" s="139">
        <v>-642446954.74333298</v>
      </c>
      <c r="AA1219" s="139">
        <v>-640512276.15999997</v>
      </c>
      <c r="AB1219" s="139">
        <v>-640512276.15999997</v>
      </c>
      <c r="AC1219" s="139">
        <v>-638565196.15999997</v>
      </c>
      <c r="AD1219" s="139">
        <v>-636618116.15999997</v>
      </c>
      <c r="AE1219" s="139">
        <v>-634671036.15999997</v>
      </c>
      <c r="AF1219" s="139">
        <v>-632723956.15999997</v>
      </c>
      <c r="AG1219" s="139">
        <v>-630776876.15999997</v>
      </c>
      <c r="AH1219" s="139">
        <v>-628829796.15999997</v>
      </c>
      <c r="AI1219" s="139">
        <v>-626882716.15999997</v>
      </c>
      <c r="AJ1219" s="139">
        <v>-624935636.15999997</v>
      </c>
      <c r="AK1219" s="139">
        <v>-622988556.15999997</v>
      </c>
      <c r="AL1219" s="139">
        <v>-621041476.15999997</v>
      </c>
      <c r="AM1219" s="139">
        <v>-619094396.15999997</v>
      </c>
      <c r="AN1219" s="139">
        <v>-617147316.15999997</v>
      </c>
      <c r="AO1219" s="139">
        <v>-617147316.15999997</v>
      </c>
      <c r="AP1219" s="139">
        <v>-615167481.40999997</v>
      </c>
      <c r="AQ1219" s="139">
        <v>-613187646.65999997</v>
      </c>
      <c r="AR1219" s="139">
        <v>-611207811.90999997</v>
      </c>
      <c r="AS1219" s="139">
        <v>-609227977.15999997</v>
      </c>
      <c r="AT1219" s="139">
        <v>-607248142.40999997</v>
      </c>
      <c r="AU1219" s="139">
        <v>-605268307.65999997</v>
      </c>
      <c r="AV1219" s="139">
        <v>-603288472.90999997</v>
      </c>
      <c r="AW1219" s="139">
        <v>-601308638.15999997</v>
      </c>
      <c r="AX1219" s="139">
        <v>-599328803.40999997</v>
      </c>
      <c r="AY1219" s="139">
        <v>-597348968.65999997</v>
      </c>
      <c r="AZ1219" s="139">
        <v>-595369133.90999997</v>
      </c>
      <c r="BA1219" s="139">
        <v>-593389299.15999997</v>
      </c>
      <c r="BB1219" s="139">
        <v>-593389299.15999997</v>
      </c>
    </row>
    <row r="1220" spans="1:54">
      <c r="A1220" s="140" t="s">
        <v>1316</v>
      </c>
      <c r="B1220" s="139">
        <v>85677966.069999799</v>
      </c>
      <c r="C1220" s="139">
        <v>85322581.069999799</v>
      </c>
      <c r="D1220" s="139">
        <v>84967196.069999799</v>
      </c>
      <c r="E1220" s="139">
        <v>84611811.069999799</v>
      </c>
      <c r="F1220" s="139">
        <v>84256426.069999799</v>
      </c>
      <c r="G1220" s="139">
        <v>83901041.069999799</v>
      </c>
      <c r="H1220" s="139">
        <v>83545656.069999799</v>
      </c>
      <c r="I1220" s="139">
        <v>83190271.069999799</v>
      </c>
      <c r="J1220" s="139">
        <v>82834886.069999799</v>
      </c>
      <c r="K1220" s="139">
        <v>82479501.069999799</v>
      </c>
      <c r="L1220" s="139">
        <v>82124116.069999799</v>
      </c>
      <c r="M1220" s="139">
        <v>81768731.069999695</v>
      </c>
      <c r="N1220" s="139">
        <v>81413346.069999695</v>
      </c>
      <c r="O1220" s="139">
        <v>81413346.069999695</v>
      </c>
      <c r="P1220" s="139">
        <v>81057961.069999695</v>
      </c>
      <c r="Q1220" s="139">
        <v>80702576.069999695</v>
      </c>
      <c r="R1220" s="139">
        <v>80347191.069999695</v>
      </c>
      <c r="S1220" s="139">
        <v>79991806.069999695</v>
      </c>
      <c r="T1220" s="139">
        <v>79636421.069999695</v>
      </c>
      <c r="U1220" s="139">
        <v>79281036.069999695</v>
      </c>
      <c r="V1220" s="139">
        <v>78925651.069999695</v>
      </c>
      <c r="W1220" s="139">
        <v>78570266.069999695</v>
      </c>
      <c r="X1220" s="139">
        <v>78214881.069999695</v>
      </c>
      <c r="Y1220" s="139">
        <v>77859496.069999695</v>
      </c>
      <c r="Z1220" s="139">
        <v>77504111.069999605</v>
      </c>
      <c r="AA1220" s="139">
        <v>77148726.069999605</v>
      </c>
      <c r="AB1220" s="139">
        <v>77148726.069999605</v>
      </c>
      <c r="AC1220" s="139">
        <v>76793341.069999605</v>
      </c>
      <c r="AD1220" s="139">
        <v>76437956.069999605</v>
      </c>
      <c r="AE1220" s="139">
        <v>76082571.069999605</v>
      </c>
      <c r="AF1220" s="139">
        <v>75727186.069999605</v>
      </c>
      <c r="AG1220" s="139">
        <v>75371801.069999605</v>
      </c>
      <c r="AH1220" s="139">
        <v>75016416.069999605</v>
      </c>
      <c r="AI1220" s="139">
        <v>74661031.069999605</v>
      </c>
      <c r="AJ1220" s="139">
        <v>74305646.069999501</v>
      </c>
      <c r="AK1220" s="139">
        <v>73950261.069999501</v>
      </c>
      <c r="AL1220" s="139">
        <v>73594876.069999501</v>
      </c>
      <c r="AM1220" s="139">
        <v>73239491.069999501</v>
      </c>
      <c r="AN1220" s="139">
        <v>72884106.069999501</v>
      </c>
      <c r="AO1220" s="139">
        <v>72884106.069999501</v>
      </c>
      <c r="AP1220" s="139">
        <v>72528721.069999501</v>
      </c>
      <c r="AQ1220" s="139">
        <v>72173336.069999501</v>
      </c>
      <c r="AR1220" s="139">
        <v>71817951.069999501</v>
      </c>
      <c r="AS1220" s="139">
        <v>71462566.069999501</v>
      </c>
      <c r="AT1220" s="139">
        <v>71107181.069999501</v>
      </c>
      <c r="AU1220" s="139">
        <v>70751796.069999501</v>
      </c>
      <c r="AV1220" s="139">
        <v>70396411.069999397</v>
      </c>
      <c r="AW1220" s="139">
        <v>70041026.069999397</v>
      </c>
      <c r="AX1220" s="139">
        <v>69685641.069999397</v>
      </c>
      <c r="AY1220" s="139">
        <v>69330256.069999397</v>
      </c>
      <c r="AZ1220" s="139">
        <v>68974871.069999397</v>
      </c>
      <c r="BA1220" s="139">
        <v>68619486.069999397</v>
      </c>
      <c r="BB1220" s="139">
        <v>68619486.069999397</v>
      </c>
    </row>
    <row r="1221" spans="1:54">
      <c r="A1221" s="140" t="s">
        <v>1317</v>
      </c>
      <c r="B1221" s="139">
        <v>-23124694146.791801</v>
      </c>
      <c r="C1221" s="139">
        <v>-23210763990.747501</v>
      </c>
      <c r="D1221" s="139">
        <v>-23161547299.093399</v>
      </c>
      <c r="E1221" s="139">
        <v>-23278404418.276699</v>
      </c>
      <c r="F1221" s="139">
        <v>-23360323541.794701</v>
      </c>
      <c r="G1221" s="139">
        <v>-23472264451.460201</v>
      </c>
      <c r="H1221" s="139">
        <v>-23661000706.8288</v>
      </c>
      <c r="I1221" s="139">
        <v>-23677229685.1689</v>
      </c>
      <c r="J1221" s="139">
        <v>-23656667535.9174</v>
      </c>
      <c r="K1221" s="139">
        <v>-23645513972.706902</v>
      </c>
      <c r="L1221" s="139">
        <v>-23559240258.034199</v>
      </c>
      <c r="M1221" s="139">
        <v>-23803275469.893902</v>
      </c>
      <c r="N1221" s="139">
        <v>-24064262718.8876</v>
      </c>
      <c r="O1221" s="139">
        <v>-24064262718.8876</v>
      </c>
      <c r="P1221" s="139">
        <v>-24218602157.978699</v>
      </c>
      <c r="Q1221" s="139">
        <v>-24272410303.490898</v>
      </c>
      <c r="R1221" s="139">
        <v>-24484036081.705399</v>
      </c>
      <c r="S1221" s="139">
        <v>-24628958379.940498</v>
      </c>
      <c r="T1221" s="139">
        <v>-24815879127.634399</v>
      </c>
      <c r="U1221" s="139">
        <v>-25010377712.951401</v>
      </c>
      <c r="V1221" s="139">
        <v>-25126147713.7075</v>
      </c>
      <c r="W1221" s="139">
        <v>-25217466857.305599</v>
      </c>
      <c r="X1221" s="139">
        <v>-25251106316.974701</v>
      </c>
      <c r="Y1221" s="139">
        <v>-25284868002.686298</v>
      </c>
      <c r="Z1221" s="139">
        <v>-25645395784.129902</v>
      </c>
      <c r="AA1221" s="139">
        <v>-25906769351.5868</v>
      </c>
      <c r="AB1221" s="139">
        <v>-25906769351.5868</v>
      </c>
      <c r="AC1221" s="139">
        <v>-26091135626.7579</v>
      </c>
      <c r="AD1221" s="139">
        <v>-26123667416.2589</v>
      </c>
      <c r="AE1221" s="139">
        <v>-26281000071.983601</v>
      </c>
      <c r="AF1221" s="139">
        <v>-26400419172.7654</v>
      </c>
      <c r="AG1221" s="139">
        <v>-26561093048.736801</v>
      </c>
      <c r="AH1221" s="139">
        <v>-26722157484.118599</v>
      </c>
      <c r="AI1221" s="139">
        <v>-26807534095.194698</v>
      </c>
      <c r="AJ1221" s="139">
        <v>-26891263594.723598</v>
      </c>
      <c r="AK1221" s="139">
        <v>-26919155574.941299</v>
      </c>
      <c r="AL1221" s="139">
        <v>-26939733180.057701</v>
      </c>
      <c r="AM1221" s="139">
        <v>-27305731332.458199</v>
      </c>
      <c r="AN1221" s="139">
        <v>-27540697307.951302</v>
      </c>
      <c r="AO1221" s="139">
        <v>-27540697307.951302</v>
      </c>
      <c r="AP1221" s="139">
        <v>-27716740120.6054</v>
      </c>
      <c r="AQ1221" s="139">
        <v>-27747605181.9272</v>
      </c>
      <c r="AR1221" s="139">
        <v>-27904224391.9049</v>
      </c>
      <c r="AS1221" s="139">
        <v>-28019900970.763302</v>
      </c>
      <c r="AT1221" s="139">
        <v>-28175382854.455399</v>
      </c>
      <c r="AU1221" s="139">
        <v>-28317944877.341999</v>
      </c>
      <c r="AV1221" s="139">
        <v>-28381542853.534599</v>
      </c>
      <c r="AW1221" s="139">
        <v>-28443618557.711899</v>
      </c>
      <c r="AX1221" s="139">
        <v>-28447301625.127201</v>
      </c>
      <c r="AY1221" s="139">
        <v>-28468769593.2929</v>
      </c>
      <c r="AZ1221" s="139">
        <v>-28841892572.296101</v>
      </c>
      <c r="BA1221" s="139">
        <v>-29081398809.216499</v>
      </c>
      <c r="BB1221" s="139">
        <v>-29081398809.216499</v>
      </c>
    </row>
    <row r="1222" spans="1:54">
      <c r="A1222" s="140" t="s">
        <v>1318</v>
      </c>
      <c r="B1222" s="139">
        <v>0</v>
      </c>
      <c r="C1222" s="139">
        <v>0</v>
      </c>
      <c r="D1222" s="139">
        <v>0</v>
      </c>
      <c r="E1222" s="139">
        <v>0</v>
      </c>
      <c r="F1222" s="139">
        <v>0</v>
      </c>
      <c r="G1222" s="139">
        <v>0</v>
      </c>
      <c r="H1222" s="139">
        <v>0</v>
      </c>
      <c r="I1222" s="139">
        <v>0</v>
      </c>
      <c r="J1222" s="139">
        <v>0</v>
      </c>
      <c r="K1222" s="139">
        <v>0</v>
      </c>
      <c r="L1222" s="139">
        <v>0</v>
      </c>
      <c r="M1222" s="139">
        <v>0</v>
      </c>
      <c r="N1222" s="139">
        <v>0</v>
      </c>
      <c r="O1222" s="139">
        <v>0</v>
      </c>
      <c r="P1222" s="139">
        <v>0</v>
      </c>
      <c r="Q1222" s="139">
        <v>0</v>
      </c>
      <c r="R1222" s="139">
        <v>0</v>
      </c>
      <c r="S1222" s="139">
        <v>0</v>
      </c>
      <c r="T1222" s="139">
        <v>0</v>
      </c>
      <c r="U1222" s="139">
        <v>0</v>
      </c>
      <c r="V1222" s="139">
        <v>0</v>
      </c>
      <c r="W1222" s="139">
        <v>0</v>
      </c>
      <c r="X1222" s="139">
        <v>0</v>
      </c>
      <c r="Y1222" s="139">
        <v>0</v>
      </c>
      <c r="Z1222" s="139">
        <v>0</v>
      </c>
      <c r="AA1222" s="139">
        <v>0</v>
      </c>
      <c r="AB1222" s="139">
        <v>0</v>
      </c>
      <c r="AC1222" s="139">
        <v>0</v>
      </c>
      <c r="AD1222" s="139">
        <v>0</v>
      </c>
      <c r="AE1222" s="139">
        <v>0</v>
      </c>
      <c r="AF1222" s="139">
        <v>0</v>
      </c>
      <c r="AG1222" s="139">
        <v>0</v>
      </c>
      <c r="AH1222" s="139">
        <v>0</v>
      </c>
      <c r="AI1222" s="139">
        <v>0</v>
      </c>
      <c r="AJ1222" s="139">
        <v>0</v>
      </c>
      <c r="AK1222" s="139">
        <v>0</v>
      </c>
      <c r="AL1222" s="139">
        <v>0</v>
      </c>
      <c r="AM1222" s="139">
        <v>0</v>
      </c>
      <c r="AN1222" s="139">
        <v>0</v>
      </c>
      <c r="AO1222" s="139">
        <v>0</v>
      </c>
      <c r="AP1222" s="139">
        <v>0</v>
      </c>
      <c r="AQ1222" s="139">
        <v>0</v>
      </c>
      <c r="AR1222" s="139">
        <v>0</v>
      </c>
      <c r="AS1222" s="139">
        <v>0</v>
      </c>
      <c r="AT1222" s="139">
        <v>0</v>
      </c>
      <c r="AU1222" s="139">
        <v>0</v>
      </c>
      <c r="AV1222" s="139">
        <v>0</v>
      </c>
      <c r="AW1222" s="139">
        <v>0</v>
      </c>
      <c r="AX1222" s="139">
        <v>0</v>
      </c>
      <c r="AY1222" s="139">
        <v>0</v>
      </c>
      <c r="AZ1222" s="139">
        <v>0</v>
      </c>
      <c r="BA1222" s="139">
        <v>0</v>
      </c>
      <c r="BB1222" s="139">
        <v>0</v>
      </c>
    </row>
    <row r="1223" spans="1:54">
      <c r="A1223" s="140" t="s">
        <v>1319</v>
      </c>
      <c r="B1223" s="139">
        <v>-6553118.0799975898</v>
      </c>
      <c r="C1223" s="139">
        <v>-6553118.0799975898</v>
      </c>
      <c r="D1223" s="139">
        <v>-6553118.0799901402</v>
      </c>
      <c r="E1223" s="139">
        <v>-6553118.0799938701</v>
      </c>
      <c r="F1223" s="139">
        <v>-6553118.0799938701</v>
      </c>
      <c r="G1223" s="139">
        <v>-6553118.0799901402</v>
      </c>
      <c r="H1223" s="139">
        <v>-6553118.0799938701</v>
      </c>
      <c r="I1223" s="139">
        <v>-6553118.0799938701</v>
      </c>
      <c r="J1223" s="139">
        <v>130888910.63623101</v>
      </c>
      <c r="K1223" s="139">
        <v>232824119.83136001</v>
      </c>
      <c r="L1223" s="139">
        <v>386727874.183245</v>
      </c>
      <c r="M1223" s="139">
        <v>186495323.79335099</v>
      </c>
      <c r="N1223" s="139">
        <v>-6553118.0800013198</v>
      </c>
      <c r="O1223" s="139">
        <v>-6553118.0800013198</v>
      </c>
      <c r="P1223" s="139">
        <v>-6553118.0799826896</v>
      </c>
      <c r="Q1223" s="139">
        <v>-6553118.0799938701</v>
      </c>
      <c r="R1223" s="139">
        <v>-6553118.0799901402</v>
      </c>
      <c r="S1223" s="139">
        <v>-6553118.0799901402</v>
      </c>
      <c r="T1223" s="139">
        <v>-6553118.0799901402</v>
      </c>
      <c r="U1223" s="139">
        <v>227241022.78158399</v>
      </c>
      <c r="V1223" s="139">
        <v>221090006.141334</v>
      </c>
      <c r="W1223" s="139">
        <v>274386191.85060197</v>
      </c>
      <c r="X1223" s="139">
        <v>335381494.72360599</v>
      </c>
      <c r="Y1223" s="139">
        <v>378002131.90042901</v>
      </c>
      <c r="Z1223" s="139">
        <v>65402694.534506597</v>
      </c>
      <c r="AA1223" s="139">
        <v>-6553118.0799901402</v>
      </c>
      <c r="AB1223" s="139">
        <v>-6553118.0799901402</v>
      </c>
      <c r="AC1223" s="139">
        <v>-6553118.0799901402</v>
      </c>
      <c r="AD1223" s="139">
        <v>-6553118.0799938701</v>
      </c>
      <c r="AE1223" s="139">
        <v>-6553118.0799901402</v>
      </c>
      <c r="AF1223" s="139">
        <v>-6553118.0799826896</v>
      </c>
      <c r="AG1223" s="139">
        <v>-6553118.0799901402</v>
      </c>
      <c r="AH1223" s="139">
        <v>227006488.35868001</v>
      </c>
      <c r="AI1223" s="139">
        <v>249956789.85697001</v>
      </c>
      <c r="AJ1223" s="139">
        <v>309713258.31894898</v>
      </c>
      <c r="AK1223" s="139">
        <v>283903687.645953</v>
      </c>
      <c r="AL1223" s="139">
        <v>338821296.42259997</v>
      </c>
      <c r="AM1223" s="139">
        <v>19408609.917022198</v>
      </c>
      <c r="AN1223" s="139">
        <v>-6553118.0799826896</v>
      </c>
      <c r="AO1223" s="139">
        <v>-6553118.0799826896</v>
      </c>
      <c r="AP1223" s="139">
        <v>-6553118.0799864205</v>
      </c>
      <c r="AQ1223" s="139">
        <v>-6553118.0799826896</v>
      </c>
      <c r="AR1223" s="139">
        <v>-6553118.0799789699</v>
      </c>
      <c r="AS1223" s="139">
        <v>-6553118.0799826896</v>
      </c>
      <c r="AT1223" s="139">
        <v>-6553118.0799826896</v>
      </c>
      <c r="AU1223" s="139">
        <v>82860246.019616693</v>
      </c>
      <c r="AV1223" s="139">
        <v>124768145.91285899</v>
      </c>
      <c r="AW1223" s="139">
        <v>203338107.27147701</v>
      </c>
      <c r="AX1223" s="139">
        <v>348362836.51224899</v>
      </c>
      <c r="AY1223" s="139">
        <v>400195834.535568</v>
      </c>
      <c r="AZ1223" s="139">
        <v>69775547.690767795</v>
      </c>
      <c r="BA1223" s="139">
        <v>-6553118.0799715202</v>
      </c>
      <c r="BB1223" s="139">
        <v>-6553118.0799715202</v>
      </c>
    </row>
    <row r="1224" spans="1:54">
      <c r="A1224" s="140" t="s">
        <v>1320</v>
      </c>
      <c r="B1224" s="139">
        <v>-928688441.09157705</v>
      </c>
    </row>
    <row r="1225" spans="1:54">
      <c r="A1225" s="140" t="s">
        <v>1321</v>
      </c>
      <c r="B1225" s="139">
        <v>0</v>
      </c>
    </row>
    <row r="1226" spans="1:54">
      <c r="A1226" s="140" t="s">
        <v>1322</v>
      </c>
      <c r="B1226" s="139">
        <v>1.1641532182693399E-7</v>
      </c>
    </row>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42E0A-7DBE-49AF-AE5F-E7260EC10A72}">
  <sheetPr>
    <tabColor rgb="FF7030A0"/>
  </sheetPr>
  <dimension ref="A1:BA1071"/>
  <sheetViews>
    <sheetView tabSelected="1" workbookViewId="0">
      <selection activeCell="F29" sqref="F29"/>
    </sheetView>
  </sheetViews>
  <sheetFormatPr defaultColWidth="8.77734375" defaultRowHeight="10.199999999999999" outlineLevelCol="1"/>
  <cols>
    <col min="1" max="1" width="30.77734375" style="140" customWidth="1"/>
    <col min="2" max="13" width="10.77734375" style="139" hidden="1" customWidth="1" outlineLevel="1"/>
    <col min="14" max="14" width="10.77734375" style="139" customWidth="1" collapsed="1"/>
    <col min="15" max="26" width="10.77734375" style="139" hidden="1" customWidth="1" outlineLevel="1"/>
    <col min="27" max="27" width="10.77734375" style="139" customWidth="1" collapsed="1"/>
    <col min="28" max="39" width="10.77734375" style="139" hidden="1" customWidth="1" outlineLevel="1"/>
    <col min="40" max="40" width="10.77734375" style="139" customWidth="1" collapsed="1"/>
    <col min="41" max="52" width="10.77734375" style="139" hidden="1" customWidth="1" outlineLevel="1"/>
    <col min="53" max="53" width="10.77734375" style="139" customWidth="1" collapsed="1"/>
    <col min="54" max="16384" width="8.77734375" style="139"/>
  </cols>
  <sheetData>
    <row r="1" spans="1:53" s="136" customFormat="1">
      <c r="A1" s="137"/>
    </row>
    <row r="2" spans="1:53" s="136" customFormat="1" ht="20.399999999999999">
      <c r="A2" s="137" t="s">
        <v>51</v>
      </c>
      <c r="B2" s="136" t="s">
        <v>52</v>
      </c>
      <c r="C2" s="136" t="s">
        <v>53</v>
      </c>
      <c r="D2" s="136" t="s">
        <v>54</v>
      </c>
      <c r="E2" s="136" t="s">
        <v>55</v>
      </c>
      <c r="F2" s="136" t="s">
        <v>56</v>
      </c>
      <c r="G2" s="136" t="s">
        <v>57</v>
      </c>
      <c r="H2" s="136" t="s">
        <v>58</v>
      </c>
      <c r="I2" s="136" t="s">
        <v>59</v>
      </c>
      <c r="J2" s="136" t="s">
        <v>60</v>
      </c>
      <c r="K2" s="136" t="s">
        <v>61</v>
      </c>
      <c r="L2" s="136" t="s">
        <v>62</v>
      </c>
      <c r="M2" s="136" t="s">
        <v>63</v>
      </c>
      <c r="N2" s="136" t="s">
        <v>17</v>
      </c>
      <c r="O2" s="136" t="s">
        <v>64</v>
      </c>
      <c r="P2" s="136" t="s">
        <v>65</v>
      </c>
      <c r="Q2" s="136" t="s">
        <v>66</v>
      </c>
      <c r="R2" s="136" t="s">
        <v>67</v>
      </c>
      <c r="S2" s="136" t="s">
        <v>68</v>
      </c>
      <c r="T2" s="136" t="s">
        <v>69</v>
      </c>
      <c r="U2" s="136" t="s">
        <v>70</v>
      </c>
      <c r="V2" s="136" t="s">
        <v>71</v>
      </c>
      <c r="W2" s="136" t="s">
        <v>72</v>
      </c>
      <c r="X2" s="136" t="s">
        <v>73</v>
      </c>
      <c r="Y2" s="136" t="s">
        <v>74</v>
      </c>
      <c r="Z2" s="136" t="s">
        <v>75</v>
      </c>
      <c r="AA2" s="136" t="s">
        <v>14</v>
      </c>
      <c r="AB2" s="136" t="s">
        <v>76</v>
      </c>
      <c r="AC2" s="136" t="s">
        <v>77</v>
      </c>
      <c r="AD2" s="136" t="s">
        <v>78</v>
      </c>
      <c r="AE2" s="136" t="s">
        <v>79</v>
      </c>
      <c r="AF2" s="136" t="s">
        <v>80</v>
      </c>
      <c r="AG2" s="136" t="s">
        <v>81</v>
      </c>
      <c r="AH2" s="136" t="s">
        <v>82</v>
      </c>
      <c r="AI2" s="136" t="s">
        <v>83</v>
      </c>
      <c r="AJ2" s="136" t="s">
        <v>84</v>
      </c>
      <c r="AK2" s="136" t="s">
        <v>85</v>
      </c>
      <c r="AL2" s="136" t="s">
        <v>86</v>
      </c>
      <c r="AM2" s="136" t="s">
        <v>87</v>
      </c>
      <c r="AN2" s="136" t="s">
        <v>11</v>
      </c>
      <c r="AO2" s="136" t="s">
        <v>88</v>
      </c>
      <c r="AP2" s="136" t="s">
        <v>89</v>
      </c>
      <c r="AQ2" s="136" t="s">
        <v>90</v>
      </c>
      <c r="AR2" s="136" t="s">
        <v>91</v>
      </c>
      <c r="AS2" s="136" t="s">
        <v>92</v>
      </c>
      <c r="AT2" s="136" t="s">
        <v>93</v>
      </c>
      <c r="AU2" s="136" t="s">
        <v>94</v>
      </c>
      <c r="AV2" s="136" t="s">
        <v>95</v>
      </c>
      <c r="AW2" s="136" t="s">
        <v>96</v>
      </c>
      <c r="AX2" s="136" t="s">
        <v>97</v>
      </c>
      <c r="AY2" s="136" t="s">
        <v>98</v>
      </c>
      <c r="AZ2" s="136" t="s">
        <v>99</v>
      </c>
      <c r="BA2" s="136" t="s">
        <v>8</v>
      </c>
    </row>
    <row r="3" spans="1:53" s="136" customFormat="1">
      <c r="A3" s="137"/>
    </row>
    <row r="4" spans="1:53">
      <c r="A4" s="140" t="s">
        <v>100</v>
      </c>
    </row>
    <row r="5" spans="1:53">
      <c r="A5" s="140" t="s">
        <v>1323</v>
      </c>
      <c r="B5" s="139">
        <v>0</v>
      </c>
      <c r="C5" s="139">
        <v>0</v>
      </c>
      <c r="D5" s="139">
        <v>0</v>
      </c>
      <c r="E5" s="139">
        <v>0</v>
      </c>
      <c r="F5" s="139">
        <v>0</v>
      </c>
      <c r="G5" s="139">
        <v>0</v>
      </c>
      <c r="H5" s="139">
        <v>0</v>
      </c>
      <c r="I5" s="139">
        <v>0</v>
      </c>
      <c r="J5" s="139">
        <v>0</v>
      </c>
      <c r="K5" s="139">
        <v>0</v>
      </c>
      <c r="L5" s="139">
        <v>0</v>
      </c>
      <c r="M5" s="139">
        <v>0</v>
      </c>
      <c r="N5" s="139">
        <v>0</v>
      </c>
      <c r="O5" s="139">
        <v>0</v>
      </c>
      <c r="P5" s="139">
        <v>0</v>
      </c>
      <c r="Q5" s="139">
        <v>0</v>
      </c>
      <c r="R5" s="139">
        <v>0</v>
      </c>
      <c r="S5" s="139">
        <v>0</v>
      </c>
      <c r="T5" s="139">
        <v>0</v>
      </c>
      <c r="U5" s="139">
        <v>0</v>
      </c>
      <c r="V5" s="139">
        <v>0</v>
      </c>
      <c r="W5" s="139">
        <v>0</v>
      </c>
      <c r="X5" s="139">
        <v>0</v>
      </c>
      <c r="Y5" s="139">
        <v>0</v>
      </c>
      <c r="Z5" s="139">
        <v>0</v>
      </c>
      <c r="AA5" s="139">
        <v>0</v>
      </c>
      <c r="AB5" s="139">
        <v>0</v>
      </c>
      <c r="AC5" s="139">
        <v>0</v>
      </c>
      <c r="AD5" s="139">
        <v>0</v>
      </c>
      <c r="AE5" s="139">
        <v>0</v>
      </c>
      <c r="AF5" s="139">
        <v>0</v>
      </c>
      <c r="AG5" s="139">
        <v>0</v>
      </c>
      <c r="AH5" s="139">
        <v>0</v>
      </c>
      <c r="AI5" s="139">
        <v>0</v>
      </c>
      <c r="AJ5" s="139">
        <v>0</v>
      </c>
      <c r="AK5" s="139">
        <v>0</v>
      </c>
      <c r="AL5" s="139">
        <v>0</v>
      </c>
      <c r="AM5" s="139">
        <v>0</v>
      </c>
      <c r="AN5" s="139">
        <v>0</v>
      </c>
      <c r="AO5" s="139">
        <v>0</v>
      </c>
      <c r="AP5" s="139">
        <v>0</v>
      </c>
      <c r="AQ5" s="139">
        <v>0</v>
      </c>
      <c r="AR5" s="139">
        <v>0</v>
      </c>
      <c r="AS5" s="139">
        <v>0</v>
      </c>
      <c r="AT5" s="139">
        <v>0</v>
      </c>
      <c r="AU5" s="139">
        <v>0</v>
      </c>
      <c r="AV5" s="139">
        <v>0</v>
      </c>
      <c r="AW5" s="139">
        <v>0</v>
      </c>
      <c r="AX5" s="139">
        <v>0</v>
      </c>
      <c r="AY5" s="139">
        <v>0</v>
      </c>
      <c r="AZ5" s="139">
        <v>0</v>
      </c>
      <c r="BA5" s="139">
        <v>0</v>
      </c>
    </row>
    <row r="6" spans="1:53">
      <c r="A6" s="140" t="s">
        <v>1324</v>
      </c>
      <c r="B6" s="139">
        <v>0</v>
      </c>
      <c r="C6" s="139">
        <v>0</v>
      </c>
      <c r="D6" s="139">
        <v>0</v>
      </c>
      <c r="E6" s="139">
        <v>0</v>
      </c>
      <c r="F6" s="139">
        <v>0</v>
      </c>
      <c r="G6" s="139">
        <v>0</v>
      </c>
      <c r="H6" s="139">
        <v>0</v>
      </c>
      <c r="I6" s="139">
        <v>0</v>
      </c>
      <c r="J6" s="139">
        <v>0</v>
      </c>
      <c r="K6" s="139">
        <v>0</v>
      </c>
      <c r="L6" s="139">
        <v>0</v>
      </c>
      <c r="M6" s="139">
        <v>0</v>
      </c>
      <c r="N6" s="139">
        <v>0</v>
      </c>
      <c r="O6" s="139">
        <v>0</v>
      </c>
      <c r="P6" s="139">
        <v>0</v>
      </c>
      <c r="Q6" s="139">
        <v>0</v>
      </c>
      <c r="R6" s="139">
        <v>0</v>
      </c>
      <c r="S6" s="139">
        <v>0</v>
      </c>
      <c r="T6" s="139">
        <v>0</v>
      </c>
      <c r="U6" s="139">
        <v>0</v>
      </c>
      <c r="V6" s="139">
        <v>0</v>
      </c>
      <c r="W6" s="139">
        <v>0</v>
      </c>
      <c r="X6" s="139">
        <v>0</v>
      </c>
      <c r="Y6" s="139">
        <v>0</v>
      </c>
      <c r="Z6" s="139">
        <v>0</v>
      </c>
      <c r="AA6" s="139">
        <v>0</v>
      </c>
      <c r="AB6" s="139">
        <v>0</v>
      </c>
      <c r="AC6" s="139">
        <v>0</v>
      </c>
      <c r="AD6" s="139">
        <v>0</v>
      </c>
      <c r="AE6" s="139">
        <v>0</v>
      </c>
      <c r="AF6" s="139">
        <v>0</v>
      </c>
      <c r="AG6" s="139">
        <v>0</v>
      </c>
      <c r="AH6" s="139">
        <v>0</v>
      </c>
      <c r="AI6" s="139">
        <v>0</v>
      </c>
      <c r="AJ6" s="139">
        <v>0</v>
      </c>
      <c r="AK6" s="139">
        <v>0</v>
      </c>
      <c r="AL6" s="139">
        <v>0</v>
      </c>
      <c r="AM6" s="139">
        <v>0</v>
      </c>
      <c r="AN6" s="139">
        <v>0</v>
      </c>
      <c r="AO6" s="139">
        <v>0</v>
      </c>
      <c r="AP6" s="139">
        <v>0</v>
      </c>
      <c r="AQ6" s="139">
        <v>0</v>
      </c>
      <c r="AR6" s="139">
        <v>0</v>
      </c>
      <c r="AS6" s="139">
        <v>0</v>
      </c>
      <c r="AT6" s="139">
        <v>0</v>
      </c>
      <c r="AU6" s="139">
        <v>0</v>
      </c>
      <c r="AV6" s="139">
        <v>0</v>
      </c>
      <c r="AW6" s="139">
        <v>0</v>
      </c>
      <c r="AX6" s="139">
        <v>0</v>
      </c>
      <c r="AY6" s="139">
        <v>0</v>
      </c>
      <c r="AZ6" s="139">
        <v>0</v>
      </c>
      <c r="BA6" s="139">
        <v>0</v>
      </c>
    </row>
    <row r="7" spans="1:53">
      <c r="A7" s="140" t="s">
        <v>1325</v>
      </c>
      <c r="B7" s="139">
        <v>0</v>
      </c>
      <c r="C7" s="139">
        <v>0</v>
      </c>
      <c r="D7" s="139">
        <v>0</v>
      </c>
      <c r="E7" s="139">
        <v>0</v>
      </c>
      <c r="F7" s="139">
        <v>0</v>
      </c>
      <c r="G7" s="139">
        <v>0</v>
      </c>
      <c r="H7" s="139">
        <v>0</v>
      </c>
      <c r="I7" s="139">
        <v>0</v>
      </c>
      <c r="J7" s="139">
        <v>0</v>
      </c>
      <c r="K7" s="139">
        <v>0</v>
      </c>
      <c r="L7" s="139">
        <v>0</v>
      </c>
      <c r="M7" s="139">
        <v>0</v>
      </c>
      <c r="N7" s="139">
        <v>0</v>
      </c>
      <c r="O7" s="139">
        <v>0</v>
      </c>
      <c r="P7" s="139">
        <v>0</v>
      </c>
      <c r="Q7" s="139">
        <v>0</v>
      </c>
      <c r="R7" s="139">
        <v>0</v>
      </c>
      <c r="S7" s="139">
        <v>0</v>
      </c>
      <c r="T7" s="139">
        <v>0</v>
      </c>
      <c r="U7" s="139">
        <v>0</v>
      </c>
      <c r="V7" s="139">
        <v>0</v>
      </c>
      <c r="W7" s="139">
        <v>0</v>
      </c>
      <c r="X7" s="139">
        <v>0</v>
      </c>
      <c r="Y7" s="139">
        <v>0</v>
      </c>
      <c r="Z7" s="139">
        <v>0</v>
      </c>
      <c r="AA7" s="139">
        <v>0</v>
      </c>
      <c r="AB7" s="139">
        <v>0</v>
      </c>
      <c r="AC7" s="139">
        <v>0</v>
      </c>
      <c r="AD7" s="139">
        <v>0</v>
      </c>
      <c r="AE7" s="139">
        <v>0</v>
      </c>
      <c r="AF7" s="139">
        <v>0</v>
      </c>
      <c r="AG7" s="139">
        <v>0</v>
      </c>
      <c r="AH7" s="139">
        <v>0</v>
      </c>
      <c r="AI7" s="139">
        <v>0</v>
      </c>
      <c r="AJ7" s="139">
        <v>0</v>
      </c>
      <c r="AK7" s="139">
        <v>0</v>
      </c>
      <c r="AL7" s="139">
        <v>0</v>
      </c>
      <c r="AM7" s="139">
        <v>0</v>
      </c>
      <c r="AN7" s="139">
        <v>0</v>
      </c>
      <c r="AO7" s="139">
        <v>0</v>
      </c>
      <c r="AP7" s="139">
        <v>0</v>
      </c>
      <c r="AQ7" s="139">
        <v>0</v>
      </c>
      <c r="AR7" s="139">
        <v>0</v>
      </c>
      <c r="AS7" s="139">
        <v>0</v>
      </c>
      <c r="AT7" s="139">
        <v>0</v>
      </c>
      <c r="AU7" s="139">
        <v>0</v>
      </c>
      <c r="AV7" s="139">
        <v>0</v>
      </c>
      <c r="AW7" s="139">
        <v>0</v>
      </c>
      <c r="AX7" s="139">
        <v>0</v>
      </c>
      <c r="AY7" s="139">
        <v>0</v>
      </c>
      <c r="AZ7" s="139">
        <v>0</v>
      </c>
      <c r="BA7" s="139">
        <v>0</v>
      </c>
    </row>
    <row r="8" spans="1:53">
      <c r="A8" s="140" t="s">
        <v>1326</v>
      </c>
      <c r="B8" s="139">
        <v>0</v>
      </c>
      <c r="C8" s="139">
        <v>0</v>
      </c>
      <c r="D8" s="139">
        <v>0</v>
      </c>
      <c r="E8" s="139">
        <v>0</v>
      </c>
      <c r="F8" s="139">
        <v>0</v>
      </c>
      <c r="G8" s="139">
        <v>0</v>
      </c>
      <c r="H8" s="139">
        <v>0</v>
      </c>
      <c r="I8" s="139">
        <v>0</v>
      </c>
      <c r="J8" s="139">
        <v>0</v>
      </c>
      <c r="K8" s="139">
        <v>0</v>
      </c>
      <c r="L8" s="139">
        <v>0</v>
      </c>
      <c r="M8" s="139">
        <v>0</v>
      </c>
      <c r="N8" s="139">
        <v>0</v>
      </c>
      <c r="O8" s="139">
        <v>0</v>
      </c>
      <c r="P8" s="139">
        <v>0</v>
      </c>
      <c r="Q8" s="139">
        <v>0</v>
      </c>
      <c r="R8" s="139">
        <v>0</v>
      </c>
      <c r="S8" s="139">
        <v>0</v>
      </c>
      <c r="T8" s="139">
        <v>0</v>
      </c>
      <c r="U8" s="139">
        <v>0</v>
      </c>
      <c r="V8" s="139">
        <v>0</v>
      </c>
      <c r="W8" s="139">
        <v>0</v>
      </c>
      <c r="X8" s="139">
        <v>0</v>
      </c>
      <c r="Y8" s="139">
        <v>0</v>
      </c>
      <c r="Z8" s="139">
        <v>0</v>
      </c>
      <c r="AA8" s="139">
        <v>0</v>
      </c>
      <c r="AB8" s="139">
        <v>0</v>
      </c>
      <c r="AC8" s="139">
        <v>0</v>
      </c>
      <c r="AD8" s="139">
        <v>0</v>
      </c>
      <c r="AE8" s="139">
        <v>0</v>
      </c>
      <c r="AF8" s="139">
        <v>0</v>
      </c>
      <c r="AG8" s="139">
        <v>0</v>
      </c>
      <c r="AH8" s="139">
        <v>0</v>
      </c>
      <c r="AI8" s="139">
        <v>0</v>
      </c>
      <c r="AJ8" s="139">
        <v>0</v>
      </c>
      <c r="AK8" s="139">
        <v>0</v>
      </c>
      <c r="AL8" s="139">
        <v>0</v>
      </c>
      <c r="AM8" s="139">
        <v>0</v>
      </c>
      <c r="AN8" s="139">
        <v>0</v>
      </c>
      <c r="AO8" s="139">
        <v>0</v>
      </c>
      <c r="AP8" s="139">
        <v>0</v>
      </c>
      <c r="AQ8" s="139">
        <v>0</v>
      </c>
      <c r="AR8" s="139">
        <v>0</v>
      </c>
      <c r="AS8" s="139">
        <v>0</v>
      </c>
      <c r="AT8" s="139">
        <v>0</v>
      </c>
      <c r="AU8" s="139">
        <v>0</v>
      </c>
      <c r="AV8" s="139">
        <v>0</v>
      </c>
      <c r="AW8" s="139">
        <v>0</v>
      </c>
      <c r="AX8" s="139">
        <v>0</v>
      </c>
      <c r="AY8" s="139">
        <v>0</v>
      </c>
      <c r="AZ8" s="139">
        <v>0</v>
      </c>
      <c r="BA8" s="139">
        <v>0</v>
      </c>
    </row>
    <row r="9" spans="1:53">
      <c r="A9" s="140" t="s">
        <v>1327</v>
      </c>
      <c r="B9" s="139">
        <v>0</v>
      </c>
      <c r="C9" s="139">
        <v>0</v>
      </c>
      <c r="D9" s="139">
        <v>0</v>
      </c>
      <c r="E9" s="139">
        <v>0</v>
      </c>
      <c r="F9" s="139">
        <v>0</v>
      </c>
      <c r="G9" s="139">
        <v>0</v>
      </c>
      <c r="H9" s="139">
        <v>0</v>
      </c>
      <c r="I9" s="139">
        <v>0</v>
      </c>
      <c r="J9" s="139">
        <v>0</v>
      </c>
      <c r="K9" s="139">
        <v>0</v>
      </c>
      <c r="L9" s="139">
        <v>0</v>
      </c>
      <c r="M9" s="139">
        <v>0</v>
      </c>
      <c r="N9" s="139">
        <v>0</v>
      </c>
      <c r="O9" s="139">
        <v>0</v>
      </c>
      <c r="P9" s="139">
        <v>0</v>
      </c>
      <c r="Q9" s="139">
        <v>0</v>
      </c>
      <c r="R9" s="139">
        <v>0</v>
      </c>
      <c r="S9" s="139">
        <v>0</v>
      </c>
      <c r="T9" s="139">
        <v>0</v>
      </c>
      <c r="U9" s="139">
        <v>0</v>
      </c>
      <c r="V9" s="139">
        <v>0</v>
      </c>
      <c r="W9" s="139">
        <v>0</v>
      </c>
      <c r="X9" s="139">
        <v>0</v>
      </c>
      <c r="Y9" s="139">
        <v>0</v>
      </c>
      <c r="Z9" s="139">
        <v>0</v>
      </c>
      <c r="AA9" s="139">
        <v>0</v>
      </c>
      <c r="AB9" s="139">
        <v>0</v>
      </c>
      <c r="AC9" s="139">
        <v>0</v>
      </c>
      <c r="AD9" s="139">
        <v>0</v>
      </c>
      <c r="AE9" s="139">
        <v>0</v>
      </c>
      <c r="AF9" s="139">
        <v>0</v>
      </c>
      <c r="AG9" s="139">
        <v>0</v>
      </c>
      <c r="AH9" s="139">
        <v>0</v>
      </c>
      <c r="AI9" s="139">
        <v>0</v>
      </c>
      <c r="AJ9" s="139">
        <v>0</v>
      </c>
      <c r="AK9" s="139">
        <v>0</v>
      </c>
      <c r="AL9" s="139">
        <v>0</v>
      </c>
      <c r="AM9" s="139">
        <v>0</v>
      </c>
      <c r="AN9" s="139">
        <v>0</v>
      </c>
      <c r="AO9" s="139">
        <v>0</v>
      </c>
      <c r="AP9" s="139">
        <v>0</v>
      </c>
      <c r="AQ9" s="139">
        <v>0</v>
      </c>
      <c r="AR9" s="139">
        <v>0</v>
      </c>
      <c r="AS9" s="139">
        <v>0</v>
      </c>
      <c r="AT9" s="139">
        <v>0</v>
      </c>
      <c r="AU9" s="139">
        <v>0</v>
      </c>
      <c r="AV9" s="139">
        <v>0</v>
      </c>
      <c r="AW9" s="139">
        <v>0</v>
      </c>
      <c r="AX9" s="139">
        <v>0</v>
      </c>
      <c r="AY9" s="139">
        <v>0</v>
      </c>
      <c r="AZ9" s="139">
        <v>0</v>
      </c>
      <c r="BA9" s="139">
        <v>0</v>
      </c>
    </row>
    <row r="10" spans="1:53">
      <c r="A10" s="140" t="s">
        <v>1328</v>
      </c>
      <c r="B10" s="139">
        <v>279.72305649613497</v>
      </c>
      <c r="C10" s="139">
        <v>91.080423611062898</v>
      </c>
      <c r="D10" s="139">
        <v>86.647771332787499</v>
      </c>
      <c r="E10" s="139">
        <v>155.155819589104</v>
      </c>
      <c r="F10" s="139">
        <v>220.62067729657701</v>
      </c>
      <c r="G10" s="139">
        <v>242.75665275215999</v>
      </c>
      <c r="H10" s="139">
        <v>244.74573340727301</v>
      </c>
      <c r="I10" s="139">
        <v>390.074913738997</v>
      </c>
      <c r="J10" s="139">
        <v>227.943581428014</v>
      </c>
      <c r="K10" s="139">
        <v>175.84121758990099</v>
      </c>
      <c r="L10" s="139">
        <v>62.406500527503802</v>
      </c>
      <c r="M10" s="139">
        <v>133.566043637034</v>
      </c>
      <c r="N10" s="139">
        <v>2310.56239140655</v>
      </c>
      <c r="O10" s="139">
        <v>255.66379797091301</v>
      </c>
      <c r="P10" s="139">
        <v>68.485078244303395</v>
      </c>
      <c r="Q10" s="139">
        <v>21.7986769043724</v>
      </c>
      <c r="R10" s="139">
        <v>122.527150126197</v>
      </c>
      <c r="S10" s="139">
        <v>193.458885673411</v>
      </c>
      <c r="T10" s="139">
        <v>207.923278455645</v>
      </c>
      <c r="U10" s="139">
        <v>211.81946985120101</v>
      </c>
      <c r="V10" s="139">
        <v>304.35540928847399</v>
      </c>
      <c r="W10" s="139">
        <v>195.64962108816101</v>
      </c>
      <c r="X10" s="139">
        <v>158.96474539249201</v>
      </c>
      <c r="Y10" s="139">
        <v>-5.5325920992527502</v>
      </c>
      <c r="Z10" s="139">
        <v>111.203032885561</v>
      </c>
      <c r="AA10" s="139">
        <v>1846.31655378148</v>
      </c>
      <c r="AB10" s="139">
        <v>231.72331607029699</v>
      </c>
      <c r="AC10" s="139">
        <v>10.5401388454206</v>
      </c>
      <c r="AD10" s="139">
        <v>-85.852526963825298</v>
      </c>
      <c r="AE10" s="139">
        <v>39.890439547146599</v>
      </c>
      <c r="AF10" s="139">
        <v>154.77605671576799</v>
      </c>
      <c r="AG10" s="139">
        <v>181.139226591289</v>
      </c>
      <c r="AH10" s="139">
        <v>186.98182136006201</v>
      </c>
      <c r="AI10" s="139">
        <v>278.78903633309801</v>
      </c>
      <c r="AJ10" s="139">
        <v>159.43529595819999</v>
      </c>
      <c r="AK10" s="139">
        <v>110.500200170906</v>
      </c>
      <c r="AL10" s="139">
        <v>-99.702018660905694</v>
      </c>
      <c r="AM10" s="139">
        <v>74.079013857037097</v>
      </c>
      <c r="AN10" s="139">
        <v>1242.29999982449</v>
      </c>
      <c r="AO10" s="139">
        <v>205.91253227294101</v>
      </c>
      <c r="AP10" s="139">
        <v>-34.245089390562697</v>
      </c>
      <c r="AQ10" s="139">
        <v>-167.58873246010799</v>
      </c>
      <c r="AR10" s="139">
        <v>-41.668080934318702</v>
      </c>
      <c r="AS10" s="139">
        <v>122.28335598368901</v>
      </c>
      <c r="AT10" s="139">
        <v>155.88641165955201</v>
      </c>
      <c r="AU10" s="139">
        <v>165.75781884446101</v>
      </c>
      <c r="AV10" s="139">
        <v>262.81293380258501</v>
      </c>
      <c r="AW10" s="139">
        <v>134.232466701036</v>
      </c>
      <c r="AX10" s="139">
        <v>73.820423279383405</v>
      </c>
      <c r="AY10" s="139">
        <v>-266.78295568712099</v>
      </c>
      <c r="AZ10" s="139">
        <v>39.351186924182301</v>
      </c>
      <c r="BA10" s="139">
        <v>649.77227099572201</v>
      </c>
    </row>
    <row r="11" spans="1:53" ht="10.8" thickBot="1">
      <c r="A11" s="164" t="s">
        <v>1329</v>
      </c>
    </row>
    <row r="12" spans="1:53" ht="10.8" thickBot="1">
      <c r="A12" s="164" t="s">
        <v>1330</v>
      </c>
    </row>
    <row r="13" spans="1:53">
      <c r="A13" s="147" t="s">
        <v>1331</v>
      </c>
    </row>
    <row r="14" spans="1:53">
      <c r="A14" s="140" t="s">
        <v>1332</v>
      </c>
      <c r="B14" s="139">
        <v>-433813492.11506897</v>
      </c>
      <c r="C14" s="139">
        <v>-264558491.660339</v>
      </c>
      <c r="D14" s="139">
        <v>-257285717.45870799</v>
      </c>
      <c r="E14" s="139">
        <v>-248549780.27380401</v>
      </c>
      <c r="F14" s="139">
        <v>-317188654.42461097</v>
      </c>
      <c r="G14" s="139">
        <v>-363245203.92354602</v>
      </c>
      <c r="H14" s="139">
        <v>-390626724.556198</v>
      </c>
      <c r="I14" s="139">
        <v>-499210984.05791003</v>
      </c>
      <c r="J14" s="139">
        <v>-354799607.72976601</v>
      </c>
      <c r="K14" s="139">
        <v>-293651007.22666299</v>
      </c>
      <c r="L14" s="139">
        <v>-227653231.55731699</v>
      </c>
      <c r="M14" s="139">
        <v>-268096235.84145001</v>
      </c>
      <c r="N14" s="139">
        <v>-3918679130.8253798</v>
      </c>
      <c r="O14" s="139">
        <v>-358506109.94544601</v>
      </c>
      <c r="P14" s="139">
        <v>-207686008.21785399</v>
      </c>
      <c r="Q14" s="139">
        <v>-203901534.14283901</v>
      </c>
      <c r="R14" s="139">
        <v>-215194636.517252</v>
      </c>
      <c r="S14" s="139">
        <v>-274811523.58749503</v>
      </c>
      <c r="T14" s="139">
        <v>-315412751.23296398</v>
      </c>
      <c r="U14" s="139">
        <v>-339405100.06699097</v>
      </c>
      <c r="V14" s="139">
        <v>-432207686.81486201</v>
      </c>
      <c r="W14" s="139">
        <v>-308746904.835329</v>
      </c>
      <c r="X14" s="139">
        <v>-255650001.023056</v>
      </c>
      <c r="Y14" s="139">
        <v>-198842344.47187099</v>
      </c>
      <c r="Z14" s="139">
        <v>-236149629.36678499</v>
      </c>
      <c r="AA14" s="139">
        <v>-3346514230.2227402</v>
      </c>
      <c r="AB14" s="139">
        <v>-354636430.99223602</v>
      </c>
      <c r="AC14" s="139">
        <v>-204580930.054517</v>
      </c>
      <c r="AD14" s="139">
        <v>-199980040.08133599</v>
      </c>
      <c r="AE14" s="139">
        <v>-211088556.20718101</v>
      </c>
      <c r="AF14" s="139">
        <v>-270945466.59658802</v>
      </c>
      <c r="AG14" s="139">
        <v>-312510382.53943902</v>
      </c>
      <c r="AH14" s="139">
        <v>-336732586.24105501</v>
      </c>
      <c r="AI14" s="139">
        <v>-428671834.22629499</v>
      </c>
      <c r="AJ14" s="139">
        <v>-306455710.05695498</v>
      </c>
      <c r="AK14" s="139">
        <v>-253192652.83017901</v>
      </c>
      <c r="AL14" s="139">
        <v>-196690678.40584001</v>
      </c>
      <c r="AM14" s="139">
        <v>-234162770.56409001</v>
      </c>
      <c r="AN14" s="139">
        <v>-3309648038.7957101</v>
      </c>
      <c r="AO14" s="139">
        <v>-352251559.285043</v>
      </c>
      <c r="AP14" s="139">
        <v>-202589118.22938699</v>
      </c>
      <c r="AQ14" s="139">
        <v>-197314578.33588701</v>
      </c>
      <c r="AR14" s="139">
        <v>-208475021.92517799</v>
      </c>
      <c r="AS14" s="139">
        <v>-268560577.02468902</v>
      </c>
      <c r="AT14" s="139">
        <v>-311089830.13995099</v>
      </c>
      <c r="AU14" s="139">
        <v>-335655232.51347202</v>
      </c>
      <c r="AV14" s="139">
        <v>-427447201.46576798</v>
      </c>
      <c r="AW14" s="139">
        <v>-306101921.84477699</v>
      </c>
      <c r="AX14" s="139">
        <v>-252978288.85463601</v>
      </c>
      <c r="AY14" s="139">
        <v>-196728797.93673</v>
      </c>
      <c r="AZ14" s="139">
        <v>-234385161.40639201</v>
      </c>
      <c r="BA14" s="139">
        <v>-3293577288.9619098</v>
      </c>
    </row>
    <row r="15" spans="1:53">
      <c r="A15" s="140" t="s">
        <v>1333</v>
      </c>
      <c r="B15" s="139">
        <v>-183897459.92283401</v>
      </c>
      <c r="C15" s="139">
        <v>-124219850.751561</v>
      </c>
      <c r="D15" s="139">
        <v>-132553879.97874101</v>
      </c>
      <c r="E15" s="139">
        <v>-133108466.39206199</v>
      </c>
      <c r="F15" s="139">
        <v>-149327995.83601499</v>
      </c>
      <c r="G15" s="139">
        <v>-153682121.91938201</v>
      </c>
      <c r="H15" s="139">
        <v>-156599688.88849199</v>
      </c>
      <c r="I15" s="139">
        <v>-200431067.60429701</v>
      </c>
      <c r="J15" s="139">
        <v>-149520324.12691</v>
      </c>
      <c r="K15" s="139">
        <v>-141000628.35513601</v>
      </c>
      <c r="L15" s="139">
        <v>-116472971.53727999</v>
      </c>
      <c r="M15" s="139">
        <v>-116384566.441493</v>
      </c>
      <c r="N15" s="139">
        <v>-1757199021.7542</v>
      </c>
      <c r="O15" s="139">
        <v>-145208510.58805999</v>
      </c>
      <c r="P15" s="139">
        <v>-92599947.158449098</v>
      </c>
      <c r="Q15" s="139">
        <v>-103101048.011766</v>
      </c>
      <c r="R15" s="139">
        <v>-112399523.568143</v>
      </c>
      <c r="S15" s="139">
        <v>-126350756.215592</v>
      </c>
      <c r="T15" s="139">
        <v>-129077966.137686</v>
      </c>
      <c r="U15" s="139">
        <v>-132678523.177303</v>
      </c>
      <c r="V15" s="139">
        <v>-168280374.39466</v>
      </c>
      <c r="W15" s="139">
        <v>-126852811.454932</v>
      </c>
      <c r="X15" s="139">
        <v>-117563995.83901399</v>
      </c>
      <c r="Y15" s="139">
        <v>-98534544.221021205</v>
      </c>
      <c r="Z15" s="139">
        <v>-98387142.856381997</v>
      </c>
      <c r="AA15" s="139">
        <v>-1451035143.6230099</v>
      </c>
      <c r="AB15" s="139">
        <v>-143630001.60678399</v>
      </c>
      <c r="AC15" s="139">
        <v>-93230466.311842293</v>
      </c>
      <c r="AD15" s="139">
        <v>-102441087.31400301</v>
      </c>
      <c r="AE15" s="139">
        <v>-111714695.418955</v>
      </c>
      <c r="AF15" s="139">
        <v>-125160446.521962</v>
      </c>
      <c r="AG15" s="139">
        <v>-129040052.170553</v>
      </c>
      <c r="AH15" s="139">
        <v>-132115829.91342101</v>
      </c>
      <c r="AI15" s="139">
        <v>-167197008.452263</v>
      </c>
      <c r="AJ15" s="139">
        <v>-126288021.39857499</v>
      </c>
      <c r="AK15" s="139">
        <v>-118388562.81948601</v>
      </c>
      <c r="AL15" s="139">
        <v>-97470905.115432903</v>
      </c>
      <c r="AM15" s="139">
        <v>-97982397.955437899</v>
      </c>
      <c r="AN15" s="139">
        <v>-1444659474.9987099</v>
      </c>
      <c r="AO15" s="139">
        <v>-142708458.79674</v>
      </c>
      <c r="AP15" s="139">
        <v>-92726176.621566802</v>
      </c>
      <c r="AQ15" s="139">
        <v>-101569476.623239</v>
      </c>
      <c r="AR15" s="139">
        <v>-110635708.82872599</v>
      </c>
      <c r="AS15" s="139">
        <v>-125002684.78104199</v>
      </c>
      <c r="AT15" s="139">
        <v>-129190762.82088199</v>
      </c>
      <c r="AU15" s="139">
        <v>-132199682.12466399</v>
      </c>
      <c r="AV15" s="139">
        <v>-166873461.79913199</v>
      </c>
      <c r="AW15" s="139">
        <v>-126400805.66874599</v>
      </c>
      <c r="AX15" s="139">
        <v>-118378693.627545</v>
      </c>
      <c r="AY15" s="139">
        <v>-97603676.990217105</v>
      </c>
      <c r="AZ15" s="139">
        <v>-98481543.251880303</v>
      </c>
      <c r="BA15" s="139">
        <v>-1441771131.9343801</v>
      </c>
    </row>
    <row r="16" spans="1:53">
      <c r="A16" s="140" t="s">
        <v>1334</v>
      </c>
      <c r="B16" s="139">
        <v>-27379490.399560899</v>
      </c>
      <c r="C16" s="139">
        <v>-32708723.497179501</v>
      </c>
      <c r="D16" s="139">
        <v>-37486918.435674198</v>
      </c>
      <c r="E16" s="139">
        <v>-40931506.5041655</v>
      </c>
      <c r="F16" s="139">
        <v>-46638820.480856501</v>
      </c>
      <c r="G16" s="139">
        <v>-36227676.458356902</v>
      </c>
      <c r="H16" s="139">
        <v>-34942404.495947398</v>
      </c>
      <c r="I16" s="139">
        <v>-35500440.826112002</v>
      </c>
      <c r="J16" s="139">
        <v>-33800902.433166102</v>
      </c>
      <c r="K16" s="139">
        <v>-30908024.501341399</v>
      </c>
      <c r="L16" s="139">
        <v>-26101592.824397001</v>
      </c>
      <c r="M16" s="139">
        <v>-29122880.806246798</v>
      </c>
      <c r="N16" s="139">
        <v>-411749381.66300398</v>
      </c>
      <c r="O16" s="139">
        <v>-20954963.199668001</v>
      </c>
      <c r="P16" s="139">
        <v>-24295054.029356599</v>
      </c>
      <c r="Q16" s="139">
        <v>-28080355.2030662</v>
      </c>
      <c r="R16" s="139">
        <v>-33049291.121482302</v>
      </c>
      <c r="S16" s="139">
        <v>-37710466.573636703</v>
      </c>
      <c r="T16" s="139">
        <v>-29272710.616232902</v>
      </c>
      <c r="U16" s="139">
        <v>-28201454.602728799</v>
      </c>
      <c r="V16" s="139">
        <v>-28818266.198279001</v>
      </c>
      <c r="W16" s="139">
        <v>-27301104.981525999</v>
      </c>
      <c r="X16" s="139">
        <v>-25118495.387070101</v>
      </c>
      <c r="Y16" s="139">
        <v>-21284766.1672691</v>
      </c>
      <c r="Z16" s="139">
        <v>-23757738.440469299</v>
      </c>
      <c r="AA16" s="139">
        <v>-327844666.52078497</v>
      </c>
      <c r="AB16" s="139">
        <v>-20685613.6069405</v>
      </c>
      <c r="AC16" s="139">
        <v>-24004186.5624623</v>
      </c>
      <c r="AD16" s="139">
        <v>-27744463.2117089</v>
      </c>
      <c r="AE16" s="139">
        <v>-32588752.2588672</v>
      </c>
      <c r="AF16" s="139">
        <v>-37175808.454716697</v>
      </c>
      <c r="AG16" s="139">
        <v>-28874012.074012499</v>
      </c>
      <c r="AH16" s="139">
        <v>-27819713.388794102</v>
      </c>
      <c r="AI16" s="139">
        <v>-28445284.314788301</v>
      </c>
      <c r="AJ16" s="139">
        <v>-26941119.898050599</v>
      </c>
      <c r="AK16" s="139">
        <v>-24812147.373523399</v>
      </c>
      <c r="AL16" s="139">
        <v>-21053989.5164738</v>
      </c>
      <c r="AM16" s="139">
        <v>-23490138.471278399</v>
      </c>
      <c r="AN16" s="139">
        <v>-323635229.13161701</v>
      </c>
      <c r="AO16" s="139">
        <v>-20608592.667622201</v>
      </c>
      <c r="AP16" s="139">
        <v>-23912792.240084201</v>
      </c>
      <c r="AQ16" s="139">
        <v>-27635709.367924001</v>
      </c>
      <c r="AR16" s="139">
        <v>-32418419.4706675</v>
      </c>
      <c r="AS16" s="139">
        <v>-36977282.002718501</v>
      </c>
      <c r="AT16" s="139">
        <v>-28755795.2289057</v>
      </c>
      <c r="AU16" s="139">
        <v>-27715797.5178665</v>
      </c>
      <c r="AV16" s="139">
        <v>-28356107.881039001</v>
      </c>
      <c r="AW16" s="139">
        <v>-26851703.939311702</v>
      </c>
      <c r="AX16" s="139">
        <v>-24754034.6486714</v>
      </c>
      <c r="AY16" s="139">
        <v>-21031266.644326098</v>
      </c>
      <c r="AZ16" s="139">
        <v>-23451142.354963198</v>
      </c>
      <c r="BA16" s="139">
        <v>-322468643.9641</v>
      </c>
    </row>
    <row r="17" spans="1:53">
      <c r="A17" s="140" t="s">
        <v>1335</v>
      </c>
      <c r="B17" s="139">
        <v>-349521.18322698103</v>
      </c>
      <c r="C17" s="139">
        <v>-355326.18143866601</v>
      </c>
      <c r="D17" s="139">
        <v>-346559.88370726601</v>
      </c>
      <c r="E17" s="139">
        <v>-328736.236481225</v>
      </c>
      <c r="F17" s="139">
        <v>-326210.18176701502</v>
      </c>
      <c r="G17" s="139">
        <v>-327971.04500355298</v>
      </c>
      <c r="H17" s="139">
        <v>-328054.469778592</v>
      </c>
      <c r="I17" s="139">
        <v>-324126.65092255903</v>
      </c>
      <c r="J17" s="139">
        <v>-324739.668352245</v>
      </c>
      <c r="K17" s="139">
        <v>-326140.16970284301</v>
      </c>
      <c r="L17" s="139">
        <v>-327256.64640487201</v>
      </c>
      <c r="M17" s="139">
        <v>-331959.07737503399</v>
      </c>
      <c r="N17" s="139">
        <v>-3996601.39416085</v>
      </c>
      <c r="O17" s="139">
        <v>-267815.38030008401</v>
      </c>
      <c r="P17" s="139">
        <v>-265290.57171884901</v>
      </c>
      <c r="Q17" s="139">
        <v>-256561.73288754799</v>
      </c>
      <c r="R17" s="139">
        <v>-268782.77903343103</v>
      </c>
      <c r="S17" s="139">
        <v>-266408.63575883303</v>
      </c>
      <c r="T17" s="139">
        <v>-268171.654972755</v>
      </c>
      <c r="U17" s="139">
        <v>-268632.91660166899</v>
      </c>
      <c r="V17" s="139">
        <v>-264951.48779850098</v>
      </c>
      <c r="W17" s="139">
        <v>-266238.52878397499</v>
      </c>
      <c r="X17" s="139">
        <v>-268245.63363731798</v>
      </c>
      <c r="Y17" s="139">
        <v>-270041.32709856698</v>
      </c>
      <c r="Z17" s="139">
        <v>-274895.30660082598</v>
      </c>
      <c r="AA17" s="139">
        <v>-3206035.9551923601</v>
      </c>
      <c r="AB17" s="139">
        <v>-263627.66404175397</v>
      </c>
      <c r="AC17" s="139">
        <v>-261412.62797518299</v>
      </c>
      <c r="AD17" s="139">
        <v>-252914.720536907</v>
      </c>
      <c r="AE17" s="139">
        <v>-265335.262019591</v>
      </c>
      <c r="AF17" s="139">
        <v>-263064.809151772</v>
      </c>
      <c r="AG17" s="139">
        <v>-264942.06523863302</v>
      </c>
      <c r="AH17" s="139">
        <v>-265549.20364802098</v>
      </c>
      <c r="AI17" s="139">
        <v>-261958.905493506</v>
      </c>
      <c r="AJ17" s="139">
        <v>-263431.62851085502</v>
      </c>
      <c r="AK17" s="139">
        <v>-265586.71829288499</v>
      </c>
      <c r="AL17" s="139">
        <v>-267612.869536668</v>
      </c>
      <c r="AM17" s="139">
        <v>-272546.03836810699</v>
      </c>
      <c r="AN17" s="139">
        <v>-3167982.5128138801</v>
      </c>
      <c r="AO17" s="139">
        <v>-263120.70874881803</v>
      </c>
      <c r="AP17" s="139">
        <v>-260943.5343001</v>
      </c>
      <c r="AQ17" s="139">
        <v>-252500.54287143599</v>
      </c>
      <c r="AR17" s="139">
        <v>-265084.35561855999</v>
      </c>
      <c r="AS17" s="139">
        <v>-262845.55833268398</v>
      </c>
      <c r="AT17" s="139">
        <v>-264782.39387630101</v>
      </c>
      <c r="AU17" s="139">
        <v>-265451.43961330497</v>
      </c>
      <c r="AV17" s="139">
        <v>-261908.865981985</v>
      </c>
      <c r="AW17" s="139">
        <v>-263403.33628198301</v>
      </c>
      <c r="AX17" s="139">
        <v>-265602.68614769302</v>
      </c>
      <c r="AY17" s="139">
        <v>-267642.36463869602</v>
      </c>
      <c r="AZ17" s="139">
        <v>-272659.59652691102</v>
      </c>
      <c r="BA17" s="139">
        <v>-3165945.3829384702</v>
      </c>
    </row>
    <row r="18" spans="1:53">
      <c r="A18" s="140" t="s">
        <v>1336</v>
      </c>
      <c r="B18" s="139">
        <v>-39420862.8378383</v>
      </c>
      <c r="C18" s="139">
        <v>-36549563.099409297</v>
      </c>
      <c r="D18" s="139">
        <v>-36298727.174603201</v>
      </c>
      <c r="E18" s="139">
        <v>-35962855.798215598</v>
      </c>
      <c r="F18" s="139">
        <v>-39491961.640381597</v>
      </c>
      <c r="G18" s="139">
        <v>-39374496.263499103</v>
      </c>
      <c r="H18" s="139">
        <v>-39865440.6421974</v>
      </c>
      <c r="I18" s="139">
        <v>-38492545.869336098</v>
      </c>
      <c r="J18" s="139">
        <v>-40489580.405617498</v>
      </c>
      <c r="K18" s="139">
        <v>-38019521.999521203</v>
      </c>
      <c r="L18" s="139">
        <v>-33487583.625367898</v>
      </c>
      <c r="M18" s="139">
        <v>-32807098.4723798</v>
      </c>
      <c r="N18" s="139">
        <v>-450260237.82836699</v>
      </c>
      <c r="O18" s="139">
        <v>-31046413.958805401</v>
      </c>
      <c r="P18" s="139">
        <v>-28136829.3843273</v>
      </c>
      <c r="Q18" s="139">
        <v>-27603305.683946598</v>
      </c>
      <c r="R18" s="139">
        <v>-29914923.0993645</v>
      </c>
      <c r="S18" s="139">
        <v>-32813954.143089201</v>
      </c>
      <c r="T18" s="139">
        <v>-32611482.036006499</v>
      </c>
      <c r="U18" s="139">
        <v>-32903448.6557253</v>
      </c>
      <c r="V18" s="139">
        <v>-31794649.282340799</v>
      </c>
      <c r="W18" s="139">
        <v>-33461565.0560604</v>
      </c>
      <c r="X18" s="139">
        <v>-31549238.062519599</v>
      </c>
      <c r="Y18" s="139">
        <v>-27838148.213050801</v>
      </c>
      <c r="Z18" s="139">
        <v>-27312902.316420998</v>
      </c>
      <c r="AA18" s="139">
        <v>-366986859.89165801</v>
      </c>
      <c r="AB18" s="139">
        <v>-30556152.046162199</v>
      </c>
      <c r="AC18" s="139">
        <v>-27713414.620485201</v>
      </c>
      <c r="AD18" s="139">
        <v>-27180279.921130899</v>
      </c>
      <c r="AE18" s="139">
        <v>-29460078.391505301</v>
      </c>
      <c r="AF18" s="139">
        <v>-32308819.826625802</v>
      </c>
      <c r="AG18" s="139">
        <v>-32094284.9446605</v>
      </c>
      <c r="AH18" s="139">
        <v>-32370044.7930484</v>
      </c>
      <c r="AI18" s="139">
        <v>-31271302.228201099</v>
      </c>
      <c r="AJ18" s="139">
        <v>-32924331.442084301</v>
      </c>
      <c r="AK18" s="139">
        <v>-31052982.7955768</v>
      </c>
      <c r="AL18" s="139">
        <v>-27405846.5921143</v>
      </c>
      <c r="AM18" s="139">
        <v>-26875930.575637098</v>
      </c>
      <c r="AN18" s="139">
        <v>-361213468.17723203</v>
      </c>
      <c r="AO18" s="139">
        <v>-30266225.911066499</v>
      </c>
      <c r="AP18" s="139">
        <v>-27451783.316937599</v>
      </c>
      <c r="AQ18" s="139">
        <v>-26925572.986678299</v>
      </c>
      <c r="AR18" s="139">
        <v>-29189734.439760599</v>
      </c>
      <c r="AS18" s="139">
        <v>-32011325.682155401</v>
      </c>
      <c r="AT18" s="139">
        <v>-31790475.033373602</v>
      </c>
      <c r="AU18" s="139">
        <v>-32057558.941542901</v>
      </c>
      <c r="AV18" s="139">
        <v>-30964943.598824602</v>
      </c>
      <c r="AW18" s="139">
        <v>-32605262.580927201</v>
      </c>
      <c r="AX18" s="139">
        <v>-30752430.9877773</v>
      </c>
      <c r="AY18" s="139">
        <v>-27128517.665014699</v>
      </c>
      <c r="AZ18" s="139">
        <v>-26594367.2869871</v>
      </c>
      <c r="BA18" s="139">
        <v>-357738198.43104601</v>
      </c>
    </row>
    <row r="19" spans="1:53">
      <c r="A19" s="140" t="s">
        <v>1337</v>
      </c>
      <c r="B19" s="139">
        <v>-684860826.45852995</v>
      </c>
      <c r="C19" s="139">
        <v>-458391955.189928</v>
      </c>
      <c r="D19" s="139">
        <v>-463971802.93143398</v>
      </c>
      <c r="E19" s="139">
        <v>-458881345.20472801</v>
      </c>
      <c r="F19" s="139">
        <v>-552973642.56363201</v>
      </c>
      <c r="G19" s="139">
        <v>-592857469.60978794</v>
      </c>
      <c r="H19" s="139">
        <v>-622362313.05261505</v>
      </c>
      <c r="I19" s="139">
        <v>-773959165.00857902</v>
      </c>
      <c r="J19" s="139">
        <v>-578935154.36381197</v>
      </c>
      <c r="K19" s="139">
        <v>-503905322.25236499</v>
      </c>
      <c r="L19" s="139">
        <v>-404042636.19076699</v>
      </c>
      <c r="M19" s="139">
        <v>-446742740.63894498</v>
      </c>
      <c r="N19" s="139">
        <v>-6541884373.4651299</v>
      </c>
      <c r="O19" s="139">
        <v>-555983813.07228005</v>
      </c>
      <c r="P19" s="139">
        <v>-352983129.36170602</v>
      </c>
      <c r="Q19" s="139">
        <v>-362942804.77450597</v>
      </c>
      <c r="R19" s="139">
        <v>-390827157.08527601</v>
      </c>
      <c r="S19" s="139">
        <v>-471953109.155572</v>
      </c>
      <c r="T19" s="139">
        <v>-506643081.677863</v>
      </c>
      <c r="U19" s="139">
        <v>-533457159.41935003</v>
      </c>
      <c r="V19" s="139">
        <v>-661365928.17794096</v>
      </c>
      <c r="W19" s="139">
        <v>-496628624.85663199</v>
      </c>
      <c r="X19" s="139">
        <v>-430149975.94529802</v>
      </c>
      <c r="Y19" s="139">
        <v>-346769844.40031099</v>
      </c>
      <c r="Z19" s="139">
        <v>-385882308.286659</v>
      </c>
      <c r="AA19" s="139">
        <v>-5495586936.2133904</v>
      </c>
      <c r="AB19" s="139">
        <v>-549771825.91616499</v>
      </c>
      <c r="AC19" s="139">
        <v>-349790410.17728198</v>
      </c>
      <c r="AD19" s="139">
        <v>-357598785.24871701</v>
      </c>
      <c r="AE19" s="139">
        <v>-385117417.53852898</v>
      </c>
      <c r="AF19" s="139">
        <v>-465853606.20904499</v>
      </c>
      <c r="AG19" s="139">
        <v>-502783673.79390502</v>
      </c>
      <c r="AH19" s="139">
        <v>-529303723.539967</v>
      </c>
      <c r="AI19" s="139">
        <v>-655847388.12704206</v>
      </c>
      <c r="AJ19" s="139">
        <v>-492872614.42417699</v>
      </c>
      <c r="AK19" s="139">
        <v>-427711932.53705901</v>
      </c>
      <c r="AL19" s="139">
        <v>-342889032.49939799</v>
      </c>
      <c r="AM19" s="139">
        <v>-382783783.60481203</v>
      </c>
      <c r="AN19" s="139">
        <v>-5442324193.6161003</v>
      </c>
      <c r="AO19" s="139">
        <v>-546097957.36922097</v>
      </c>
      <c r="AP19" s="139">
        <v>-346940813.942276</v>
      </c>
      <c r="AQ19" s="139">
        <v>-353697837.85659999</v>
      </c>
      <c r="AR19" s="139">
        <v>-380983969.01995099</v>
      </c>
      <c r="AS19" s="139">
        <v>-462814715.04893899</v>
      </c>
      <c r="AT19" s="139">
        <v>-501091645.61698997</v>
      </c>
      <c r="AU19" s="139">
        <v>-527893722.53715998</v>
      </c>
      <c r="AV19" s="139">
        <v>-653903623.61074495</v>
      </c>
      <c r="AW19" s="139">
        <v>-492223097.37004399</v>
      </c>
      <c r="AX19" s="139">
        <v>-427129050.80477798</v>
      </c>
      <c r="AY19" s="139">
        <v>-342759901.600927</v>
      </c>
      <c r="AZ19" s="139">
        <v>-383184873.89674997</v>
      </c>
      <c r="BA19" s="139">
        <v>-5418721208.6743803</v>
      </c>
    </row>
    <row r="20" spans="1:53">
      <c r="A20" s="165" t="s">
        <v>1338</v>
      </c>
    </row>
    <row r="21" spans="1:53">
      <c r="A21" s="140" t="s">
        <v>1339</v>
      </c>
      <c r="B21" s="139">
        <v>-5397976.9246011004</v>
      </c>
      <c r="C21" s="139">
        <v>-5450133.2854554998</v>
      </c>
      <c r="D21" s="139">
        <v>-5696452.2640641704</v>
      </c>
      <c r="E21" s="139">
        <v>-5916759.8837471902</v>
      </c>
      <c r="F21" s="139">
        <v>-5835170.45053632</v>
      </c>
      <c r="G21" s="139">
        <v>-6707605.5699352901</v>
      </c>
      <c r="H21" s="139">
        <v>-7308008.7626381097</v>
      </c>
      <c r="I21" s="139">
        <v>-6955031.8609265704</v>
      </c>
      <c r="J21" s="139">
        <v>-6595195.7479367098</v>
      </c>
      <c r="K21" s="139">
        <v>-7152902.8361264402</v>
      </c>
      <c r="L21" s="139">
        <v>-6527053.1506881202</v>
      </c>
      <c r="M21" s="139">
        <v>-8108957.3619051501</v>
      </c>
      <c r="N21" s="139">
        <v>-77651248.098560706</v>
      </c>
      <c r="O21" s="139">
        <v>-1890293.3943604799</v>
      </c>
      <c r="P21" s="139">
        <v>-1846442.7009026499</v>
      </c>
      <c r="Q21" s="139">
        <v>-1859320.80952409</v>
      </c>
      <c r="R21" s="139">
        <v>-1524515.8325108299</v>
      </c>
      <c r="S21" s="139">
        <v>-1477122.4790845499</v>
      </c>
      <c r="T21" s="139">
        <v>-1465693.7987113399</v>
      </c>
      <c r="U21" s="139">
        <v>-1554837.1731791799</v>
      </c>
      <c r="V21" s="139">
        <v>-1603121.2798927</v>
      </c>
      <c r="W21" s="139">
        <v>-1572481.80153314</v>
      </c>
      <c r="X21" s="139">
        <v>-1560450.55046094</v>
      </c>
      <c r="Y21" s="139">
        <v>-1585146.04050803</v>
      </c>
      <c r="Z21" s="139">
        <v>-1924877.9680478</v>
      </c>
      <c r="AA21" s="139">
        <v>-19864303.828715701</v>
      </c>
      <c r="AB21" s="139">
        <v>-1906220.0997487199</v>
      </c>
      <c r="AC21" s="139">
        <v>-1871479.2930866701</v>
      </c>
      <c r="AD21" s="139">
        <v>-1852889.2339652199</v>
      </c>
      <c r="AE21" s="139">
        <v>-1495148.3394903899</v>
      </c>
      <c r="AF21" s="139">
        <v>-1514138.30529631</v>
      </c>
      <c r="AG21" s="139">
        <v>-1505933.7924293601</v>
      </c>
      <c r="AH21" s="139">
        <v>-1579196.1302787799</v>
      </c>
      <c r="AI21" s="139">
        <v>-1608989.3977653999</v>
      </c>
      <c r="AJ21" s="139">
        <v>-1580336.82989664</v>
      </c>
      <c r="AK21" s="139">
        <v>-1626441.2120868999</v>
      </c>
      <c r="AL21" s="139">
        <v>-1645132.6880906399</v>
      </c>
      <c r="AM21" s="139">
        <v>-1962357.23239139</v>
      </c>
      <c r="AN21" s="139">
        <v>-20148262.5545264</v>
      </c>
      <c r="AO21" s="139">
        <v>-1925824.2341452001</v>
      </c>
      <c r="AP21" s="139">
        <v>-1866202.9650000399</v>
      </c>
      <c r="AQ21" s="139">
        <v>-1866071.2250238401</v>
      </c>
      <c r="AR21" s="139">
        <v>-1554340.33736095</v>
      </c>
      <c r="AS21" s="139">
        <v>-1523687.1498819201</v>
      </c>
      <c r="AT21" s="139">
        <v>-1522225.8248432199</v>
      </c>
      <c r="AU21" s="139">
        <v>-1585362.23349135</v>
      </c>
      <c r="AV21" s="139">
        <v>-1610927.8659395699</v>
      </c>
      <c r="AW21" s="139">
        <v>-1577894.5575562699</v>
      </c>
      <c r="AX21" s="139">
        <v>-1588626.23761123</v>
      </c>
      <c r="AY21" s="139">
        <v>-1595053.8772827999</v>
      </c>
      <c r="AZ21" s="139">
        <v>-1694393.7702281</v>
      </c>
      <c r="BA21" s="139">
        <v>-19910610.278364498</v>
      </c>
    </row>
    <row r="22" spans="1:53">
      <c r="A22" s="140" t="s">
        <v>1340</v>
      </c>
      <c r="B22" s="139">
        <v>0</v>
      </c>
      <c r="C22" s="139">
        <v>0</v>
      </c>
      <c r="D22" s="139">
        <v>0</v>
      </c>
      <c r="E22" s="139">
        <v>0</v>
      </c>
      <c r="F22" s="139">
        <v>0</v>
      </c>
      <c r="G22" s="139">
        <v>0</v>
      </c>
      <c r="H22" s="139">
        <v>0</v>
      </c>
      <c r="I22" s="139">
        <v>0</v>
      </c>
      <c r="J22" s="139">
        <v>0</v>
      </c>
      <c r="K22" s="139">
        <v>0</v>
      </c>
      <c r="L22" s="139">
        <v>0</v>
      </c>
      <c r="M22" s="139">
        <v>0</v>
      </c>
      <c r="N22" s="139">
        <v>0</v>
      </c>
      <c r="O22" s="139">
        <v>0</v>
      </c>
      <c r="P22" s="139">
        <v>0</v>
      </c>
      <c r="Q22" s="139">
        <v>0</v>
      </c>
      <c r="R22" s="139">
        <v>0</v>
      </c>
      <c r="S22" s="139">
        <v>0</v>
      </c>
      <c r="T22" s="139">
        <v>0</v>
      </c>
      <c r="U22" s="139">
        <v>0</v>
      </c>
      <c r="V22" s="139">
        <v>0</v>
      </c>
      <c r="W22" s="139">
        <v>0</v>
      </c>
      <c r="X22" s="139">
        <v>0</v>
      </c>
      <c r="Y22" s="139">
        <v>0</v>
      </c>
      <c r="Z22" s="139">
        <v>0</v>
      </c>
      <c r="AA22" s="139">
        <v>0</v>
      </c>
      <c r="AB22" s="139">
        <v>0</v>
      </c>
      <c r="AC22" s="139">
        <v>0</v>
      </c>
      <c r="AD22" s="139">
        <v>0</v>
      </c>
      <c r="AE22" s="139">
        <v>0</v>
      </c>
      <c r="AF22" s="139">
        <v>0</v>
      </c>
      <c r="AG22" s="139">
        <v>0</v>
      </c>
      <c r="AH22" s="139">
        <v>0</v>
      </c>
      <c r="AI22" s="139">
        <v>0</v>
      </c>
      <c r="AJ22" s="139">
        <v>0</v>
      </c>
      <c r="AK22" s="139">
        <v>0</v>
      </c>
      <c r="AL22" s="139">
        <v>0</v>
      </c>
      <c r="AM22" s="139">
        <v>0</v>
      </c>
      <c r="AN22" s="139">
        <v>0</v>
      </c>
      <c r="AO22" s="139">
        <v>0</v>
      </c>
      <c r="AP22" s="139">
        <v>0</v>
      </c>
      <c r="AQ22" s="139">
        <v>0</v>
      </c>
      <c r="AR22" s="139">
        <v>0</v>
      </c>
      <c r="AS22" s="139">
        <v>0</v>
      </c>
      <c r="AT22" s="139">
        <v>0</v>
      </c>
      <c r="AU22" s="139">
        <v>0</v>
      </c>
      <c r="AV22" s="139">
        <v>0</v>
      </c>
      <c r="AW22" s="139">
        <v>0</v>
      </c>
      <c r="AX22" s="139">
        <v>0</v>
      </c>
      <c r="AY22" s="139">
        <v>0</v>
      </c>
      <c r="AZ22" s="139">
        <v>0</v>
      </c>
      <c r="BA22" s="139">
        <v>0</v>
      </c>
    </row>
    <row r="23" spans="1:53">
      <c r="A23" s="140" t="s">
        <v>1341</v>
      </c>
      <c r="B23" s="139">
        <v>0</v>
      </c>
      <c r="C23" s="139">
        <v>0</v>
      </c>
      <c r="D23" s="139">
        <v>0</v>
      </c>
      <c r="E23" s="139">
        <v>0</v>
      </c>
      <c r="F23" s="139">
        <v>0</v>
      </c>
      <c r="G23" s="139">
        <v>0</v>
      </c>
      <c r="H23" s="139">
        <v>0</v>
      </c>
      <c r="I23" s="139">
        <v>0</v>
      </c>
      <c r="J23" s="139">
        <v>0</v>
      </c>
      <c r="K23" s="139">
        <v>0</v>
      </c>
      <c r="L23" s="139">
        <v>0</v>
      </c>
      <c r="M23" s="139">
        <v>0</v>
      </c>
      <c r="N23" s="139">
        <v>0</v>
      </c>
      <c r="O23" s="139">
        <v>0</v>
      </c>
      <c r="P23" s="139">
        <v>0</v>
      </c>
      <c r="Q23" s="139">
        <v>0</v>
      </c>
      <c r="R23" s="139">
        <v>0</v>
      </c>
      <c r="S23" s="139">
        <v>0</v>
      </c>
      <c r="T23" s="139">
        <v>0</v>
      </c>
      <c r="U23" s="139">
        <v>0</v>
      </c>
      <c r="V23" s="139">
        <v>0</v>
      </c>
      <c r="W23" s="139">
        <v>0</v>
      </c>
      <c r="X23" s="139">
        <v>0</v>
      </c>
      <c r="Y23" s="139">
        <v>0</v>
      </c>
      <c r="Z23" s="139">
        <v>0</v>
      </c>
      <c r="AA23" s="139">
        <v>0</v>
      </c>
      <c r="AB23" s="139">
        <v>0</v>
      </c>
      <c r="AC23" s="139">
        <v>0</v>
      </c>
      <c r="AD23" s="139">
        <v>0</v>
      </c>
      <c r="AE23" s="139">
        <v>0</v>
      </c>
      <c r="AF23" s="139">
        <v>0</v>
      </c>
      <c r="AG23" s="139">
        <v>0</v>
      </c>
      <c r="AH23" s="139">
        <v>0</v>
      </c>
      <c r="AI23" s="139">
        <v>0</v>
      </c>
      <c r="AJ23" s="139">
        <v>0</v>
      </c>
      <c r="AK23" s="139">
        <v>0</v>
      </c>
      <c r="AL23" s="139">
        <v>0</v>
      </c>
      <c r="AM23" s="139">
        <v>0</v>
      </c>
      <c r="AN23" s="139">
        <v>0</v>
      </c>
      <c r="AO23" s="139">
        <v>0</v>
      </c>
      <c r="AP23" s="139">
        <v>0</v>
      </c>
      <c r="AQ23" s="139">
        <v>0</v>
      </c>
      <c r="AR23" s="139">
        <v>0</v>
      </c>
      <c r="AS23" s="139">
        <v>0</v>
      </c>
      <c r="AT23" s="139">
        <v>0</v>
      </c>
      <c r="AU23" s="139">
        <v>0</v>
      </c>
      <c r="AV23" s="139">
        <v>0</v>
      </c>
      <c r="AW23" s="139">
        <v>0</v>
      </c>
      <c r="AX23" s="139">
        <v>0</v>
      </c>
      <c r="AY23" s="139">
        <v>0</v>
      </c>
      <c r="AZ23" s="139">
        <v>0</v>
      </c>
      <c r="BA23" s="139">
        <v>0</v>
      </c>
    </row>
    <row r="24" spans="1:53">
      <c r="A24" s="140" t="s">
        <v>1342</v>
      </c>
      <c r="B24" s="139">
        <v>-5397976.9246011004</v>
      </c>
      <c r="C24" s="139">
        <v>-5450133.2854554998</v>
      </c>
      <c r="D24" s="139">
        <v>-5696452.2640641704</v>
      </c>
      <c r="E24" s="139">
        <v>-5916759.8837471902</v>
      </c>
      <c r="F24" s="139">
        <v>-5835170.45053632</v>
      </c>
      <c r="G24" s="139">
        <v>-6707605.5699352901</v>
      </c>
      <c r="H24" s="139">
        <v>-7308008.7626381097</v>
      </c>
      <c r="I24" s="139">
        <v>-6955031.8609265704</v>
      </c>
      <c r="J24" s="139">
        <v>-6595195.7479367098</v>
      </c>
      <c r="K24" s="139">
        <v>-7152902.8361264402</v>
      </c>
      <c r="L24" s="139">
        <v>-6527053.1506881202</v>
      </c>
      <c r="M24" s="139">
        <v>-8108957.3619051501</v>
      </c>
      <c r="N24" s="139">
        <v>-77651248.098560706</v>
      </c>
      <c r="O24" s="139">
        <v>-1890293.3943604799</v>
      </c>
      <c r="P24" s="139">
        <v>-1846442.7009026499</v>
      </c>
      <c r="Q24" s="139">
        <v>-1859320.80952409</v>
      </c>
      <c r="R24" s="139">
        <v>-1524515.8325108299</v>
      </c>
      <c r="S24" s="139">
        <v>-1477122.4790845499</v>
      </c>
      <c r="T24" s="139">
        <v>-1465693.7987113399</v>
      </c>
      <c r="U24" s="139">
        <v>-1554837.1731791799</v>
      </c>
      <c r="V24" s="139">
        <v>-1603121.2798927</v>
      </c>
      <c r="W24" s="139">
        <v>-1572481.80153314</v>
      </c>
      <c r="X24" s="139">
        <v>-1560450.55046094</v>
      </c>
      <c r="Y24" s="139">
        <v>-1585146.04050803</v>
      </c>
      <c r="Z24" s="139">
        <v>-1924877.9680478</v>
      </c>
      <c r="AA24" s="139">
        <v>-19864303.828715701</v>
      </c>
      <c r="AB24" s="139">
        <v>-1906220.0997487199</v>
      </c>
      <c r="AC24" s="139">
        <v>-1871479.2930866701</v>
      </c>
      <c r="AD24" s="139">
        <v>-1852889.2339652199</v>
      </c>
      <c r="AE24" s="139">
        <v>-1495148.3394903899</v>
      </c>
      <c r="AF24" s="139">
        <v>-1514138.30529631</v>
      </c>
      <c r="AG24" s="139">
        <v>-1505933.7924293601</v>
      </c>
      <c r="AH24" s="139">
        <v>-1579196.1302787799</v>
      </c>
      <c r="AI24" s="139">
        <v>-1608989.3977653999</v>
      </c>
      <c r="AJ24" s="139">
        <v>-1580336.82989664</v>
      </c>
      <c r="AK24" s="139">
        <v>-1626441.2120868999</v>
      </c>
      <c r="AL24" s="139">
        <v>-1645132.6880906399</v>
      </c>
      <c r="AM24" s="139">
        <v>-1962357.23239139</v>
      </c>
      <c r="AN24" s="139">
        <v>-20148262.5545264</v>
      </c>
      <c r="AO24" s="139">
        <v>-1925824.2341452001</v>
      </c>
      <c r="AP24" s="139">
        <v>-1866202.9650000399</v>
      </c>
      <c r="AQ24" s="139">
        <v>-1866071.2250238401</v>
      </c>
      <c r="AR24" s="139">
        <v>-1554340.33736095</v>
      </c>
      <c r="AS24" s="139">
        <v>-1523687.1498819201</v>
      </c>
      <c r="AT24" s="139">
        <v>-1522225.8248432199</v>
      </c>
      <c r="AU24" s="139">
        <v>-1585362.23349135</v>
      </c>
      <c r="AV24" s="139">
        <v>-1610927.8659395699</v>
      </c>
      <c r="AW24" s="139">
        <v>-1577894.5575562699</v>
      </c>
      <c r="AX24" s="139">
        <v>-1588626.23761123</v>
      </c>
      <c r="AY24" s="139">
        <v>-1595053.8772827999</v>
      </c>
      <c r="AZ24" s="139">
        <v>-1694393.7702281</v>
      </c>
      <c r="BA24" s="139">
        <v>-19910610.278364498</v>
      </c>
    </row>
    <row r="25" spans="1:53">
      <c r="A25" s="165" t="s">
        <v>1343</v>
      </c>
    </row>
    <row r="26" spans="1:53">
      <c r="A26" s="140" t="s">
        <v>1344</v>
      </c>
      <c r="B26" s="139">
        <v>0</v>
      </c>
      <c r="C26" s="139">
        <v>0</v>
      </c>
      <c r="D26" s="139">
        <v>0</v>
      </c>
      <c r="E26" s="139">
        <v>0</v>
      </c>
      <c r="F26" s="139">
        <v>0</v>
      </c>
      <c r="G26" s="139">
        <v>0</v>
      </c>
      <c r="H26" s="139">
        <v>0</v>
      </c>
      <c r="I26" s="139">
        <v>0</v>
      </c>
      <c r="J26" s="139">
        <v>0</v>
      </c>
      <c r="K26" s="139">
        <v>0</v>
      </c>
      <c r="L26" s="139">
        <v>0</v>
      </c>
      <c r="M26" s="139">
        <v>0</v>
      </c>
      <c r="N26" s="139">
        <v>0</v>
      </c>
      <c r="O26" s="139">
        <v>0</v>
      </c>
      <c r="P26" s="139">
        <v>0</v>
      </c>
      <c r="Q26" s="139">
        <v>0</v>
      </c>
      <c r="R26" s="139">
        <v>0</v>
      </c>
      <c r="S26" s="139">
        <v>0</v>
      </c>
      <c r="T26" s="139">
        <v>0</v>
      </c>
      <c r="U26" s="139">
        <v>0</v>
      </c>
      <c r="V26" s="139">
        <v>0</v>
      </c>
      <c r="W26" s="139">
        <v>0</v>
      </c>
      <c r="X26" s="139">
        <v>0</v>
      </c>
      <c r="Y26" s="139">
        <v>0</v>
      </c>
      <c r="Z26" s="139">
        <v>0</v>
      </c>
      <c r="AA26" s="139">
        <v>0</v>
      </c>
      <c r="AB26" s="139">
        <v>0</v>
      </c>
      <c r="AC26" s="139">
        <v>0</v>
      </c>
      <c r="AD26" s="139">
        <v>0</v>
      </c>
      <c r="AE26" s="139">
        <v>0</v>
      </c>
      <c r="AF26" s="139">
        <v>0</v>
      </c>
      <c r="AG26" s="139">
        <v>0</v>
      </c>
      <c r="AH26" s="139">
        <v>0</v>
      </c>
      <c r="AI26" s="139">
        <v>0</v>
      </c>
      <c r="AJ26" s="139">
        <v>0</v>
      </c>
      <c r="AK26" s="139">
        <v>0</v>
      </c>
      <c r="AL26" s="139">
        <v>0</v>
      </c>
      <c r="AM26" s="139">
        <v>0</v>
      </c>
      <c r="AN26" s="139">
        <v>0</v>
      </c>
      <c r="AO26" s="139">
        <v>0</v>
      </c>
      <c r="AP26" s="139">
        <v>0</v>
      </c>
      <c r="AQ26" s="139">
        <v>0</v>
      </c>
      <c r="AR26" s="139">
        <v>0</v>
      </c>
      <c r="AS26" s="139">
        <v>0</v>
      </c>
      <c r="AT26" s="139">
        <v>0</v>
      </c>
      <c r="AU26" s="139">
        <v>0</v>
      </c>
      <c r="AV26" s="139">
        <v>0</v>
      </c>
      <c r="AW26" s="139">
        <v>0</v>
      </c>
      <c r="AX26" s="139">
        <v>0</v>
      </c>
      <c r="AY26" s="139">
        <v>0</v>
      </c>
      <c r="AZ26" s="139">
        <v>0</v>
      </c>
      <c r="BA26" s="139">
        <v>0</v>
      </c>
    </row>
    <row r="27" spans="1:53">
      <c r="A27" s="140" t="s">
        <v>1345</v>
      </c>
      <c r="B27" s="139">
        <v>0</v>
      </c>
      <c r="C27" s="139">
        <v>0</v>
      </c>
      <c r="D27" s="139">
        <v>0</v>
      </c>
      <c r="E27" s="139">
        <v>0</v>
      </c>
      <c r="F27" s="139">
        <v>0</v>
      </c>
      <c r="G27" s="139">
        <v>0</v>
      </c>
      <c r="H27" s="139">
        <v>0</v>
      </c>
      <c r="I27" s="139">
        <v>0</v>
      </c>
      <c r="J27" s="139">
        <v>0</v>
      </c>
      <c r="K27" s="139">
        <v>0</v>
      </c>
      <c r="L27" s="139">
        <v>0</v>
      </c>
      <c r="M27" s="139">
        <v>0</v>
      </c>
      <c r="N27" s="139">
        <v>0</v>
      </c>
      <c r="O27" s="139">
        <v>0</v>
      </c>
      <c r="P27" s="139">
        <v>0</v>
      </c>
      <c r="Q27" s="139">
        <v>0</v>
      </c>
      <c r="R27" s="139">
        <v>0</v>
      </c>
      <c r="S27" s="139">
        <v>0</v>
      </c>
      <c r="T27" s="139">
        <v>0</v>
      </c>
      <c r="U27" s="139">
        <v>0</v>
      </c>
      <c r="V27" s="139">
        <v>0</v>
      </c>
      <c r="W27" s="139">
        <v>0</v>
      </c>
      <c r="X27" s="139">
        <v>0</v>
      </c>
      <c r="Y27" s="139">
        <v>0</v>
      </c>
      <c r="Z27" s="139">
        <v>0</v>
      </c>
      <c r="AA27" s="139">
        <v>0</v>
      </c>
      <c r="AB27" s="139">
        <v>0</v>
      </c>
      <c r="AC27" s="139">
        <v>0</v>
      </c>
      <c r="AD27" s="139">
        <v>0</v>
      </c>
      <c r="AE27" s="139">
        <v>0</v>
      </c>
      <c r="AF27" s="139">
        <v>0</v>
      </c>
      <c r="AG27" s="139">
        <v>0</v>
      </c>
      <c r="AH27" s="139">
        <v>0</v>
      </c>
      <c r="AI27" s="139">
        <v>0</v>
      </c>
      <c r="AJ27" s="139">
        <v>0</v>
      </c>
      <c r="AK27" s="139">
        <v>0</v>
      </c>
      <c r="AL27" s="139">
        <v>0</v>
      </c>
      <c r="AM27" s="139">
        <v>0</v>
      </c>
      <c r="AN27" s="139">
        <v>0</v>
      </c>
      <c r="AO27" s="139">
        <v>0</v>
      </c>
      <c r="AP27" s="139">
        <v>0</v>
      </c>
      <c r="AQ27" s="139">
        <v>0</v>
      </c>
      <c r="AR27" s="139">
        <v>0</v>
      </c>
      <c r="AS27" s="139">
        <v>0</v>
      </c>
      <c r="AT27" s="139">
        <v>0</v>
      </c>
      <c r="AU27" s="139">
        <v>0</v>
      </c>
      <c r="AV27" s="139">
        <v>0</v>
      </c>
      <c r="AW27" s="139">
        <v>0</v>
      </c>
      <c r="AX27" s="139">
        <v>0</v>
      </c>
      <c r="AY27" s="139">
        <v>0</v>
      </c>
      <c r="AZ27" s="139">
        <v>0</v>
      </c>
      <c r="BA27" s="139">
        <v>0</v>
      </c>
    </row>
    <row r="28" spans="1:53">
      <c r="A28" s="140" t="s">
        <v>1346</v>
      </c>
      <c r="B28" s="139">
        <v>0</v>
      </c>
      <c r="C28" s="139">
        <v>0</v>
      </c>
      <c r="D28" s="139">
        <v>0</v>
      </c>
      <c r="E28" s="139">
        <v>0</v>
      </c>
      <c r="F28" s="139">
        <v>0</v>
      </c>
      <c r="G28" s="139">
        <v>0</v>
      </c>
      <c r="H28" s="139">
        <v>0</v>
      </c>
      <c r="I28" s="139">
        <v>0</v>
      </c>
      <c r="J28" s="139">
        <v>0</v>
      </c>
      <c r="K28" s="139">
        <v>0</v>
      </c>
      <c r="L28" s="139">
        <v>0</v>
      </c>
      <c r="M28" s="139">
        <v>0</v>
      </c>
      <c r="N28" s="139">
        <v>0</v>
      </c>
      <c r="O28" s="139">
        <v>0</v>
      </c>
      <c r="P28" s="139">
        <v>0</v>
      </c>
      <c r="Q28" s="139">
        <v>0</v>
      </c>
      <c r="R28" s="139">
        <v>0</v>
      </c>
      <c r="S28" s="139">
        <v>0</v>
      </c>
      <c r="T28" s="139">
        <v>0</v>
      </c>
      <c r="U28" s="139">
        <v>0</v>
      </c>
      <c r="V28" s="139">
        <v>0</v>
      </c>
      <c r="W28" s="139">
        <v>0</v>
      </c>
      <c r="X28" s="139">
        <v>0</v>
      </c>
      <c r="Y28" s="139">
        <v>0</v>
      </c>
      <c r="Z28" s="139">
        <v>0</v>
      </c>
      <c r="AA28" s="139">
        <v>0</v>
      </c>
      <c r="AB28" s="139">
        <v>0</v>
      </c>
      <c r="AC28" s="139">
        <v>0</v>
      </c>
      <c r="AD28" s="139">
        <v>0</v>
      </c>
      <c r="AE28" s="139">
        <v>0</v>
      </c>
      <c r="AF28" s="139">
        <v>0</v>
      </c>
      <c r="AG28" s="139">
        <v>0</v>
      </c>
      <c r="AH28" s="139">
        <v>0</v>
      </c>
      <c r="AI28" s="139">
        <v>0</v>
      </c>
      <c r="AJ28" s="139">
        <v>0</v>
      </c>
      <c r="AK28" s="139">
        <v>0</v>
      </c>
      <c r="AL28" s="139">
        <v>0</v>
      </c>
      <c r="AM28" s="139">
        <v>0</v>
      </c>
      <c r="AN28" s="139">
        <v>0</v>
      </c>
      <c r="AO28" s="139">
        <v>0</v>
      </c>
      <c r="AP28" s="139">
        <v>0</v>
      </c>
      <c r="AQ28" s="139">
        <v>0</v>
      </c>
      <c r="AR28" s="139">
        <v>0</v>
      </c>
      <c r="AS28" s="139">
        <v>0</v>
      </c>
      <c r="AT28" s="139">
        <v>0</v>
      </c>
      <c r="AU28" s="139">
        <v>0</v>
      </c>
      <c r="AV28" s="139">
        <v>0</v>
      </c>
      <c r="AW28" s="139">
        <v>0</v>
      </c>
      <c r="AX28" s="139">
        <v>0</v>
      </c>
      <c r="AY28" s="139">
        <v>0</v>
      </c>
      <c r="AZ28" s="139">
        <v>0</v>
      </c>
      <c r="BA28" s="139">
        <v>0</v>
      </c>
    </row>
    <row r="29" spans="1:53">
      <c r="A29" s="140" t="s">
        <v>1347</v>
      </c>
      <c r="B29" s="139">
        <v>0</v>
      </c>
      <c r="C29" s="139">
        <v>0</v>
      </c>
      <c r="D29" s="139">
        <v>0</v>
      </c>
      <c r="E29" s="139">
        <v>0</v>
      </c>
      <c r="F29" s="139">
        <v>0</v>
      </c>
      <c r="G29" s="139">
        <v>0</v>
      </c>
      <c r="H29" s="139">
        <v>0</v>
      </c>
      <c r="I29" s="139">
        <v>0</v>
      </c>
      <c r="J29" s="139">
        <v>0</v>
      </c>
      <c r="K29" s="139">
        <v>0</v>
      </c>
      <c r="L29" s="139">
        <v>0</v>
      </c>
      <c r="M29" s="139">
        <v>0</v>
      </c>
      <c r="N29" s="139">
        <v>0</v>
      </c>
      <c r="O29" s="139">
        <v>0</v>
      </c>
      <c r="P29" s="139">
        <v>0</v>
      </c>
      <c r="Q29" s="139">
        <v>0</v>
      </c>
      <c r="R29" s="139">
        <v>0</v>
      </c>
      <c r="S29" s="139">
        <v>0</v>
      </c>
      <c r="T29" s="139">
        <v>0</v>
      </c>
      <c r="U29" s="139">
        <v>0</v>
      </c>
      <c r="V29" s="139">
        <v>0</v>
      </c>
      <c r="W29" s="139">
        <v>0</v>
      </c>
      <c r="X29" s="139">
        <v>0</v>
      </c>
      <c r="Y29" s="139">
        <v>0</v>
      </c>
      <c r="Z29" s="139">
        <v>0</v>
      </c>
      <c r="AA29" s="139">
        <v>0</v>
      </c>
      <c r="AB29" s="139">
        <v>0</v>
      </c>
      <c r="AC29" s="139">
        <v>0</v>
      </c>
      <c r="AD29" s="139">
        <v>0</v>
      </c>
      <c r="AE29" s="139">
        <v>0</v>
      </c>
      <c r="AF29" s="139">
        <v>0</v>
      </c>
      <c r="AG29" s="139">
        <v>0</v>
      </c>
      <c r="AH29" s="139">
        <v>0</v>
      </c>
      <c r="AI29" s="139">
        <v>0</v>
      </c>
      <c r="AJ29" s="139">
        <v>0</v>
      </c>
      <c r="AK29" s="139">
        <v>0</v>
      </c>
      <c r="AL29" s="139">
        <v>0</v>
      </c>
      <c r="AM29" s="139">
        <v>0</v>
      </c>
      <c r="AN29" s="139">
        <v>0</v>
      </c>
      <c r="AO29" s="139">
        <v>0</v>
      </c>
      <c r="AP29" s="139">
        <v>0</v>
      </c>
      <c r="AQ29" s="139">
        <v>0</v>
      </c>
      <c r="AR29" s="139">
        <v>0</v>
      </c>
      <c r="AS29" s="139">
        <v>0</v>
      </c>
      <c r="AT29" s="139">
        <v>0</v>
      </c>
      <c r="AU29" s="139">
        <v>0</v>
      </c>
      <c r="AV29" s="139">
        <v>0</v>
      </c>
      <c r="AW29" s="139">
        <v>0</v>
      </c>
      <c r="AX29" s="139">
        <v>0</v>
      </c>
      <c r="AY29" s="139">
        <v>0</v>
      </c>
      <c r="AZ29" s="139">
        <v>0</v>
      </c>
      <c r="BA29" s="139">
        <v>0</v>
      </c>
    </row>
    <row r="30" spans="1:53">
      <c r="A30" s="140" t="s">
        <v>1348</v>
      </c>
      <c r="B30" s="139">
        <v>0</v>
      </c>
      <c r="C30" s="139">
        <v>0</v>
      </c>
      <c r="D30" s="139">
        <v>0</v>
      </c>
      <c r="E30" s="139">
        <v>0</v>
      </c>
      <c r="F30" s="139">
        <v>0</v>
      </c>
      <c r="G30" s="139">
        <v>0</v>
      </c>
      <c r="H30" s="139">
        <v>0</v>
      </c>
      <c r="I30" s="139">
        <v>0</v>
      </c>
      <c r="J30" s="139">
        <v>0</v>
      </c>
      <c r="K30" s="139">
        <v>0</v>
      </c>
      <c r="L30" s="139">
        <v>0</v>
      </c>
      <c r="M30" s="139">
        <v>0</v>
      </c>
      <c r="N30" s="139">
        <v>0</v>
      </c>
      <c r="O30" s="139">
        <v>0</v>
      </c>
      <c r="P30" s="139">
        <v>0</v>
      </c>
      <c r="Q30" s="139">
        <v>0</v>
      </c>
      <c r="R30" s="139">
        <v>0</v>
      </c>
      <c r="S30" s="139">
        <v>0</v>
      </c>
      <c r="T30" s="139">
        <v>0</v>
      </c>
      <c r="U30" s="139">
        <v>0</v>
      </c>
      <c r="V30" s="139">
        <v>0</v>
      </c>
      <c r="W30" s="139">
        <v>0</v>
      </c>
      <c r="X30" s="139">
        <v>0</v>
      </c>
      <c r="Y30" s="139">
        <v>0</v>
      </c>
      <c r="Z30" s="139">
        <v>0</v>
      </c>
      <c r="AA30" s="139">
        <v>0</v>
      </c>
      <c r="AB30" s="139">
        <v>0</v>
      </c>
      <c r="AC30" s="139">
        <v>0</v>
      </c>
      <c r="AD30" s="139">
        <v>0</v>
      </c>
      <c r="AE30" s="139">
        <v>0</v>
      </c>
      <c r="AF30" s="139">
        <v>0</v>
      </c>
      <c r="AG30" s="139">
        <v>0</v>
      </c>
      <c r="AH30" s="139">
        <v>0</v>
      </c>
      <c r="AI30" s="139">
        <v>0</v>
      </c>
      <c r="AJ30" s="139">
        <v>0</v>
      </c>
      <c r="AK30" s="139">
        <v>0</v>
      </c>
      <c r="AL30" s="139">
        <v>0</v>
      </c>
      <c r="AM30" s="139">
        <v>0</v>
      </c>
      <c r="AN30" s="139">
        <v>0</v>
      </c>
      <c r="AO30" s="139">
        <v>0</v>
      </c>
      <c r="AP30" s="139">
        <v>0</v>
      </c>
      <c r="AQ30" s="139">
        <v>0</v>
      </c>
      <c r="AR30" s="139">
        <v>0</v>
      </c>
      <c r="AS30" s="139">
        <v>0</v>
      </c>
      <c r="AT30" s="139">
        <v>0</v>
      </c>
      <c r="AU30" s="139">
        <v>0</v>
      </c>
      <c r="AV30" s="139">
        <v>0</v>
      </c>
      <c r="AW30" s="139">
        <v>0</v>
      </c>
      <c r="AX30" s="139">
        <v>0</v>
      </c>
      <c r="AY30" s="139">
        <v>0</v>
      </c>
      <c r="AZ30" s="139">
        <v>0</v>
      </c>
      <c r="BA30" s="139">
        <v>0</v>
      </c>
    </row>
    <row r="31" spans="1:53">
      <c r="A31" s="140" t="s">
        <v>1349</v>
      </c>
    </row>
    <row r="32" spans="1:53">
      <c r="A32" s="140" t="s">
        <v>1350</v>
      </c>
      <c r="B32" s="139">
        <v>-1841666.7</v>
      </c>
      <c r="C32" s="139">
        <v>-1841666.7</v>
      </c>
      <c r="D32" s="139">
        <v>-1841666.7</v>
      </c>
      <c r="E32" s="139">
        <v>-1841666.7</v>
      </c>
      <c r="F32" s="139">
        <v>-1841666.7</v>
      </c>
      <c r="G32" s="139">
        <v>-1841666.7</v>
      </c>
      <c r="H32" s="139">
        <v>-1841666.7</v>
      </c>
      <c r="I32" s="139">
        <v>-1841666.7</v>
      </c>
      <c r="J32" s="139">
        <v>-1841666.7</v>
      </c>
      <c r="K32" s="139">
        <v>-1841666.7</v>
      </c>
      <c r="L32" s="139">
        <v>-1841666.7</v>
      </c>
      <c r="M32" s="139">
        <v>-1841666.7</v>
      </c>
      <c r="N32" s="139">
        <v>-22100000.399999999</v>
      </c>
      <c r="O32" s="139">
        <v>-1841666.7</v>
      </c>
      <c r="P32" s="139">
        <v>-1841666.7</v>
      </c>
      <c r="Q32" s="139">
        <v>-1841666.7</v>
      </c>
      <c r="R32" s="139">
        <v>-1841666.7</v>
      </c>
      <c r="S32" s="139">
        <v>-1841666.7</v>
      </c>
      <c r="T32" s="139">
        <v>-1841666.7</v>
      </c>
      <c r="U32" s="139">
        <v>-1841666.7</v>
      </c>
      <c r="V32" s="139">
        <v>-1841666.7</v>
      </c>
      <c r="W32" s="139">
        <v>-1841666.7</v>
      </c>
      <c r="X32" s="139">
        <v>-1841666.7</v>
      </c>
      <c r="Y32" s="139">
        <v>-1841666.7</v>
      </c>
      <c r="Z32" s="139">
        <v>-1841666.7</v>
      </c>
      <c r="AA32" s="139">
        <v>-22100000.399999999</v>
      </c>
      <c r="AB32" s="139">
        <v>-1841666.7</v>
      </c>
      <c r="AC32" s="139">
        <v>-1841666.7</v>
      </c>
      <c r="AD32" s="139">
        <v>-1841666.7</v>
      </c>
      <c r="AE32" s="139">
        <v>-1841666.7</v>
      </c>
      <c r="AF32" s="139">
        <v>-1841666.7</v>
      </c>
      <c r="AG32" s="139">
        <v>-1841666.7</v>
      </c>
      <c r="AH32" s="139">
        <v>-1841666.7</v>
      </c>
      <c r="AI32" s="139">
        <v>-1841666.7</v>
      </c>
      <c r="AJ32" s="139">
        <v>-1841666.7</v>
      </c>
      <c r="AK32" s="139">
        <v>-1841666.7</v>
      </c>
      <c r="AL32" s="139">
        <v>-1841666.7</v>
      </c>
      <c r="AM32" s="139">
        <v>-1841666.7</v>
      </c>
      <c r="AN32" s="139">
        <v>-22100000.399999999</v>
      </c>
      <c r="AO32" s="139">
        <v>-1841666.7</v>
      </c>
      <c r="AP32" s="139">
        <v>-1841666.7</v>
      </c>
      <c r="AQ32" s="139">
        <v>-1841666.7</v>
      </c>
      <c r="AR32" s="139">
        <v>-1841666.7</v>
      </c>
      <c r="AS32" s="139">
        <v>-1841666.7</v>
      </c>
      <c r="AT32" s="139">
        <v>-1841666.7</v>
      </c>
      <c r="AU32" s="139">
        <v>-1841666.7</v>
      </c>
      <c r="AV32" s="139">
        <v>-1841666.7</v>
      </c>
      <c r="AW32" s="139">
        <v>-1841666.7</v>
      </c>
      <c r="AX32" s="139">
        <v>-1841666.7</v>
      </c>
      <c r="AY32" s="139">
        <v>-1841666.7</v>
      </c>
      <c r="AZ32" s="139">
        <v>-1841666.7</v>
      </c>
      <c r="BA32" s="139">
        <v>-22100000.399999999</v>
      </c>
    </row>
    <row r="33" spans="1:53">
      <c r="A33" s="140" t="s">
        <v>1351</v>
      </c>
      <c r="B33" s="139">
        <v>-979512.75</v>
      </c>
      <c r="C33" s="139">
        <v>-979512.75</v>
      </c>
      <c r="D33" s="139">
        <v>-979512.75</v>
      </c>
      <c r="E33" s="139">
        <v>-979512.75</v>
      </c>
      <c r="F33" s="139">
        <v>-979512.75</v>
      </c>
      <c r="G33" s="139">
        <v>-979512.75</v>
      </c>
      <c r="H33" s="139">
        <v>-979512.75</v>
      </c>
      <c r="I33" s="139">
        <v>-979512.75</v>
      </c>
      <c r="J33" s="139">
        <v>-979512.75</v>
      </c>
      <c r="K33" s="139">
        <v>-979512.75</v>
      </c>
      <c r="L33" s="139">
        <v>-979512.75</v>
      </c>
      <c r="M33" s="139">
        <v>-979512.75</v>
      </c>
      <c r="N33" s="139">
        <v>-11754153</v>
      </c>
      <c r="O33" s="139">
        <v>-934097.25</v>
      </c>
      <c r="P33" s="139">
        <v>-934097.25</v>
      </c>
      <c r="Q33" s="139">
        <v>-934097.25</v>
      </c>
      <c r="R33" s="139">
        <v>-934097.25</v>
      </c>
      <c r="S33" s="139">
        <v>-934097.25</v>
      </c>
      <c r="T33" s="139">
        <v>-934097.25</v>
      </c>
      <c r="U33" s="139">
        <v>-934097.25</v>
      </c>
      <c r="V33" s="139">
        <v>-934097.25</v>
      </c>
      <c r="W33" s="139">
        <v>-934097.25</v>
      </c>
      <c r="X33" s="139">
        <v>-934097.25</v>
      </c>
      <c r="Y33" s="139">
        <v>-934097.25</v>
      </c>
      <c r="Z33" s="139">
        <v>-934097.25</v>
      </c>
      <c r="AA33" s="139">
        <v>-11209167</v>
      </c>
      <c r="AB33" s="139">
        <v>-934097.25</v>
      </c>
      <c r="AC33" s="139">
        <v>-934097.25</v>
      </c>
      <c r="AD33" s="139">
        <v>-934097.25</v>
      </c>
      <c r="AE33" s="139">
        <v>-934097.25</v>
      </c>
      <c r="AF33" s="139">
        <v>-934097.25</v>
      </c>
      <c r="AG33" s="139">
        <v>-934097.25</v>
      </c>
      <c r="AH33" s="139">
        <v>-934097.25</v>
      </c>
      <c r="AI33" s="139">
        <v>-934097.25</v>
      </c>
      <c r="AJ33" s="139">
        <v>-934097.25</v>
      </c>
      <c r="AK33" s="139">
        <v>-934097.25</v>
      </c>
      <c r="AL33" s="139">
        <v>-934097.25</v>
      </c>
      <c r="AM33" s="139">
        <v>-934097.25</v>
      </c>
      <c r="AN33" s="139">
        <v>-11209167</v>
      </c>
      <c r="AO33" s="139">
        <v>-934097.25</v>
      </c>
      <c r="AP33" s="139">
        <v>-934097.25</v>
      </c>
      <c r="AQ33" s="139">
        <v>-934097.25</v>
      </c>
      <c r="AR33" s="139">
        <v>-934097.25</v>
      </c>
      <c r="AS33" s="139">
        <v>-934097.25</v>
      </c>
      <c r="AT33" s="139">
        <v>-934097.25</v>
      </c>
      <c r="AU33" s="139">
        <v>-934097.25</v>
      </c>
      <c r="AV33" s="139">
        <v>-934097.25</v>
      </c>
      <c r="AW33" s="139">
        <v>-934097.25</v>
      </c>
      <c r="AX33" s="139">
        <v>-934097.25</v>
      </c>
      <c r="AY33" s="139">
        <v>-934097.25</v>
      </c>
      <c r="AZ33" s="139">
        <v>-934097.25</v>
      </c>
      <c r="BA33" s="139">
        <v>-11209167</v>
      </c>
    </row>
    <row r="34" spans="1:53">
      <c r="A34" s="140" t="s">
        <v>1352</v>
      </c>
      <c r="B34" s="139">
        <v>0</v>
      </c>
      <c r="C34" s="139">
        <v>0</v>
      </c>
      <c r="D34" s="139">
        <v>0</v>
      </c>
      <c r="E34" s="139">
        <v>0</v>
      </c>
      <c r="F34" s="139">
        <v>0</v>
      </c>
      <c r="G34" s="139">
        <v>0</v>
      </c>
      <c r="H34" s="139">
        <v>0</v>
      </c>
      <c r="I34" s="139">
        <v>0</v>
      </c>
      <c r="J34" s="139">
        <v>0</v>
      </c>
      <c r="K34" s="139">
        <v>0</v>
      </c>
      <c r="L34" s="139">
        <v>0</v>
      </c>
      <c r="M34" s="139">
        <v>0</v>
      </c>
      <c r="N34" s="139">
        <v>0</v>
      </c>
      <c r="O34" s="139">
        <v>0</v>
      </c>
      <c r="P34" s="139">
        <v>0</v>
      </c>
      <c r="Q34" s="139">
        <v>0</v>
      </c>
      <c r="R34" s="139">
        <v>0</v>
      </c>
      <c r="S34" s="139">
        <v>0</v>
      </c>
      <c r="T34" s="139">
        <v>0</v>
      </c>
      <c r="U34" s="139">
        <v>0</v>
      </c>
      <c r="V34" s="139">
        <v>0</v>
      </c>
      <c r="W34" s="139">
        <v>0</v>
      </c>
      <c r="X34" s="139">
        <v>0</v>
      </c>
      <c r="Y34" s="139">
        <v>0</v>
      </c>
      <c r="Z34" s="139">
        <v>0</v>
      </c>
      <c r="AA34" s="139">
        <v>0</v>
      </c>
      <c r="AB34" s="139">
        <v>0</v>
      </c>
      <c r="AC34" s="139">
        <v>0</v>
      </c>
      <c r="AD34" s="139">
        <v>0</v>
      </c>
      <c r="AE34" s="139">
        <v>0</v>
      </c>
      <c r="AF34" s="139">
        <v>0</v>
      </c>
      <c r="AG34" s="139">
        <v>0</v>
      </c>
      <c r="AH34" s="139">
        <v>0</v>
      </c>
      <c r="AI34" s="139">
        <v>0</v>
      </c>
      <c r="AJ34" s="139">
        <v>0</v>
      </c>
      <c r="AK34" s="139">
        <v>0</v>
      </c>
      <c r="AL34" s="139">
        <v>0</v>
      </c>
      <c r="AM34" s="139">
        <v>0</v>
      </c>
      <c r="AN34" s="139">
        <v>0</v>
      </c>
      <c r="AO34" s="139">
        <v>0</v>
      </c>
      <c r="AP34" s="139">
        <v>0</v>
      </c>
      <c r="AQ34" s="139">
        <v>0</v>
      </c>
      <c r="AR34" s="139">
        <v>0</v>
      </c>
      <c r="AS34" s="139">
        <v>0</v>
      </c>
      <c r="AT34" s="139">
        <v>0</v>
      </c>
      <c r="AU34" s="139">
        <v>0</v>
      </c>
      <c r="AV34" s="139">
        <v>0</v>
      </c>
      <c r="AW34" s="139">
        <v>0</v>
      </c>
      <c r="AX34" s="139">
        <v>0</v>
      </c>
      <c r="AY34" s="139">
        <v>0</v>
      </c>
      <c r="AZ34" s="139">
        <v>0</v>
      </c>
      <c r="BA34" s="139">
        <v>0</v>
      </c>
    </row>
    <row r="35" spans="1:53">
      <c r="A35" s="140" t="s">
        <v>1353</v>
      </c>
      <c r="B35" s="139">
        <v>-7400000</v>
      </c>
      <c r="C35" s="139">
        <v>-7400000</v>
      </c>
      <c r="D35" s="139">
        <v>-7400000</v>
      </c>
      <c r="E35" s="139">
        <v>-7400000</v>
      </c>
      <c r="F35" s="139">
        <v>-7400000</v>
      </c>
      <c r="G35" s="139">
        <v>-7400000</v>
      </c>
      <c r="H35" s="139">
        <v>-7400000</v>
      </c>
      <c r="I35" s="139">
        <v>-7400000</v>
      </c>
      <c r="J35" s="139">
        <v>-7400000</v>
      </c>
      <c r="K35" s="139">
        <v>-7400000</v>
      </c>
      <c r="L35" s="139">
        <v>-7400000</v>
      </c>
      <c r="M35" s="139">
        <v>-7400000</v>
      </c>
      <c r="N35" s="139">
        <v>-88800000</v>
      </c>
      <c r="O35" s="139">
        <v>-7400000</v>
      </c>
      <c r="P35" s="139">
        <v>-7400000</v>
      </c>
      <c r="Q35" s="139">
        <v>-7400000</v>
      </c>
      <c r="R35" s="139">
        <v>-7400000</v>
      </c>
      <c r="S35" s="139">
        <v>-7400000</v>
      </c>
      <c r="T35" s="139">
        <v>-7400000</v>
      </c>
      <c r="U35" s="139">
        <v>-7400000</v>
      </c>
      <c r="V35" s="139">
        <v>-7400000</v>
      </c>
      <c r="W35" s="139">
        <v>-7400000</v>
      </c>
      <c r="X35" s="139">
        <v>-7400000</v>
      </c>
      <c r="Y35" s="139">
        <v>-7400000</v>
      </c>
      <c r="Z35" s="139">
        <v>-7400000</v>
      </c>
      <c r="AA35" s="139">
        <v>-88800000</v>
      </c>
      <c r="AB35" s="139">
        <v>-7400000</v>
      </c>
      <c r="AC35" s="139">
        <v>-7400000</v>
      </c>
      <c r="AD35" s="139">
        <v>-7400000</v>
      </c>
      <c r="AE35" s="139">
        <v>-7400000</v>
      </c>
      <c r="AF35" s="139">
        <v>-7400000</v>
      </c>
      <c r="AG35" s="139">
        <v>-7400000</v>
      </c>
      <c r="AH35" s="139">
        <v>-7400000</v>
      </c>
      <c r="AI35" s="139">
        <v>-7400000</v>
      </c>
      <c r="AJ35" s="139">
        <v>-7400000</v>
      </c>
      <c r="AK35" s="139">
        <v>-7400000</v>
      </c>
      <c r="AL35" s="139">
        <v>-7400000</v>
      </c>
      <c r="AM35" s="139">
        <v>-7400000</v>
      </c>
      <c r="AN35" s="139">
        <v>-88800000</v>
      </c>
      <c r="AO35" s="139">
        <v>-7400000</v>
      </c>
      <c r="AP35" s="139">
        <v>-7400000</v>
      </c>
      <c r="AQ35" s="139">
        <v>-7400000</v>
      </c>
      <c r="AR35" s="139">
        <v>-7400000</v>
      </c>
      <c r="AS35" s="139">
        <v>-7400000</v>
      </c>
      <c r="AT35" s="139">
        <v>-7400000</v>
      </c>
      <c r="AU35" s="139">
        <v>-7400000</v>
      </c>
      <c r="AV35" s="139">
        <v>-7400000</v>
      </c>
      <c r="AW35" s="139">
        <v>-7400000</v>
      </c>
      <c r="AX35" s="139">
        <v>-7400000</v>
      </c>
      <c r="AY35" s="139">
        <v>-7400000</v>
      </c>
      <c r="AZ35" s="139">
        <v>-7400000</v>
      </c>
      <c r="BA35" s="139">
        <v>-88800000</v>
      </c>
    </row>
    <row r="36" spans="1:53">
      <c r="A36" s="140" t="s">
        <v>1354</v>
      </c>
      <c r="B36" s="139">
        <v>-602356.99383333302</v>
      </c>
      <c r="C36" s="139">
        <v>-602356.99383333302</v>
      </c>
      <c r="D36" s="139">
        <v>-602356.99383333302</v>
      </c>
      <c r="E36" s="139">
        <v>-602356.99383333302</v>
      </c>
      <c r="F36" s="139">
        <v>-602356.99383333302</v>
      </c>
      <c r="G36" s="139">
        <v>-602356.99383333302</v>
      </c>
      <c r="H36" s="139">
        <v>-602356.99383333302</v>
      </c>
      <c r="I36" s="139">
        <v>-602356.99383333302</v>
      </c>
      <c r="J36" s="139">
        <v>-602356.99383333302</v>
      </c>
      <c r="K36" s="139">
        <v>-602356.99383333302</v>
      </c>
      <c r="L36" s="139">
        <v>-602356.99383333302</v>
      </c>
      <c r="M36" s="139">
        <v>-602356.99383333302</v>
      </c>
      <c r="N36" s="139">
        <v>-7228283.9259999897</v>
      </c>
      <c r="O36" s="139">
        <v>-602356.99383333302</v>
      </c>
      <c r="P36" s="139">
        <v>-602356.99383333302</v>
      </c>
      <c r="Q36" s="139">
        <v>-602356.99383333302</v>
      </c>
      <c r="R36" s="139">
        <v>-602356.99383333302</v>
      </c>
      <c r="S36" s="139">
        <v>-602356.99383333302</v>
      </c>
      <c r="T36" s="139">
        <v>-602356.99383333302</v>
      </c>
      <c r="U36" s="139">
        <v>-602356.99383333302</v>
      </c>
      <c r="V36" s="139">
        <v>-602356.99383333302</v>
      </c>
      <c r="W36" s="139">
        <v>-602356.99383333302</v>
      </c>
      <c r="X36" s="139">
        <v>-602356.99383333302</v>
      </c>
      <c r="Y36" s="139">
        <v>-602356.99383333302</v>
      </c>
      <c r="Z36" s="139">
        <v>-602356.99383333302</v>
      </c>
      <c r="AA36" s="139">
        <v>-7228283.9259999897</v>
      </c>
      <c r="AB36" s="139">
        <v>-602356.99383333302</v>
      </c>
      <c r="AC36" s="139">
        <v>-602356.99383333302</v>
      </c>
      <c r="AD36" s="139">
        <v>-602356.99383333302</v>
      </c>
      <c r="AE36" s="139">
        <v>-602356.99383333302</v>
      </c>
      <c r="AF36" s="139">
        <v>-602356.99383333302</v>
      </c>
      <c r="AG36" s="139">
        <v>-602356.99383333302</v>
      </c>
      <c r="AH36" s="139">
        <v>-602356.99383333302</v>
      </c>
      <c r="AI36" s="139">
        <v>-602356.99383333302</v>
      </c>
      <c r="AJ36" s="139">
        <v>-602356.99383333302</v>
      </c>
      <c r="AK36" s="139">
        <v>-602356.99383333302</v>
      </c>
      <c r="AL36" s="139">
        <v>-602356.99383333302</v>
      </c>
      <c r="AM36" s="139">
        <v>-602356.99383333302</v>
      </c>
      <c r="AN36" s="139">
        <v>-7228283.9259999897</v>
      </c>
      <c r="AO36" s="139">
        <v>-602356.99383333302</v>
      </c>
      <c r="AP36" s="139">
        <v>-602356.99383333302</v>
      </c>
      <c r="AQ36" s="139">
        <v>-602356.99383333302</v>
      </c>
      <c r="AR36" s="139">
        <v>-602356.99383333302</v>
      </c>
      <c r="AS36" s="139">
        <v>-602356.99383333302</v>
      </c>
      <c r="AT36" s="139">
        <v>-602356.99383333302</v>
      </c>
      <c r="AU36" s="139">
        <v>-602356.99383333302</v>
      </c>
      <c r="AV36" s="139">
        <v>-602356.99383333302</v>
      </c>
      <c r="AW36" s="139">
        <v>-602356.99383333302</v>
      </c>
      <c r="AX36" s="139">
        <v>-602356.99383333302</v>
      </c>
      <c r="AY36" s="139">
        <v>-602356.99383333302</v>
      </c>
      <c r="AZ36" s="139">
        <v>-602356.99383333302</v>
      </c>
      <c r="BA36" s="139">
        <v>-7228283.9259999897</v>
      </c>
    </row>
    <row r="37" spans="1:53">
      <c r="A37" s="140" t="s">
        <v>1355</v>
      </c>
      <c r="B37" s="139">
        <v>-19890.135833333301</v>
      </c>
      <c r="C37" s="139">
        <v>-19890.135833333301</v>
      </c>
      <c r="D37" s="139">
        <v>-19890.135833333301</v>
      </c>
      <c r="E37" s="139">
        <v>-19890.135833333301</v>
      </c>
      <c r="F37" s="139">
        <v>-19890.135833333301</v>
      </c>
      <c r="G37" s="139">
        <v>-19890.135833333301</v>
      </c>
      <c r="H37" s="139">
        <v>-19890.135833333301</v>
      </c>
      <c r="I37" s="139">
        <v>-19890.135833333301</v>
      </c>
      <c r="J37" s="139">
        <v>-19890.135833333301</v>
      </c>
      <c r="K37" s="139">
        <v>-19890.135833333301</v>
      </c>
      <c r="L37" s="139">
        <v>-19890.135833333301</v>
      </c>
      <c r="M37" s="139">
        <v>-19890.135833333301</v>
      </c>
      <c r="N37" s="139">
        <v>-238681.62999999899</v>
      </c>
      <c r="O37" s="139">
        <v>-19890.135833333301</v>
      </c>
      <c r="P37" s="139">
        <v>-19890.135833333301</v>
      </c>
      <c r="Q37" s="139">
        <v>-19890.135833333301</v>
      </c>
      <c r="R37" s="139">
        <v>-19890.135833333301</v>
      </c>
      <c r="S37" s="139">
        <v>-19890.135833333301</v>
      </c>
      <c r="T37" s="139">
        <v>-19890.135833333301</v>
      </c>
      <c r="U37" s="139">
        <v>-19890.135833333301</v>
      </c>
      <c r="V37" s="139">
        <v>-19890.135833333301</v>
      </c>
      <c r="W37" s="139">
        <v>-19890.135833333301</v>
      </c>
      <c r="X37" s="139">
        <v>-19890.135833333301</v>
      </c>
      <c r="Y37" s="139">
        <v>-19890.135833333301</v>
      </c>
      <c r="Z37" s="139">
        <v>-19890.135833333301</v>
      </c>
      <c r="AA37" s="139">
        <v>-238681.62999999899</v>
      </c>
      <c r="AB37" s="139">
        <v>-19890.135833333301</v>
      </c>
      <c r="AC37" s="139">
        <v>-19890.135833333301</v>
      </c>
      <c r="AD37" s="139">
        <v>-19890.135833333301</v>
      </c>
      <c r="AE37" s="139">
        <v>-19890.135833333301</v>
      </c>
      <c r="AF37" s="139">
        <v>-19890.135833333301</v>
      </c>
      <c r="AG37" s="139">
        <v>-19890.135833333301</v>
      </c>
      <c r="AH37" s="139">
        <v>-19890.135833333301</v>
      </c>
      <c r="AI37" s="139">
        <v>-19890.135833333301</v>
      </c>
      <c r="AJ37" s="139">
        <v>-19890.135833333301</v>
      </c>
      <c r="AK37" s="139">
        <v>-19890.135833333301</v>
      </c>
      <c r="AL37" s="139">
        <v>-19890.135833333301</v>
      </c>
      <c r="AM37" s="139">
        <v>-19890.135833333301</v>
      </c>
      <c r="AN37" s="139">
        <v>-238681.62999999899</v>
      </c>
      <c r="AO37" s="139">
        <v>-19890.135833333301</v>
      </c>
      <c r="AP37" s="139">
        <v>-19890.135833333301</v>
      </c>
      <c r="AQ37" s="139">
        <v>-19890.135833333301</v>
      </c>
      <c r="AR37" s="139">
        <v>-19890.135833333301</v>
      </c>
      <c r="AS37" s="139">
        <v>-19890.135833333301</v>
      </c>
      <c r="AT37" s="139">
        <v>-19890.135833333301</v>
      </c>
      <c r="AU37" s="139">
        <v>-19890.135833333301</v>
      </c>
      <c r="AV37" s="139">
        <v>-19890.135833333301</v>
      </c>
      <c r="AW37" s="139">
        <v>-19890.135833333301</v>
      </c>
      <c r="AX37" s="139">
        <v>-19890.135833333301</v>
      </c>
      <c r="AY37" s="139">
        <v>-19890.135833333301</v>
      </c>
      <c r="AZ37" s="139">
        <v>-19890.135833333301</v>
      </c>
      <c r="BA37" s="139">
        <v>-238681.62999999899</v>
      </c>
    </row>
    <row r="38" spans="1:53">
      <c r="A38" s="140" t="s">
        <v>1356</v>
      </c>
      <c r="B38" s="139">
        <v>-25354.4046666666</v>
      </c>
      <c r="C38" s="139">
        <v>-25354.4046666666</v>
      </c>
      <c r="D38" s="139">
        <v>-25354.4046666666</v>
      </c>
      <c r="E38" s="139">
        <v>-25354.4046666666</v>
      </c>
      <c r="F38" s="139">
        <v>-25354.4046666666</v>
      </c>
      <c r="G38" s="139">
        <v>-25354.4046666666</v>
      </c>
      <c r="H38" s="139">
        <v>-25354.4046666666</v>
      </c>
      <c r="I38" s="139">
        <v>-25354.4046666666</v>
      </c>
      <c r="J38" s="139">
        <v>-25354.4046666666</v>
      </c>
      <c r="K38" s="139">
        <v>-25354.4046666666</v>
      </c>
      <c r="L38" s="139">
        <v>-25354.4046666666</v>
      </c>
      <c r="M38" s="139">
        <v>-25354.4046666666</v>
      </c>
      <c r="N38" s="139">
        <v>-304252.85600000003</v>
      </c>
      <c r="O38" s="139">
        <v>-25354.4046666666</v>
      </c>
      <c r="P38" s="139">
        <v>-25354.4046666666</v>
      </c>
      <c r="Q38" s="139">
        <v>-25354.4046666666</v>
      </c>
      <c r="R38" s="139">
        <v>-25354.4046666666</v>
      </c>
      <c r="S38" s="139">
        <v>-25354.4046666666</v>
      </c>
      <c r="T38" s="139">
        <v>-25354.4046666666</v>
      </c>
      <c r="U38" s="139">
        <v>-25354.4046666666</v>
      </c>
      <c r="V38" s="139">
        <v>-25354.4046666666</v>
      </c>
      <c r="W38" s="139">
        <v>-25354.4046666666</v>
      </c>
      <c r="X38" s="139">
        <v>-25354.4046666666</v>
      </c>
      <c r="Y38" s="139">
        <v>-25354.4046666666</v>
      </c>
      <c r="Z38" s="139">
        <v>-25354.4046666666</v>
      </c>
      <c r="AA38" s="139">
        <v>-304252.85600000003</v>
      </c>
      <c r="AB38" s="139">
        <v>-25354.4046666666</v>
      </c>
      <c r="AC38" s="139">
        <v>-25354.4046666666</v>
      </c>
      <c r="AD38" s="139">
        <v>-25354.4046666666</v>
      </c>
      <c r="AE38" s="139">
        <v>-25354.4046666666</v>
      </c>
      <c r="AF38" s="139">
        <v>-25354.4046666666</v>
      </c>
      <c r="AG38" s="139">
        <v>-25354.4046666666</v>
      </c>
      <c r="AH38" s="139">
        <v>-25354.4046666666</v>
      </c>
      <c r="AI38" s="139">
        <v>-25354.4046666666</v>
      </c>
      <c r="AJ38" s="139">
        <v>-25354.4046666666</v>
      </c>
      <c r="AK38" s="139">
        <v>-25354.4046666666</v>
      </c>
      <c r="AL38" s="139">
        <v>-25354.4046666666</v>
      </c>
      <c r="AM38" s="139">
        <v>-25354.4046666666</v>
      </c>
      <c r="AN38" s="139">
        <v>-304252.85600000003</v>
      </c>
      <c r="AO38" s="139">
        <v>-25354.4046666666</v>
      </c>
      <c r="AP38" s="139">
        <v>-25354.4046666666</v>
      </c>
      <c r="AQ38" s="139">
        <v>-25354.4046666666</v>
      </c>
      <c r="AR38" s="139">
        <v>-25354.4046666666</v>
      </c>
      <c r="AS38" s="139">
        <v>-25354.4046666666</v>
      </c>
      <c r="AT38" s="139">
        <v>-25354.4046666666</v>
      </c>
      <c r="AU38" s="139">
        <v>-25354.4046666666</v>
      </c>
      <c r="AV38" s="139">
        <v>-25354.4046666666</v>
      </c>
      <c r="AW38" s="139">
        <v>-25354.4046666666</v>
      </c>
      <c r="AX38" s="139">
        <v>-25354.4046666666</v>
      </c>
      <c r="AY38" s="139">
        <v>-25354.4046666666</v>
      </c>
      <c r="AZ38" s="139">
        <v>-25354.4046666666</v>
      </c>
      <c r="BA38" s="139">
        <v>-304252.85600000003</v>
      </c>
    </row>
    <row r="39" spans="1:53">
      <c r="A39" s="140" t="s">
        <v>1357</v>
      </c>
      <c r="B39" s="139">
        <v>0</v>
      </c>
      <c r="C39" s="139">
        <v>0</v>
      </c>
      <c r="D39" s="139">
        <v>0</v>
      </c>
      <c r="E39" s="139">
        <v>0</v>
      </c>
      <c r="F39" s="139">
        <v>0</v>
      </c>
      <c r="G39" s="139">
        <v>0</v>
      </c>
      <c r="H39" s="139">
        <v>0</v>
      </c>
      <c r="I39" s="139">
        <v>0</v>
      </c>
      <c r="J39" s="139">
        <v>0</v>
      </c>
      <c r="K39" s="139">
        <v>0</v>
      </c>
      <c r="L39" s="139">
        <v>0</v>
      </c>
      <c r="M39" s="139">
        <v>0</v>
      </c>
      <c r="N39" s="139">
        <v>0</v>
      </c>
      <c r="O39" s="139">
        <v>0</v>
      </c>
      <c r="P39" s="139">
        <v>0</v>
      </c>
      <c r="Q39" s="139">
        <v>0</v>
      </c>
      <c r="R39" s="139">
        <v>0</v>
      </c>
      <c r="S39" s="139">
        <v>0</v>
      </c>
      <c r="T39" s="139">
        <v>0</v>
      </c>
      <c r="U39" s="139">
        <v>0</v>
      </c>
      <c r="V39" s="139">
        <v>0</v>
      </c>
      <c r="W39" s="139">
        <v>0</v>
      </c>
      <c r="X39" s="139">
        <v>0</v>
      </c>
      <c r="Y39" s="139">
        <v>0</v>
      </c>
      <c r="Z39" s="139">
        <v>0</v>
      </c>
      <c r="AA39" s="139">
        <v>0</v>
      </c>
      <c r="AB39" s="139">
        <v>0</v>
      </c>
      <c r="AC39" s="139">
        <v>0</v>
      </c>
      <c r="AD39" s="139">
        <v>0</v>
      </c>
      <c r="AE39" s="139">
        <v>0</v>
      </c>
      <c r="AF39" s="139">
        <v>0</v>
      </c>
      <c r="AG39" s="139">
        <v>0</v>
      </c>
      <c r="AH39" s="139">
        <v>0</v>
      </c>
      <c r="AI39" s="139">
        <v>0</v>
      </c>
      <c r="AJ39" s="139">
        <v>0</v>
      </c>
      <c r="AK39" s="139">
        <v>0</v>
      </c>
      <c r="AL39" s="139">
        <v>0</v>
      </c>
      <c r="AM39" s="139">
        <v>0</v>
      </c>
      <c r="AN39" s="139">
        <v>0</v>
      </c>
      <c r="AO39" s="139">
        <v>0</v>
      </c>
      <c r="AP39" s="139">
        <v>0</v>
      </c>
      <c r="AQ39" s="139">
        <v>0</v>
      </c>
      <c r="AR39" s="139">
        <v>0</v>
      </c>
      <c r="AS39" s="139">
        <v>0</v>
      </c>
      <c r="AT39" s="139">
        <v>0</v>
      </c>
      <c r="AU39" s="139">
        <v>0</v>
      </c>
      <c r="AV39" s="139">
        <v>0</v>
      </c>
      <c r="AW39" s="139">
        <v>0</v>
      </c>
      <c r="AX39" s="139">
        <v>0</v>
      </c>
      <c r="AY39" s="139">
        <v>0</v>
      </c>
      <c r="AZ39" s="139">
        <v>0</v>
      </c>
      <c r="BA39" s="139">
        <v>0</v>
      </c>
    </row>
    <row r="40" spans="1:53">
      <c r="A40" s="140" t="s">
        <v>1358</v>
      </c>
      <c r="B40" s="139">
        <v>-23702.268833333299</v>
      </c>
      <c r="C40" s="139">
        <v>-23702.268833333299</v>
      </c>
      <c r="D40" s="139">
        <v>-23702.268833333299</v>
      </c>
      <c r="E40" s="139">
        <v>-23702.268833333299</v>
      </c>
      <c r="F40" s="139">
        <v>-23702.268833333299</v>
      </c>
      <c r="G40" s="139">
        <v>-23702.268833333299</v>
      </c>
      <c r="H40" s="139">
        <v>-23702.268833333299</v>
      </c>
      <c r="I40" s="139">
        <v>-23702.268833333299</v>
      </c>
      <c r="J40" s="139">
        <v>-23702.268833333299</v>
      </c>
      <c r="K40" s="139">
        <v>-23702.268833333299</v>
      </c>
      <c r="L40" s="139">
        <v>-23702.268833333299</v>
      </c>
      <c r="M40" s="139">
        <v>-23702.268833333299</v>
      </c>
      <c r="N40" s="139">
        <v>-284427.22599999898</v>
      </c>
      <c r="O40" s="139">
        <v>-23702.268833333299</v>
      </c>
      <c r="P40" s="139">
        <v>-23702.268833333299</v>
      </c>
      <c r="Q40" s="139">
        <v>-23702.268833333299</v>
      </c>
      <c r="R40" s="139">
        <v>-23702.268833333299</v>
      </c>
      <c r="S40" s="139">
        <v>-23702.268833333299</v>
      </c>
      <c r="T40" s="139">
        <v>-23702.268833333299</v>
      </c>
      <c r="U40" s="139">
        <v>-23702.268833333299</v>
      </c>
      <c r="V40" s="139">
        <v>-23702.268833333299</v>
      </c>
      <c r="W40" s="139">
        <v>-23702.268833333299</v>
      </c>
      <c r="X40" s="139">
        <v>-23702.268833333299</v>
      </c>
      <c r="Y40" s="139">
        <v>-23702.268833333299</v>
      </c>
      <c r="Z40" s="139">
        <v>-23702.268833333299</v>
      </c>
      <c r="AA40" s="139">
        <v>-284427.22599999898</v>
      </c>
      <c r="AB40" s="139">
        <v>-23702.268833333299</v>
      </c>
      <c r="AC40" s="139">
        <v>-23702.268833333299</v>
      </c>
      <c r="AD40" s="139">
        <v>-23702.268833333299</v>
      </c>
      <c r="AE40" s="139">
        <v>-23702.268833333299</v>
      </c>
      <c r="AF40" s="139">
        <v>-23702.268833333299</v>
      </c>
      <c r="AG40" s="139">
        <v>-23702.268833333299</v>
      </c>
      <c r="AH40" s="139">
        <v>-23702.268833333299</v>
      </c>
      <c r="AI40" s="139">
        <v>-23702.268833333299</v>
      </c>
      <c r="AJ40" s="139">
        <v>-23702.268833333299</v>
      </c>
      <c r="AK40" s="139">
        <v>-23702.268833333299</v>
      </c>
      <c r="AL40" s="139">
        <v>-23702.268833333299</v>
      </c>
      <c r="AM40" s="139">
        <v>-23702.268833333299</v>
      </c>
      <c r="AN40" s="139">
        <v>-284427.22599999898</v>
      </c>
      <c r="AO40" s="139">
        <v>-23702.268833333299</v>
      </c>
      <c r="AP40" s="139">
        <v>-23702.268833333299</v>
      </c>
      <c r="AQ40" s="139">
        <v>-23702.268833333299</v>
      </c>
      <c r="AR40" s="139">
        <v>-23702.268833333299</v>
      </c>
      <c r="AS40" s="139">
        <v>-23702.268833333299</v>
      </c>
      <c r="AT40" s="139">
        <v>-23702.268833333299</v>
      </c>
      <c r="AU40" s="139">
        <v>-23702.268833333299</v>
      </c>
      <c r="AV40" s="139">
        <v>-23702.268833333299</v>
      </c>
      <c r="AW40" s="139">
        <v>-23702.268833333299</v>
      </c>
      <c r="AX40" s="139">
        <v>-23702.268833333299</v>
      </c>
      <c r="AY40" s="139">
        <v>-23702.268833333299</v>
      </c>
      <c r="AZ40" s="139">
        <v>-23702.268833333299</v>
      </c>
      <c r="BA40" s="139">
        <v>-284427.22599999898</v>
      </c>
    </row>
    <row r="41" spans="1:53">
      <c r="A41" s="140" t="s">
        <v>1359</v>
      </c>
      <c r="B41" s="139">
        <v>-340325.33333333198</v>
      </c>
      <c r="C41" s="139">
        <v>-340325.33333333198</v>
      </c>
      <c r="D41" s="139">
        <v>-340325.33333333198</v>
      </c>
      <c r="E41" s="139">
        <v>-340325.33333333198</v>
      </c>
      <c r="F41" s="139">
        <v>-340325.33333333198</v>
      </c>
      <c r="G41" s="139">
        <v>-340325.33333333198</v>
      </c>
      <c r="H41" s="139">
        <v>-340325.33333333198</v>
      </c>
      <c r="I41" s="139">
        <v>-340325.33333333198</v>
      </c>
      <c r="J41" s="139">
        <v>-340325.33333333198</v>
      </c>
      <c r="K41" s="139">
        <v>-340325.33333333198</v>
      </c>
      <c r="L41" s="139">
        <v>-340325.33333333198</v>
      </c>
      <c r="M41" s="139">
        <v>-340325.33333333198</v>
      </c>
      <c r="N41" s="139">
        <v>-4083903.9999999902</v>
      </c>
      <c r="O41" s="139">
        <v>-501254.25</v>
      </c>
      <c r="P41" s="139">
        <v>-501254.25</v>
      </c>
      <c r="Q41" s="139">
        <v>-501254.25</v>
      </c>
      <c r="R41" s="139">
        <v>-501254.25</v>
      </c>
      <c r="S41" s="139">
        <v>-501254.25</v>
      </c>
      <c r="T41" s="139">
        <v>-501254.25</v>
      </c>
      <c r="U41" s="139">
        <v>-501254.25</v>
      </c>
      <c r="V41" s="139">
        <v>-501254.25</v>
      </c>
      <c r="W41" s="139">
        <v>-501254.25</v>
      </c>
      <c r="X41" s="139">
        <v>-501254.25</v>
      </c>
      <c r="Y41" s="139">
        <v>-501254.25</v>
      </c>
      <c r="Z41" s="139">
        <v>-501254.25</v>
      </c>
      <c r="AA41" s="139">
        <v>-6015051</v>
      </c>
      <c r="AB41" s="139">
        <v>-712484.33333333302</v>
      </c>
      <c r="AC41" s="139">
        <v>-712484.33333333302</v>
      </c>
      <c r="AD41" s="139">
        <v>-712484.33333333302</v>
      </c>
      <c r="AE41" s="139">
        <v>-712484.33333333302</v>
      </c>
      <c r="AF41" s="139">
        <v>-712484.33333333302</v>
      </c>
      <c r="AG41" s="139">
        <v>-712484.33333333302</v>
      </c>
      <c r="AH41" s="139">
        <v>-712484.33333333302</v>
      </c>
      <c r="AI41" s="139">
        <v>-712484.33333333302</v>
      </c>
      <c r="AJ41" s="139">
        <v>-712484.33333333302</v>
      </c>
      <c r="AK41" s="139">
        <v>-712484.33333333302</v>
      </c>
      <c r="AL41" s="139">
        <v>-712484.33333333302</v>
      </c>
      <c r="AM41" s="139">
        <v>-712484.33333333302</v>
      </c>
      <c r="AN41" s="139">
        <v>-8549811.9999999907</v>
      </c>
      <c r="AO41" s="139">
        <v>-977442.25</v>
      </c>
      <c r="AP41" s="139">
        <v>-977442.25</v>
      </c>
      <c r="AQ41" s="139">
        <v>-977442.25</v>
      </c>
      <c r="AR41" s="139">
        <v>-977442.25</v>
      </c>
      <c r="AS41" s="139">
        <v>-977442.25</v>
      </c>
      <c r="AT41" s="139">
        <v>-977442.25</v>
      </c>
      <c r="AU41" s="139">
        <v>-977442.25</v>
      </c>
      <c r="AV41" s="139">
        <v>-977442.25</v>
      </c>
      <c r="AW41" s="139">
        <v>-977442.25</v>
      </c>
      <c r="AX41" s="139">
        <v>-977442.25</v>
      </c>
      <c r="AY41" s="139">
        <v>-977442.25</v>
      </c>
      <c r="AZ41" s="139">
        <v>-977442.25</v>
      </c>
      <c r="BA41" s="139">
        <v>-11729306.999999899</v>
      </c>
    </row>
    <row r="42" spans="1:53">
      <c r="A42" s="140" t="s">
        <v>1360</v>
      </c>
      <c r="B42" s="139">
        <v>-750000</v>
      </c>
      <c r="C42" s="139">
        <v>-750000</v>
      </c>
      <c r="D42" s="139">
        <v>-750000</v>
      </c>
      <c r="E42" s="139">
        <v>-750000</v>
      </c>
      <c r="F42" s="139">
        <v>-750000</v>
      </c>
      <c r="G42" s="139">
        <v>-750000</v>
      </c>
      <c r="H42" s="139">
        <v>-750000</v>
      </c>
      <c r="I42" s="139">
        <v>-750000</v>
      </c>
      <c r="J42" s="139">
        <v>-750000</v>
      </c>
      <c r="K42" s="139">
        <v>-750000</v>
      </c>
      <c r="L42" s="139">
        <v>-750000</v>
      </c>
      <c r="M42" s="139">
        <v>-750000</v>
      </c>
      <c r="N42" s="139">
        <v>-9000000</v>
      </c>
      <c r="O42" s="139">
        <v>-766666.66666666698</v>
      </c>
      <c r="P42" s="139">
        <v>-766666.66666666698</v>
      </c>
      <c r="Q42" s="139">
        <v>-766666.66666666698</v>
      </c>
      <c r="R42" s="139">
        <v>-766666.66666666698</v>
      </c>
      <c r="S42" s="139">
        <v>-766666.66666666698</v>
      </c>
      <c r="T42" s="139">
        <v>-766666.66666666698</v>
      </c>
      <c r="U42" s="139">
        <v>-766666.66666666698</v>
      </c>
      <c r="V42" s="139">
        <v>-766666.66666666698</v>
      </c>
      <c r="W42" s="139">
        <v>-766666.66666666698</v>
      </c>
      <c r="X42" s="139">
        <v>-766666.66666666698</v>
      </c>
      <c r="Y42" s="139">
        <v>-766666.66666666698</v>
      </c>
      <c r="Z42" s="139">
        <v>-766666.66666666698</v>
      </c>
      <c r="AA42" s="139">
        <v>-9200000</v>
      </c>
      <c r="AB42" s="139">
        <v>-791666.66666666698</v>
      </c>
      <c r="AC42" s="139">
        <v>-791666.66666666698</v>
      </c>
      <c r="AD42" s="139">
        <v>-791666.66666666698</v>
      </c>
      <c r="AE42" s="139">
        <v>-791666.66666666698</v>
      </c>
      <c r="AF42" s="139">
        <v>-791666.66666666698</v>
      </c>
      <c r="AG42" s="139">
        <v>-791666.66666666698</v>
      </c>
      <c r="AH42" s="139">
        <v>-791666.66666666698</v>
      </c>
      <c r="AI42" s="139">
        <v>-791666.66666666698</v>
      </c>
      <c r="AJ42" s="139">
        <v>-791666.66666666698</v>
      </c>
      <c r="AK42" s="139">
        <v>-791666.66666666698</v>
      </c>
      <c r="AL42" s="139">
        <v>-791666.66666666698</v>
      </c>
      <c r="AM42" s="139">
        <v>-791666.66666666698</v>
      </c>
      <c r="AN42" s="139">
        <v>-9500000</v>
      </c>
      <c r="AO42" s="139">
        <v>-800000</v>
      </c>
      <c r="AP42" s="139">
        <v>-800000</v>
      </c>
      <c r="AQ42" s="139">
        <v>-800000</v>
      </c>
      <c r="AR42" s="139">
        <v>-800000</v>
      </c>
      <c r="AS42" s="139">
        <v>-800000</v>
      </c>
      <c r="AT42" s="139">
        <v>-800000</v>
      </c>
      <c r="AU42" s="139">
        <v>-800000</v>
      </c>
      <c r="AV42" s="139">
        <v>-800000</v>
      </c>
      <c r="AW42" s="139">
        <v>-800000</v>
      </c>
      <c r="AX42" s="139">
        <v>-800000</v>
      </c>
      <c r="AY42" s="139">
        <v>-800000</v>
      </c>
      <c r="AZ42" s="139">
        <v>-800000</v>
      </c>
      <c r="BA42" s="139">
        <v>-9600000</v>
      </c>
    </row>
    <row r="43" spans="1:53">
      <c r="A43" s="140" t="s">
        <v>1361</v>
      </c>
      <c r="B43" s="139">
        <v>-896692.01699999999</v>
      </c>
      <c r="C43" s="139">
        <v>-7987.57</v>
      </c>
      <c r="D43" s="139">
        <v>-30885.49</v>
      </c>
      <c r="E43" s="139">
        <v>-457598.40370000002</v>
      </c>
      <c r="F43" s="139">
        <v>-1930.1699999999901</v>
      </c>
      <c r="G43" s="139">
        <v>-1930.1699999999901</v>
      </c>
      <c r="H43" s="139">
        <v>-462538.45909999998</v>
      </c>
      <c r="I43" s="139">
        <v>-8092.71</v>
      </c>
      <c r="J43" s="139">
        <v>-14411.1899999999</v>
      </c>
      <c r="K43" s="139">
        <v>-227047.80319999999</v>
      </c>
      <c r="L43" s="139">
        <v>-22763.58</v>
      </c>
      <c r="M43" s="139">
        <v>-4034.76</v>
      </c>
      <c r="N43" s="139">
        <v>-2135912.3229999999</v>
      </c>
      <c r="O43" s="139">
        <v>-899148.489899999</v>
      </c>
      <c r="P43" s="139">
        <v>-8876.68</v>
      </c>
      <c r="Q43" s="139">
        <v>-34323.379999999997</v>
      </c>
      <c r="R43" s="139">
        <v>-461797.28129999997</v>
      </c>
      <c r="S43" s="139">
        <v>-2145.02</v>
      </c>
      <c r="T43" s="139">
        <v>-2145.02</v>
      </c>
      <c r="U43" s="139">
        <v>-466211.95970000001</v>
      </c>
      <c r="V43" s="139">
        <v>-8993.51</v>
      </c>
      <c r="W43" s="139">
        <v>-16015.31</v>
      </c>
      <c r="X43" s="139">
        <v>-229064.55410000001</v>
      </c>
      <c r="Y43" s="139">
        <v>-25297.41</v>
      </c>
      <c r="Z43" s="139">
        <v>-4483.87</v>
      </c>
      <c r="AA43" s="139">
        <v>-2158502.4849999999</v>
      </c>
      <c r="AB43" s="139">
        <v>-901670.28719999897</v>
      </c>
      <c r="AC43" s="139">
        <v>-9864.75</v>
      </c>
      <c r="AD43" s="139">
        <v>-38143.94</v>
      </c>
      <c r="AE43" s="139">
        <v>-466363.64490000001</v>
      </c>
      <c r="AF43" s="139">
        <v>-2383.79</v>
      </c>
      <c r="AG43" s="139">
        <v>-2383.79</v>
      </c>
      <c r="AH43" s="139">
        <v>-470192.15139999997</v>
      </c>
      <c r="AI43" s="139">
        <v>-9994.59</v>
      </c>
      <c r="AJ43" s="139">
        <v>-17797.98</v>
      </c>
      <c r="AK43" s="139">
        <v>-231256.0784</v>
      </c>
      <c r="AL43" s="139">
        <v>-28113.29</v>
      </c>
      <c r="AM43" s="139">
        <v>-4982.9799999999996</v>
      </c>
      <c r="AN43" s="139">
        <v>-2183147.2719000001</v>
      </c>
      <c r="AO43" s="139">
        <v>-903584.60007299995</v>
      </c>
      <c r="AP43" s="139">
        <v>-9864.7459490000001</v>
      </c>
      <c r="AQ43" s="139">
        <v>-38143.940649999997</v>
      </c>
      <c r="AR43" s="139">
        <v>-467282.63676999998</v>
      </c>
      <c r="AS43" s="139">
        <v>-2383.7866530000001</v>
      </c>
      <c r="AT43" s="139">
        <v>-2383.7866530000001</v>
      </c>
      <c r="AU43" s="139">
        <v>-471132.29054999998</v>
      </c>
      <c r="AV43" s="139">
        <v>-9994.5861459999996</v>
      </c>
      <c r="AW43" s="139">
        <v>-17797.9819299999</v>
      </c>
      <c r="AX43" s="139">
        <v>-231713.36321000001</v>
      </c>
      <c r="AY43" s="139">
        <v>-28113.287789999998</v>
      </c>
      <c r="AZ43" s="139">
        <v>-4982.9781910000002</v>
      </c>
      <c r="BA43" s="139">
        <v>-2187377.984565</v>
      </c>
    </row>
    <row r="44" spans="1:53">
      <c r="A44" s="140" t="s">
        <v>1362</v>
      </c>
      <c r="B44" s="139">
        <v>-316361.84663540201</v>
      </c>
      <c r="C44" s="139">
        <v>-317369.67692540202</v>
      </c>
      <c r="D44" s="139">
        <v>-317879.952485402</v>
      </c>
      <c r="E44" s="139">
        <v>-317369.67692540202</v>
      </c>
      <c r="F44" s="139">
        <v>-317369.67692540202</v>
      </c>
      <c r="G44" s="139">
        <v>-317173.96803540201</v>
      </c>
      <c r="H44" s="139">
        <v>-317173.96803540201</v>
      </c>
      <c r="I44" s="139">
        <v>-317173.96803540201</v>
      </c>
      <c r="J44" s="139">
        <v>-317173.96803540201</v>
      </c>
      <c r="K44" s="139">
        <v>-317173.96803540201</v>
      </c>
      <c r="L44" s="139">
        <v>-317173.96803540201</v>
      </c>
      <c r="M44" s="139">
        <v>-317173.96803540201</v>
      </c>
      <c r="N44" s="139">
        <v>-3806568.6061448199</v>
      </c>
      <c r="O44" s="139">
        <v>-235073.99985024901</v>
      </c>
      <c r="P44" s="139">
        <v>-236100.596730249</v>
      </c>
      <c r="Q44" s="139">
        <v>-236620.374020249</v>
      </c>
      <c r="R44" s="139">
        <v>-236100.596730249</v>
      </c>
      <c r="S44" s="139">
        <v>-236100.596730249</v>
      </c>
      <c r="T44" s="139">
        <v>-235901.24359024901</v>
      </c>
      <c r="U44" s="139">
        <v>-242403.91766941501</v>
      </c>
      <c r="V44" s="139">
        <v>-241627.142669416</v>
      </c>
      <c r="W44" s="139">
        <v>-240877.142669416</v>
      </c>
      <c r="X44" s="139">
        <v>-240877.142669416</v>
      </c>
      <c r="Y44" s="139">
        <v>-240877.142669416</v>
      </c>
      <c r="Z44" s="139">
        <v>-240877.142669416</v>
      </c>
      <c r="AA44" s="139">
        <v>-2863437.0386679899</v>
      </c>
      <c r="AB44" s="139">
        <v>-246810.718125224</v>
      </c>
      <c r="AC44" s="139">
        <v>-247097.43104522399</v>
      </c>
      <c r="AD44" s="139">
        <v>-247626.88700522401</v>
      </c>
      <c r="AE44" s="139">
        <v>-247097.43104522399</v>
      </c>
      <c r="AF44" s="139">
        <v>-247097.43104522399</v>
      </c>
      <c r="AG44" s="139">
        <v>-246894.365795224</v>
      </c>
      <c r="AH44" s="139">
        <v>-252636.04572785299</v>
      </c>
      <c r="AI44" s="139">
        <v>-252636.04572785299</v>
      </c>
      <c r="AJ44" s="139">
        <v>-252636.04572785299</v>
      </c>
      <c r="AK44" s="139">
        <v>-252636.04572785299</v>
      </c>
      <c r="AL44" s="139">
        <v>-252073.54572785299</v>
      </c>
      <c r="AM44" s="139">
        <v>-252073.54572785299</v>
      </c>
      <c r="AN44" s="139">
        <v>-2997315.5384284598</v>
      </c>
      <c r="AO44" s="139">
        <v>-265506.53202963702</v>
      </c>
      <c r="AP44" s="139">
        <v>-266571.71695963701</v>
      </c>
      <c r="AQ44" s="139">
        <v>-267111.03180963697</v>
      </c>
      <c r="AR44" s="139">
        <v>-266571.71695963701</v>
      </c>
      <c r="AS44" s="139">
        <v>-266571.71695963701</v>
      </c>
      <c r="AT44" s="139">
        <v>-266364.87046963698</v>
      </c>
      <c r="AU44" s="139">
        <v>-275082.22541130299</v>
      </c>
      <c r="AV44" s="139">
        <v>-275082.22541130299</v>
      </c>
      <c r="AW44" s="139">
        <v>-274669.72541130299</v>
      </c>
      <c r="AX44" s="139">
        <v>-274669.72541130299</v>
      </c>
      <c r="AY44" s="139">
        <v>-274669.72541130299</v>
      </c>
      <c r="AZ44" s="139">
        <v>-274669.72541130299</v>
      </c>
      <c r="BA44" s="139">
        <v>-3247540.9376556301</v>
      </c>
    </row>
    <row r="45" spans="1:53">
      <c r="A45" s="140" t="s">
        <v>1363</v>
      </c>
      <c r="B45" s="139">
        <v>0</v>
      </c>
      <c r="C45" s="139">
        <v>0</v>
      </c>
      <c r="D45" s="139">
        <v>0</v>
      </c>
      <c r="E45" s="139">
        <v>0</v>
      </c>
      <c r="F45" s="139">
        <v>0</v>
      </c>
      <c r="G45" s="139">
        <v>0</v>
      </c>
      <c r="H45" s="139">
        <v>0</v>
      </c>
      <c r="I45" s="139">
        <v>0</v>
      </c>
      <c r="J45" s="139">
        <v>0</v>
      </c>
      <c r="K45" s="139">
        <v>0</v>
      </c>
      <c r="L45" s="139">
        <v>0</v>
      </c>
      <c r="M45" s="139">
        <v>0</v>
      </c>
      <c r="N45" s="139">
        <v>0</v>
      </c>
      <c r="O45" s="139">
        <v>0</v>
      </c>
      <c r="P45" s="139">
        <v>0</v>
      </c>
      <c r="Q45" s="139">
        <v>0</v>
      </c>
      <c r="R45" s="139">
        <v>0</v>
      </c>
      <c r="S45" s="139">
        <v>0</v>
      </c>
      <c r="T45" s="139">
        <v>0</v>
      </c>
      <c r="U45" s="139">
        <v>0</v>
      </c>
      <c r="V45" s="139">
        <v>0</v>
      </c>
      <c r="W45" s="139">
        <v>0</v>
      </c>
      <c r="X45" s="139">
        <v>0</v>
      </c>
      <c r="Y45" s="139">
        <v>0</v>
      </c>
      <c r="Z45" s="139">
        <v>0</v>
      </c>
      <c r="AA45" s="139">
        <v>0</v>
      </c>
      <c r="AB45" s="139">
        <v>0</v>
      </c>
      <c r="AC45" s="139">
        <v>0</v>
      </c>
      <c r="AD45" s="139">
        <v>0</v>
      </c>
      <c r="AE45" s="139">
        <v>0</v>
      </c>
      <c r="AF45" s="139">
        <v>0</v>
      </c>
      <c r="AG45" s="139">
        <v>0</v>
      </c>
      <c r="AH45" s="139">
        <v>0</v>
      </c>
      <c r="AI45" s="139">
        <v>0</v>
      </c>
      <c r="AJ45" s="139">
        <v>0</v>
      </c>
      <c r="AK45" s="139">
        <v>0</v>
      </c>
      <c r="AL45" s="139">
        <v>0</v>
      </c>
      <c r="AM45" s="139">
        <v>0</v>
      </c>
      <c r="AN45" s="139">
        <v>0</v>
      </c>
      <c r="AO45" s="139">
        <v>0</v>
      </c>
      <c r="AP45" s="139">
        <v>0</v>
      </c>
      <c r="AQ45" s="139">
        <v>0</v>
      </c>
      <c r="AR45" s="139">
        <v>0</v>
      </c>
      <c r="AS45" s="139">
        <v>0</v>
      </c>
      <c r="AT45" s="139">
        <v>0</v>
      </c>
      <c r="AU45" s="139">
        <v>0</v>
      </c>
      <c r="AV45" s="139">
        <v>0</v>
      </c>
      <c r="AW45" s="139">
        <v>0</v>
      </c>
      <c r="AX45" s="139">
        <v>0</v>
      </c>
      <c r="AY45" s="139">
        <v>0</v>
      </c>
      <c r="AZ45" s="139">
        <v>0</v>
      </c>
      <c r="BA45" s="139">
        <v>0</v>
      </c>
    </row>
    <row r="46" spans="1:53">
      <c r="A46" s="140" t="s">
        <v>1364</v>
      </c>
      <c r="B46" s="139">
        <v>0</v>
      </c>
      <c r="C46" s="139">
        <v>0</v>
      </c>
      <c r="D46" s="139">
        <v>0</v>
      </c>
      <c r="E46" s="139">
        <v>0</v>
      </c>
      <c r="F46" s="139">
        <v>0</v>
      </c>
      <c r="G46" s="139">
        <v>0</v>
      </c>
      <c r="H46" s="139">
        <v>0</v>
      </c>
      <c r="I46" s="139">
        <v>0</v>
      </c>
      <c r="J46" s="139">
        <v>0</v>
      </c>
      <c r="K46" s="139">
        <v>0</v>
      </c>
      <c r="L46" s="139">
        <v>0</v>
      </c>
      <c r="M46" s="139">
        <v>0</v>
      </c>
      <c r="N46" s="139">
        <v>0</v>
      </c>
      <c r="O46" s="139">
        <v>0</v>
      </c>
      <c r="P46" s="139">
        <v>0</v>
      </c>
      <c r="Q46" s="139">
        <v>0</v>
      </c>
      <c r="R46" s="139">
        <v>0</v>
      </c>
      <c r="S46" s="139">
        <v>0</v>
      </c>
      <c r="T46" s="139">
        <v>0</v>
      </c>
      <c r="U46" s="139">
        <v>0</v>
      </c>
      <c r="V46" s="139">
        <v>0</v>
      </c>
      <c r="W46" s="139">
        <v>0</v>
      </c>
      <c r="X46" s="139">
        <v>0</v>
      </c>
      <c r="Y46" s="139">
        <v>0</v>
      </c>
      <c r="Z46" s="139">
        <v>0</v>
      </c>
      <c r="AA46" s="139">
        <v>0</v>
      </c>
      <c r="AB46" s="139">
        <v>0</v>
      </c>
      <c r="AC46" s="139">
        <v>0</v>
      </c>
      <c r="AD46" s="139">
        <v>0</v>
      </c>
      <c r="AE46" s="139">
        <v>0</v>
      </c>
      <c r="AF46" s="139">
        <v>0</v>
      </c>
      <c r="AG46" s="139">
        <v>0</v>
      </c>
      <c r="AH46" s="139">
        <v>0</v>
      </c>
      <c r="AI46" s="139">
        <v>0</v>
      </c>
      <c r="AJ46" s="139">
        <v>0</v>
      </c>
      <c r="AK46" s="139">
        <v>0</v>
      </c>
      <c r="AL46" s="139">
        <v>0</v>
      </c>
      <c r="AM46" s="139">
        <v>0</v>
      </c>
      <c r="AN46" s="139">
        <v>0</v>
      </c>
      <c r="AO46" s="139">
        <v>0</v>
      </c>
      <c r="AP46" s="139">
        <v>0</v>
      </c>
      <c r="AQ46" s="139">
        <v>0</v>
      </c>
      <c r="AR46" s="139">
        <v>0</v>
      </c>
      <c r="AS46" s="139">
        <v>0</v>
      </c>
      <c r="AT46" s="139">
        <v>0</v>
      </c>
      <c r="AU46" s="139">
        <v>0</v>
      </c>
      <c r="AV46" s="139">
        <v>0</v>
      </c>
      <c r="AW46" s="139">
        <v>0</v>
      </c>
      <c r="AX46" s="139">
        <v>0</v>
      </c>
      <c r="AY46" s="139">
        <v>0</v>
      </c>
      <c r="AZ46" s="139">
        <v>0</v>
      </c>
      <c r="BA46" s="139">
        <v>0</v>
      </c>
    </row>
    <row r="47" spans="1:53">
      <c r="A47" s="140" t="s">
        <v>1365</v>
      </c>
      <c r="B47" s="139">
        <v>-22847.361499999999</v>
      </c>
      <c r="C47" s="139">
        <v>-22847.361499999999</v>
      </c>
      <c r="D47" s="139">
        <v>-22847.361499999999</v>
      </c>
      <c r="E47" s="139">
        <v>-22847.361499999999</v>
      </c>
      <c r="F47" s="139">
        <v>-22847.361499999999</v>
      </c>
      <c r="G47" s="139">
        <v>-22847.361499999999</v>
      </c>
      <c r="H47" s="139">
        <v>-22847.361499999999</v>
      </c>
      <c r="I47" s="139">
        <v>-22847.361499999999</v>
      </c>
      <c r="J47" s="139">
        <v>-22847.361499999999</v>
      </c>
      <c r="K47" s="139">
        <v>-22847.361499999999</v>
      </c>
      <c r="L47" s="139">
        <v>-22847.361499999999</v>
      </c>
      <c r="M47" s="139">
        <v>-22847.361499999999</v>
      </c>
      <c r="N47" s="139">
        <v>-274168.33799999999</v>
      </c>
      <c r="O47" s="139">
        <v>-22847.361499999999</v>
      </c>
      <c r="P47" s="139">
        <v>-22847.361499999999</v>
      </c>
      <c r="Q47" s="139">
        <v>-22847.361499999999</v>
      </c>
      <c r="R47" s="139">
        <v>-22847.361499999999</v>
      </c>
      <c r="S47" s="139">
        <v>-22847.361499999999</v>
      </c>
      <c r="T47" s="139">
        <v>-22847.361499999999</v>
      </c>
      <c r="U47" s="139">
        <v>-22847.361499999999</v>
      </c>
      <c r="V47" s="139">
        <v>-22847.361499999999</v>
      </c>
      <c r="W47" s="139">
        <v>-22847.361499999999</v>
      </c>
      <c r="X47" s="139">
        <v>-22847.361499999999</v>
      </c>
      <c r="Y47" s="139">
        <v>-22847.361499999999</v>
      </c>
      <c r="Z47" s="139">
        <v>-22847.361499999999</v>
      </c>
      <c r="AA47" s="139">
        <v>-274168.33799999999</v>
      </c>
      <c r="AB47" s="139">
        <v>-22847.361499999999</v>
      </c>
      <c r="AC47" s="139">
        <v>-22847.361499999999</v>
      </c>
      <c r="AD47" s="139">
        <v>-22847.361499999999</v>
      </c>
      <c r="AE47" s="139">
        <v>-22847.361499999999</v>
      </c>
      <c r="AF47" s="139">
        <v>-22847.361499999999</v>
      </c>
      <c r="AG47" s="139">
        <v>-22847.361499999999</v>
      </c>
      <c r="AH47" s="139">
        <v>-22847.361499999999</v>
      </c>
      <c r="AI47" s="139">
        <v>-22847.361499999999</v>
      </c>
      <c r="AJ47" s="139">
        <v>-22847.361499999999</v>
      </c>
      <c r="AK47" s="139">
        <v>-22847.361499999999</v>
      </c>
      <c r="AL47" s="139">
        <v>-22847.361499999999</v>
      </c>
      <c r="AM47" s="139">
        <v>-22847.361499999999</v>
      </c>
      <c r="AN47" s="139">
        <v>-274168.33799999999</v>
      </c>
      <c r="AO47" s="139">
        <v>-22847.361499999999</v>
      </c>
      <c r="AP47" s="139">
        <v>-22847.361499999999</v>
      </c>
      <c r="AQ47" s="139">
        <v>-22847.361499999999</v>
      </c>
      <c r="AR47" s="139">
        <v>-22847.361499999999</v>
      </c>
      <c r="AS47" s="139">
        <v>-22847.361499999999</v>
      </c>
      <c r="AT47" s="139">
        <v>-22847.361499999999</v>
      </c>
      <c r="AU47" s="139">
        <v>-22847.361499999999</v>
      </c>
      <c r="AV47" s="139">
        <v>-22847.361499999999</v>
      </c>
      <c r="AW47" s="139">
        <v>-22847.361499999999</v>
      </c>
      <c r="AX47" s="139">
        <v>-22847.361499999999</v>
      </c>
      <c r="AY47" s="139">
        <v>-22847.361499999999</v>
      </c>
      <c r="AZ47" s="139">
        <v>-22847.361499999999</v>
      </c>
      <c r="BA47" s="139">
        <v>-274168.33799999999</v>
      </c>
    </row>
    <row r="48" spans="1:53">
      <c r="A48" s="140" t="s">
        <v>1366</v>
      </c>
      <c r="B48" s="139">
        <v>0</v>
      </c>
      <c r="C48" s="139">
        <v>0</v>
      </c>
      <c r="D48" s="139">
        <v>0</v>
      </c>
      <c r="E48" s="139">
        <v>0</v>
      </c>
      <c r="F48" s="139">
        <v>0</v>
      </c>
      <c r="G48" s="139">
        <v>0</v>
      </c>
      <c r="H48" s="139">
        <v>0</v>
      </c>
      <c r="I48" s="139">
        <v>0</v>
      </c>
      <c r="J48" s="139">
        <v>0</v>
      </c>
      <c r="K48" s="139">
        <v>0</v>
      </c>
      <c r="L48" s="139">
        <v>0</v>
      </c>
      <c r="M48" s="139">
        <v>0</v>
      </c>
      <c r="N48" s="139">
        <v>0</v>
      </c>
      <c r="O48" s="139">
        <v>0</v>
      </c>
      <c r="P48" s="139">
        <v>0</v>
      </c>
      <c r="Q48" s="139">
        <v>0</v>
      </c>
      <c r="R48" s="139">
        <v>0</v>
      </c>
      <c r="S48" s="139">
        <v>0</v>
      </c>
      <c r="T48" s="139">
        <v>0</v>
      </c>
      <c r="U48" s="139">
        <v>0</v>
      </c>
      <c r="V48" s="139">
        <v>0</v>
      </c>
      <c r="W48" s="139">
        <v>0</v>
      </c>
      <c r="X48" s="139">
        <v>0</v>
      </c>
      <c r="Y48" s="139">
        <v>0</v>
      </c>
      <c r="Z48" s="139">
        <v>0</v>
      </c>
      <c r="AA48" s="139">
        <v>0</v>
      </c>
      <c r="AB48" s="139">
        <v>0</v>
      </c>
      <c r="AC48" s="139">
        <v>0</v>
      </c>
      <c r="AD48" s="139">
        <v>0</v>
      </c>
      <c r="AE48" s="139">
        <v>0</v>
      </c>
      <c r="AF48" s="139">
        <v>0</v>
      </c>
      <c r="AG48" s="139">
        <v>0</v>
      </c>
      <c r="AH48" s="139">
        <v>0</v>
      </c>
      <c r="AI48" s="139">
        <v>0</v>
      </c>
      <c r="AJ48" s="139">
        <v>0</v>
      </c>
      <c r="AK48" s="139">
        <v>0</v>
      </c>
      <c r="AL48" s="139">
        <v>0</v>
      </c>
      <c r="AM48" s="139">
        <v>0</v>
      </c>
      <c r="AN48" s="139">
        <v>0</v>
      </c>
      <c r="AO48" s="139">
        <v>0</v>
      </c>
      <c r="AP48" s="139">
        <v>0</v>
      </c>
      <c r="AQ48" s="139">
        <v>0</v>
      </c>
      <c r="AR48" s="139">
        <v>0</v>
      </c>
      <c r="AS48" s="139">
        <v>0</v>
      </c>
      <c r="AT48" s="139">
        <v>0</v>
      </c>
      <c r="AU48" s="139">
        <v>0</v>
      </c>
      <c r="AV48" s="139">
        <v>0</v>
      </c>
      <c r="AW48" s="139">
        <v>0</v>
      </c>
      <c r="AX48" s="139">
        <v>0</v>
      </c>
      <c r="AY48" s="139">
        <v>0</v>
      </c>
      <c r="AZ48" s="139">
        <v>0</v>
      </c>
      <c r="BA48" s="139">
        <v>0</v>
      </c>
    </row>
    <row r="49" spans="1:53">
      <c r="A49" s="140" t="s">
        <v>1367</v>
      </c>
      <c r="B49" s="139">
        <v>0</v>
      </c>
      <c r="C49" s="139">
        <v>0</v>
      </c>
      <c r="D49" s="139">
        <v>0</v>
      </c>
      <c r="E49" s="139">
        <v>0</v>
      </c>
      <c r="F49" s="139">
        <v>0</v>
      </c>
      <c r="G49" s="139">
        <v>0</v>
      </c>
      <c r="H49" s="139">
        <v>0</v>
      </c>
      <c r="I49" s="139">
        <v>0</v>
      </c>
      <c r="J49" s="139">
        <v>0</v>
      </c>
      <c r="K49" s="139">
        <v>0</v>
      </c>
      <c r="L49" s="139">
        <v>0</v>
      </c>
      <c r="M49" s="139">
        <v>0</v>
      </c>
      <c r="N49" s="139">
        <v>0</v>
      </c>
      <c r="O49" s="139">
        <v>0</v>
      </c>
      <c r="P49" s="139">
        <v>0</v>
      </c>
      <c r="Q49" s="139">
        <v>0</v>
      </c>
      <c r="R49" s="139">
        <v>0</v>
      </c>
      <c r="S49" s="139">
        <v>0</v>
      </c>
      <c r="T49" s="139">
        <v>0</v>
      </c>
      <c r="U49" s="139">
        <v>0</v>
      </c>
      <c r="V49" s="139">
        <v>0</v>
      </c>
      <c r="W49" s="139">
        <v>0</v>
      </c>
      <c r="X49" s="139">
        <v>0</v>
      </c>
      <c r="Y49" s="139">
        <v>0</v>
      </c>
      <c r="Z49" s="139">
        <v>0</v>
      </c>
      <c r="AA49" s="139">
        <v>0</v>
      </c>
      <c r="AB49" s="139">
        <v>0</v>
      </c>
      <c r="AC49" s="139">
        <v>0</v>
      </c>
      <c r="AD49" s="139">
        <v>0</v>
      </c>
      <c r="AE49" s="139">
        <v>0</v>
      </c>
      <c r="AF49" s="139">
        <v>0</v>
      </c>
      <c r="AG49" s="139">
        <v>0</v>
      </c>
      <c r="AH49" s="139">
        <v>0</v>
      </c>
      <c r="AI49" s="139">
        <v>0</v>
      </c>
      <c r="AJ49" s="139">
        <v>0</v>
      </c>
      <c r="AK49" s="139">
        <v>0</v>
      </c>
      <c r="AL49" s="139">
        <v>0</v>
      </c>
      <c r="AM49" s="139">
        <v>0</v>
      </c>
      <c r="AN49" s="139">
        <v>0</v>
      </c>
      <c r="AO49" s="139">
        <v>0</v>
      </c>
      <c r="AP49" s="139">
        <v>0</v>
      </c>
      <c r="AQ49" s="139">
        <v>0</v>
      </c>
      <c r="AR49" s="139">
        <v>0</v>
      </c>
      <c r="AS49" s="139">
        <v>0</v>
      </c>
      <c r="AT49" s="139">
        <v>0</v>
      </c>
      <c r="AU49" s="139">
        <v>0</v>
      </c>
      <c r="AV49" s="139">
        <v>0</v>
      </c>
      <c r="AW49" s="139">
        <v>0</v>
      </c>
      <c r="AX49" s="139">
        <v>0</v>
      </c>
      <c r="AY49" s="139">
        <v>0</v>
      </c>
      <c r="AZ49" s="139">
        <v>0</v>
      </c>
      <c r="BA49" s="139">
        <v>0</v>
      </c>
    </row>
    <row r="50" spans="1:53">
      <c r="A50" s="140" t="s">
        <v>1368</v>
      </c>
      <c r="B50" s="139">
        <v>-24809.7605</v>
      </c>
      <c r="C50" s="139">
        <v>-24809.7605</v>
      </c>
      <c r="D50" s="139">
        <v>-24809.7605</v>
      </c>
      <c r="E50" s="139">
        <v>-24809.7605</v>
      </c>
      <c r="F50" s="139">
        <v>-24809.7605</v>
      </c>
      <c r="G50" s="139">
        <v>-24809.7605</v>
      </c>
      <c r="H50" s="139">
        <v>-24809.7605</v>
      </c>
      <c r="I50" s="139">
        <v>-24809.7605</v>
      </c>
      <c r="J50" s="139">
        <v>-24809.7605</v>
      </c>
      <c r="K50" s="139">
        <v>-24809.7605</v>
      </c>
      <c r="L50" s="139">
        <v>-24809.7605</v>
      </c>
      <c r="M50" s="139">
        <v>-24809.7605</v>
      </c>
      <c r="N50" s="139">
        <v>-297717.12599999999</v>
      </c>
      <c r="O50" s="139">
        <v>-24809.7605</v>
      </c>
      <c r="P50" s="139">
        <v>-24809.7605</v>
      </c>
      <c r="Q50" s="139">
        <v>-24809.7605</v>
      </c>
      <c r="R50" s="139">
        <v>-24809.7605</v>
      </c>
      <c r="S50" s="139">
        <v>-24809.7605</v>
      </c>
      <c r="T50" s="139">
        <v>-24809.7605</v>
      </c>
      <c r="U50" s="139">
        <v>-24809.7605</v>
      </c>
      <c r="V50" s="139">
        <v>-24809.7605</v>
      </c>
      <c r="W50" s="139">
        <v>-24809.7605</v>
      </c>
      <c r="X50" s="139">
        <v>-24809.7605</v>
      </c>
      <c r="Y50" s="139">
        <v>-24809.7605</v>
      </c>
      <c r="Z50" s="139">
        <v>-24809.7605</v>
      </c>
      <c r="AA50" s="139">
        <v>-297717.12599999999</v>
      </c>
      <c r="AB50" s="139">
        <v>-24809.7605</v>
      </c>
      <c r="AC50" s="139">
        <v>-24809.7605</v>
      </c>
      <c r="AD50" s="139">
        <v>-24809.7605</v>
      </c>
      <c r="AE50" s="139">
        <v>-24809.7605</v>
      </c>
      <c r="AF50" s="139">
        <v>-24809.7605</v>
      </c>
      <c r="AG50" s="139">
        <v>-24809.7605</v>
      </c>
      <c r="AH50" s="139">
        <v>-24809.7605</v>
      </c>
      <c r="AI50" s="139">
        <v>-24809.7605</v>
      </c>
      <c r="AJ50" s="139">
        <v>-24809.7605</v>
      </c>
      <c r="AK50" s="139">
        <v>-24809.7605</v>
      </c>
      <c r="AL50" s="139">
        <v>-24809.7605</v>
      </c>
      <c r="AM50" s="139">
        <v>-24809.7605</v>
      </c>
      <c r="AN50" s="139">
        <v>-297717.12599999999</v>
      </c>
      <c r="AO50" s="139">
        <v>-24809.7605</v>
      </c>
      <c r="AP50" s="139">
        <v>-24809.7605</v>
      </c>
      <c r="AQ50" s="139">
        <v>-24809.7605</v>
      </c>
      <c r="AR50" s="139">
        <v>-24809.7605</v>
      </c>
      <c r="AS50" s="139">
        <v>-24809.7605</v>
      </c>
      <c r="AT50" s="139">
        <v>-24809.7605</v>
      </c>
      <c r="AU50" s="139">
        <v>-24809.7605</v>
      </c>
      <c r="AV50" s="139">
        <v>-24809.7605</v>
      </c>
      <c r="AW50" s="139">
        <v>-24809.7605</v>
      </c>
      <c r="AX50" s="139">
        <v>-24809.7605</v>
      </c>
      <c r="AY50" s="139">
        <v>-24809.7605</v>
      </c>
      <c r="AZ50" s="139">
        <v>-24809.7605</v>
      </c>
      <c r="BA50" s="139">
        <v>-297717.12599999999</v>
      </c>
    </row>
    <row r="51" spans="1:53">
      <c r="A51" s="140" t="s">
        <v>1369</v>
      </c>
      <c r="B51" s="139">
        <v>0</v>
      </c>
      <c r="C51" s="139">
        <v>0</v>
      </c>
      <c r="D51" s="139">
        <v>0</v>
      </c>
      <c r="E51" s="139">
        <v>0</v>
      </c>
      <c r="F51" s="139">
        <v>0</v>
      </c>
      <c r="G51" s="139">
        <v>0</v>
      </c>
      <c r="H51" s="139">
        <v>0</v>
      </c>
      <c r="I51" s="139">
        <v>0</v>
      </c>
      <c r="J51" s="139">
        <v>0</v>
      </c>
      <c r="K51" s="139">
        <v>0</v>
      </c>
      <c r="L51" s="139">
        <v>0</v>
      </c>
      <c r="M51" s="139">
        <v>0</v>
      </c>
      <c r="N51" s="139">
        <v>0</v>
      </c>
      <c r="O51" s="139">
        <v>0</v>
      </c>
      <c r="P51" s="139">
        <v>0</v>
      </c>
      <c r="Q51" s="139">
        <v>0</v>
      </c>
      <c r="R51" s="139">
        <v>0</v>
      </c>
      <c r="S51" s="139">
        <v>0</v>
      </c>
      <c r="T51" s="139">
        <v>0</v>
      </c>
      <c r="U51" s="139">
        <v>0</v>
      </c>
      <c r="V51" s="139">
        <v>0</v>
      </c>
      <c r="W51" s="139">
        <v>0</v>
      </c>
      <c r="X51" s="139">
        <v>0</v>
      </c>
      <c r="Y51" s="139">
        <v>0</v>
      </c>
      <c r="Z51" s="139">
        <v>0</v>
      </c>
      <c r="AA51" s="139">
        <v>0</v>
      </c>
      <c r="AB51" s="139">
        <v>0</v>
      </c>
      <c r="AC51" s="139">
        <v>0</v>
      </c>
      <c r="AD51" s="139">
        <v>0</v>
      </c>
      <c r="AE51" s="139">
        <v>0</v>
      </c>
      <c r="AF51" s="139">
        <v>0</v>
      </c>
      <c r="AG51" s="139">
        <v>0</v>
      </c>
      <c r="AH51" s="139">
        <v>0</v>
      </c>
      <c r="AI51" s="139">
        <v>0</v>
      </c>
      <c r="AJ51" s="139">
        <v>0</v>
      </c>
      <c r="AK51" s="139">
        <v>0</v>
      </c>
      <c r="AL51" s="139">
        <v>0</v>
      </c>
      <c r="AM51" s="139">
        <v>0</v>
      </c>
      <c r="AN51" s="139">
        <v>0</v>
      </c>
      <c r="AO51" s="139">
        <v>0</v>
      </c>
      <c r="AP51" s="139">
        <v>0</v>
      </c>
      <c r="AQ51" s="139">
        <v>0</v>
      </c>
      <c r="AR51" s="139">
        <v>0</v>
      </c>
      <c r="AS51" s="139">
        <v>0</v>
      </c>
      <c r="AT51" s="139">
        <v>0</v>
      </c>
      <c r="AU51" s="139">
        <v>0</v>
      </c>
      <c r="AV51" s="139">
        <v>0</v>
      </c>
      <c r="AW51" s="139">
        <v>0</v>
      </c>
      <c r="AX51" s="139">
        <v>0</v>
      </c>
      <c r="AY51" s="139">
        <v>0</v>
      </c>
      <c r="AZ51" s="139">
        <v>0</v>
      </c>
      <c r="BA51" s="139">
        <v>0</v>
      </c>
    </row>
    <row r="52" spans="1:53">
      <c r="A52" s="140" t="s">
        <v>1370</v>
      </c>
      <c r="B52" s="139">
        <v>0</v>
      </c>
      <c r="C52" s="139">
        <v>0</v>
      </c>
      <c r="D52" s="139">
        <v>0</v>
      </c>
      <c r="E52" s="139">
        <v>0</v>
      </c>
      <c r="F52" s="139">
        <v>0</v>
      </c>
      <c r="G52" s="139">
        <v>0</v>
      </c>
      <c r="H52" s="139">
        <v>0</v>
      </c>
      <c r="I52" s="139">
        <v>0</v>
      </c>
      <c r="J52" s="139">
        <v>0</v>
      </c>
      <c r="K52" s="139">
        <v>0</v>
      </c>
      <c r="L52" s="139">
        <v>0</v>
      </c>
      <c r="M52" s="139">
        <v>0</v>
      </c>
      <c r="N52" s="139">
        <v>0</v>
      </c>
      <c r="O52" s="139">
        <v>0</v>
      </c>
      <c r="P52" s="139">
        <v>0</v>
      </c>
      <c r="Q52" s="139">
        <v>0</v>
      </c>
      <c r="R52" s="139">
        <v>0</v>
      </c>
      <c r="S52" s="139">
        <v>0</v>
      </c>
      <c r="T52" s="139">
        <v>0</v>
      </c>
      <c r="U52" s="139">
        <v>0</v>
      </c>
      <c r="V52" s="139">
        <v>0</v>
      </c>
      <c r="W52" s="139">
        <v>0</v>
      </c>
      <c r="X52" s="139">
        <v>0</v>
      </c>
      <c r="Y52" s="139">
        <v>0</v>
      </c>
      <c r="Z52" s="139">
        <v>0</v>
      </c>
      <c r="AA52" s="139">
        <v>0</v>
      </c>
      <c r="AB52" s="139">
        <v>0</v>
      </c>
      <c r="AC52" s="139">
        <v>0</v>
      </c>
      <c r="AD52" s="139">
        <v>0</v>
      </c>
      <c r="AE52" s="139">
        <v>0</v>
      </c>
      <c r="AF52" s="139">
        <v>0</v>
      </c>
      <c r="AG52" s="139">
        <v>0</v>
      </c>
      <c r="AH52" s="139">
        <v>0</v>
      </c>
      <c r="AI52" s="139">
        <v>0</v>
      </c>
      <c r="AJ52" s="139">
        <v>0</v>
      </c>
      <c r="AK52" s="139">
        <v>0</v>
      </c>
      <c r="AL52" s="139">
        <v>0</v>
      </c>
      <c r="AM52" s="139">
        <v>0</v>
      </c>
      <c r="AN52" s="139">
        <v>0</v>
      </c>
      <c r="AO52" s="139">
        <v>0</v>
      </c>
      <c r="AP52" s="139">
        <v>0</v>
      </c>
      <c r="AQ52" s="139">
        <v>0</v>
      </c>
      <c r="AR52" s="139">
        <v>0</v>
      </c>
      <c r="AS52" s="139">
        <v>0</v>
      </c>
      <c r="AT52" s="139">
        <v>0</v>
      </c>
      <c r="AU52" s="139">
        <v>0</v>
      </c>
      <c r="AV52" s="139">
        <v>0</v>
      </c>
      <c r="AW52" s="139">
        <v>0</v>
      </c>
      <c r="AX52" s="139">
        <v>0</v>
      </c>
      <c r="AY52" s="139">
        <v>0</v>
      </c>
      <c r="AZ52" s="139">
        <v>0</v>
      </c>
      <c r="BA52" s="139">
        <v>0</v>
      </c>
    </row>
    <row r="53" spans="1:53">
      <c r="A53" s="140" t="s">
        <v>1371</v>
      </c>
      <c r="B53" s="139">
        <v>0</v>
      </c>
      <c r="C53" s="139">
        <v>0</v>
      </c>
      <c r="D53" s="139">
        <v>0</v>
      </c>
      <c r="E53" s="139">
        <v>0</v>
      </c>
      <c r="F53" s="139">
        <v>0</v>
      </c>
      <c r="G53" s="139">
        <v>0</v>
      </c>
      <c r="H53" s="139">
        <v>0</v>
      </c>
      <c r="I53" s="139">
        <v>0</v>
      </c>
      <c r="J53" s="139">
        <v>0</v>
      </c>
      <c r="K53" s="139">
        <v>0</v>
      </c>
      <c r="L53" s="139">
        <v>0</v>
      </c>
      <c r="M53" s="139">
        <v>0</v>
      </c>
      <c r="N53" s="139">
        <v>0</v>
      </c>
      <c r="O53" s="139">
        <v>0</v>
      </c>
      <c r="P53" s="139">
        <v>0</v>
      </c>
      <c r="Q53" s="139">
        <v>0</v>
      </c>
      <c r="R53" s="139">
        <v>0</v>
      </c>
      <c r="S53" s="139">
        <v>0</v>
      </c>
      <c r="T53" s="139">
        <v>0</v>
      </c>
      <c r="U53" s="139">
        <v>0</v>
      </c>
      <c r="V53" s="139">
        <v>0</v>
      </c>
      <c r="W53" s="139">
        <v>0</v>
      </c>
      <c r="X53" s="139">
        <v>0</v>
      </c>
      <c r="Y53" s="139">
        <v>0</v>
      </c>
      <c r="Z53" s="139">
        <v>0</v>
      </c>
      <c r="AA53" s="139">
        <v>0</v>
      </c>
      <c r="AB53" s="139">
        <v>0</v>
      </c>
      <c r="AC53" s="139">
        <v>0</v>
      </c>
      <c r="AD53" s="139">
        <v>0</v>
      </c>
      <c r="AE53" s="139">
        <v>0</v>
      </c>
      <c r="AF53" s="139">
        <v>0</v>
      </c>
      <c r="AG53" s="139">
        <v>0</v>
      </c>
      <c r="AH53" s="139">
        <v>0</v>
      </c>
      <c r="AI53" s="139">
        <v>0</v>
      </c>
      <c r="AJ53" s="139">
        <v>0</v>
      </c>
      <c r="AK53" s="139">
        <v>0</v>
      </c>
      <c r="AL53" s="139">
        <v>0</v>
      </c>
      <c r="AM53" s="139">
        <v>0</v>
      </c>
      <c r="AN53" s="139">
        <v>0</v>
      </c>
      <c r="AO53" s="139">
        <v>0</v>
      </c>
      <c r="AP53" s="139">
        <v>0</v>
      </c>
      <c r="AQ53" s="139">
        <v>0</v>
      </c>
      <c r="AR53" s="139">
        <v>0</v>
      </c>
      <c r="AS53" s="139">
        <v>0</v>
      </c>
      <c r="AT53" s="139">
        <v>0</v>
      </c>
      <c r="AU53" s="139">
        <v>0</v>
      </c>
      <c r="AV53" s="139">
        <v>0</v>
      </c>
      <c r="AW53" s="139">
        <v>0</v>
      </c>
      <c r="AX53" s="139">
        <v>0</v>
      </c>
      <c r="AY53" s="139">
        <v>0</v>
      </c>
      <c r="AZ53" s="139">
        <v>0</v>
      </c>
      <c r="BA53" s="139">
        <v>0</v>
      </c>
    </row>
    <row r="54" spans="1:53">
      <c r="A54" s="140" t="s">
        <v>1372</v>
      </c>
      <c r="B54" s="139">
        <v>0</v>
      </c>
      <c r="C54" s="139">
        <v>0</v>
      </c>
      <c r="D54" s="139">
        <v>0</v>
      </c>
      <c r="E54" s="139">
        <v>0</v>
      </c>
      <c r="F54" s="139">
        <v>0</v>
      </c>
      <c r="G54" s="139">
        <v>0</v>
      </c>
      <c r="H54" s="139">
        <v>0</v>
      </c>
      <c r="I54" s="139">
        <v>0</v>
      </c>
      <c r="J54" s="139">
        <v>0</v>
      </c>
      <c r="K54" s="139">
        <v>0</v>
      </c>
      <c r="L54" s="139">
        <v>0</v>
      </c>
      <c r="M54" s="139">
        <v>0</v>
      </c>
      <c r="N54" s="139">
        <v>0</v>
      </c>
      <c r="O54" s="139">
        <v>0</v>
      </c>
      <c r="P54" s="139">
        <v>0</v>
      </c>
      <c r="Q54" s="139">
        <v>0</v>
      </c>
      <c r="R54" s="139">
        <v>0</v>
      </c>
      <c r="S54" s="139">
        <v>0</v>
      </c>
      <c r="T54" s="139">
        <v>0</v>
      </c>
      <c r="U54" s="139">
        <v>0</v>
      </c>
      <c r="V54" s="139">
        <v>0</v>
      </c>
      <c r="W54" s="139">
        <v>0</v>
      </c>
      <c r="X54" s="139">
        <v>0</v>
      </c>
      <c r="Y54" s="139">
        <v>0</v>
      </c>
      <c r="Z54" s="139">
        <v>0</v>
      </c>
      <c r="AA54" s="139">
        <v>0</v>
      </c>
      <c r="AB54" s="139">
        <v>0</v>
      </c>
      <c r="AC54" s="139">
        <v>0</v>
      </c>
      <c r="AD54" s="139">
        <v>0</v>
      </c>
      <c r="AE54" s="139">
        <v>0</v>
      </c>
      <c r="AF54" s="139">
        <v>0</v>
      </c>
      <c r="AG54" s="139">
        <v>0</v>
      </c>
      <c r="AH54" s="139">
        <v>0</v>
      </c>
      <c r="AI54" s="139">
        <v>0</v>
      </c>
      <c r="AJ54" s="139">
        <v>0</v>
      </c>
      <c r="AK54" s="139">
        <v>0</v>
      </c>
      <c r="AL54" s="139">
        <v>0</v>
      </c>
      <c r="AM54" s="139">
        <v>0</v>
      </c>
      <c r="AN54" s="139">
        <v>0</v>
      </c>
      <c r="AO54" s="139">
        <v>0</v>
      </c>
      <c r="AP54" s="139">
        <v>0</v>
      </c>
      <c r="AQ54" s="139">
        <v>0</v>
      </c>
      <c r="AR54" s="139">
        <v>0</v>
      </c>
      <c r="AS54" s="139">
        <v>0</v>
      </c>
      <c r="AT54" s="139">
        <v>0</v>
      </c>
      <c r="AU54" s="139">
        <v>0</v>
      </c>
      <c r="AV54" s="139">
        <v>0</v>
      </c>
      <c r="AW54" s="139">
        <v>0</v>
      </c>
      <c r="AX54" s="139">
        <v>0</v>
      </c>
      <c r="AY54" s="139">
        <v>0</v>
      </c>
      <c r="AZ54" s="139">
        <v>0</v>
      </c>
      <c r="BA54" s="139">
        <v>0</v>
      </c>
    </row>
    <row r="55" spans="1:53">
      <c r="A55" s="140" t="s">
        <v>1373</v>
      </c>
      <c r="B55" s="139">
        <v>-87048.477499999994</v>
      </c>
      <c r="C55" s="139">
        <v>-87048.477499999994</v>
      </c>
      <c r="D55" s="139">
        <v>-87048.477499999994</v>
      </c>
      <c r="E55" s="139">
        <v>-87048.477499999994</v>
      </c>
      <c r="F55" s="139">
        <v>-87048.477499999994</v>
      </c>
      <c r="G55" s="139">
        <v>-87048.477499999994</v>
      </c>
      <c r="H55" s="139">
        <v>-87048.477499999994</v>
      </c>
      <c r="I55" s="139">
        <v>-87048.477499999994</v>
      </c>
      <c r="J55" s="139">
        <v>-87048.477499999994</v>
      </c>
      <c r="K55" s="139">
        <v>-87048.477499999994</v>
      </c>
      <c r="L55" s="139">
        <v>-87048.477499999994</v>
      </c>
      <c r="M55" s="139">
        <v>-87048.477499999994</v>
      </c>
      <c r="N55" s="139">
        <v>-1044581.73</v>
      </c>
      <c r="O55" s="139">
        <v>-87048.477499999994</v>
      </c>
      <c r="P55" s="139">
        <v>-87048.477499999994</v>
      </c>
      <c r="Q55" s="139">
        <v>-87048.477499999994</v>
      </c>
      <c r="R55" s="139">
        <v>-87048.477499999994</v>
      </c>
      <c r="S55" s="139">
        <v>-87048.477499999994</v>
      </c>
      <c r="T55" s="139">
        <v>-87048.477499999994</v>
      </c>
      <c r="U55" s="139">
        <v>-87048.477499999994</v>
      </c>
      <c r="V55" s="139">
        <v>-87048.477499999994</v>
      </c>
      <c r="W55" s="139">
        <v>-87048.477499999994</v>
      </c>
      <c r="X55" s="139">
        <v>-87048.477499999994</v>
      </c>
      <c r="Y55" s="139">
        <v>-87048.477499999994</v>
      </c>
      <c r="Z55" s="139">
        <v>-87048.477499999994</v>
      </c>
      <c r="AA55" s="139">
        <v>-1044581.73</v>
      </c>
      <c r="AB55" s="139">
        <v>-87048.477499999994</v>
      </c>
      <c r="AC55" s="139">
        <v>-87048.477499999994</v>
      </c>
      <c r="AD55" s="139">
        <v>-87048.477499999994</v>
      </c>
      <c r="AE55" s="139">
        <v>-87048.477499999994</v>
      </c>
      <c r="AF55" s="139">
        <v>-87048.477499999994</v>
      </c>
      <c r="AG55" s="139">
        <v>-87048.477499999994</v>
      </c>
      <c r="AH55" s="139">
        <v>-87048.477499999994</v>
      </c>
      <c r="AI55" s="139">
        <v>-87048.477499999994</v>
      </c>
      <c r="AJ55" s="139">
        <v>-87048.477499999994</v>
      </c>
      <c r="AK55" s="139">
        <v>-87048.477499999994</v>
      </c>
      <c r="AL55" s="139">
        <v>-87048.477499999994</v>
      </c>
      <c r="AM55" s="139">
        <v>-87048.477499999994</v>
      </c>
      <c r="AN55" s="139">
        <v>-1044581.73</v>
      </c>
      <c r="AO55" s="139">
        <v>-87048.477499999994</v>
      </c>
      <c r="AP55" s="139">
        <v>-87048.477499999994</v>
      </c>
      <c r="AQ55" s="139">
        <v>-87048.477499999994</v>
      </c>
      <c r="AR55" s="139">
        <v>-87048.477499999994</v>
      </c>
      <c r="AS55" s="139">
        <v>-87048.477499999994</v>
      </c>
      <c r="AT55" s="139">
        <v>-87048.477499999994</v>
      </c>
      <c r="AU55" s="139">
        <v>-87048.477499999994</v>
      </c>
      <c r="AV55" s="139">
        <v>-87048.477499999994</v>
      </c>
      <c r="AW55" s="139">
        <v>-87048.477499999994</v>
      </c>
      <c r="AX55" s="139">
        <v>-87048.477499999994</v>
      </c>
      <c r="AY55" s="139">
        <v>-87048.477499999994</v>
      </c>
      <c r="AZ55" s="139">
        <v>-87048.477499999994</v>
      </c>
      <c r="BA55" s="139">
        <v>-1044581.73</v>
      </c>
    </row>
    <row r="56" spans="1:53">
      <c r="A56" s="140" t="s">
        <v>1374</v>
      </c>
      <c r="B56" s="139">
        <v>-14230120.927157</v>
      </c>
      <c r="C56" s="139">
        <v>-12844495.470419999</v>
      </c>
      <c r="D56" s="139">
        <v>-10632220.0852488</v>
      </c>
      <c r="E56" s="139">
        <v>-11579471.6626055</v>
      </c>
      <c r="F56" s="139">
        <v>-12959777.277858</v>
      </c>
      <c r="G56" s="139">
        <v>-15009087.551257599</v>
      </c>
      <c r="H56" s="139">
        <v>-14904863.969973199</v>
      </c>
      <c r="I56" s="139">
        <v>-15402621.068829</v>
      </c>
      <c r="J56" s="139">
        <v>-14583939.2679103</v>
      </c>
      <c r="K56" s="139">
        <v>-15285577.0644552</v>
      </c>
      <c r="L56" s="139">
        <v>-11595018.9290042</v>
      </c>
      <c r="M56" s="139">
        <v>-12770160.279805601</v>
      </c>
      <c r="N56" s="139">
        <v>-161797353.55452499</v>
      </c>
      <c r="O56" s="139">
        <v>-15938423.0601609</v>
      </c>
      <c r="P56" s="139">
        <v>-14376231.1147424</v>
      </c>
      <c r="Q56" s="139">
        <v>-11891324.896637401</v>
      </c>
      <c r="R56" s="139">
        <v>-12969800.1813813</v>
      </c>
      <c r="S56" s="139">
        <v>-14520723.132553499</v>
      </c>
      <c r="T56" s="139">
        <v>-16349649.8194615</v>
      </c>
      <c r="U56" s="139">
        <v>-16235151.080531999</v>
      </c>
      <c r="V56" s="139">
        <v>-16777166.126134999</v>
      </c>
      <c r="W56" s="139">
        <v>-15886589.115688</v>
      </c>
      <c r="X56" s="139">
        <v>-16480489.3165676</v>
      </c>
      <c r="Y56" s="139">
        <v>-12783687.459786</v>
      </c>
      <c r="Z56" s="139">
        <v>-14093093.2372008</v>
      </c>
      <c r="AA56" s="139">
        <v>-178302328.54084599</v>
      </c>
      <c r="AB56" s="139">
        <v>-17413446.245083202</v>
      </c>
      <c r="AC56" s="139">
        <v>-15657693.3440568</v>
      </c>
      <c r="AD56" s="139">
        <v>-12957400.9460278</v>
      </c>
      <c r="AE56" s="139">
        <v>-14102906.3909421</v>
      </c>
      <c r="AF56" s="139">
        <v>-15794707.850449</v>
      </c>
      <c r="AG56" s="139">
        <v>-18474721.1225731</v>
      </c>
      <c r="AH56" s="139">
        <v>-18343708.5070103</v>
      </c>
      <c r="AI56" s="139">
        <v>-18980775.158035699</v>
      </c>
      <c r="AJ56" s="139">
        <v>-17972807.0601747</v>
      </c>
      <c r="AK56" s="139">
        <v>-18437433.984739501</v>
      </c>
      <c r="AL56" s="139">
        <v>-14478705.3500754</v>
      </c>
      <c r="AM56" s="139">
        <v>-15965424.371536201</v>
      </c>
      <c r="AN56" s="139">
        <v>-198579730.330704</v>
      </c>
      <c r="AO56" s="139">
        <v>-19769414.293414999</v>
      </c>
      <c r="AP56" s="139">
        <v>-17748283.926444702</v>
      </c>
      <c r="AQ56" s="139">
        <v>-14690815.9035888</v>
      </c>
      <c r="AR56" s="139">
        <v>-15983625.341501299</v>
      </c>
      <c r="AS56" s="139">
        <v>-17894876.3236675</v>
      </c>
      <c r="AT56" s="139">
        <v>-18613521.599722501</v>
      </c>
      <c r="AU56" s="139">
        <v>-18478279.024548799</v>
      </c>
      <c r="AV56" s="139">
        <v>-19127172.426336002</v>
      </c>
      <c r="AW56" s="139">
        <v>-18109040.765353799</v>
      </c>
      <c r="AX56" s="139">
        <v>-18582904.850066599</v>
      </c>
      <c r="AY56" s="139">
        <v>-14619032.1723062</v>
      </c>
      <c r="AZ56" s="139">
        <v>-16107596.338453099</v>
      </c>
      <c r="BA56" s="139">
        <v>-209724562.965404</v>
      </c>
    </row>
    <row r="57" spans="1:53">
      <c r="A57" s="140" t="s">
        <v>1375</v>
      </c>
      <c r="B57" s="139">
        <v>0</v>
      </c>
      <c r="C57" s="139">
        <v>0</v>
      </c>
      <c r="D57" s="139">
        <v>0</v>
      </c>
      <c r="E57" s="139">
        <v>0</v>
      </c>
      <c r="F57" s="139">
        <v>0</v>
      </c>
      <c r="G57" s="139">
        <v>0</v>
      </c>
      <c r="H57" s="139">
        <v>0</v>
      </c>
      <c r="I57" s="139">
        <v>0</v>
      </c>
      <c r="J57" s="139">
        <v>0</v>
      </c>
      <c r="K57" s="139">
        <v>0</v>
      </c>
      <c r="L57" s="139">
        <v>0</v>
      </c>
      <c r="M57" s="139">
        <v>0</v>
      </c>
      <c r="N57" s="139">
        <v>0</v>
      </c>
      <c r="O57" s="139">
        <v>0</v>
      </c>
      <c r="P57" s="139">
        <v>0</v>
      </c>
      <c r="Q57" s="139">
        <v>0</v>
      </c>
      <c r="R57" s="139">
        <v>0</v>
      </c>
      <c r="S57" s="139">
        <v>0</v>
      </c>
      <c r="T57" s="139">
        <v>0</v>
      </c>
      <c r="U57" s="139">
        <v>0</v>
      </c>
      <c r="V57" s="139">
        <v>0</v>
      </c>
      <c r="W57" s="139">
        <v>0</v>
      </c>
      <c r="X57" s="139">
        <v>0</v>
      </c>
      <c r="Y57" s="139">
        <v>0</v>
      </c>
      <c r="Z57" s="139">
        <v>0</v>
      </c>
      <c r="AA57" s="139">
        <v>0</v>
      </c>
      <c r="AB57" s="139">
        <v>0</v>
      </c>
      <c r="AC57" s="139">
        <v>0</v>
      </c>
      <c r="AD57" s="139">
        <v>0</v>
      </c>
      <c r="AE57" s="139">
        <v>0</v>
      </c>
      <c r="AF57" s="139">
        <v>0</v>
      </c>
      <c r="AG57" s="139">
        <v>0</v>
      </c>
      <c r="AH57" s="139">
        <v>0</v>
      </c>
      <c r="AI57" s="139">
        <v>0</v>
      </c>
      <c r="AJ57" s="139">
        <v>0</v>
      </c>
      <c r="AK57" s="139">
        <v>0</v>
      </c>
      <c r="AL57" s="139">
        <v>0</v>
      </c>
      <c r="AM57" s="139">
        <v>0</v>
      </c>
      <c r="AN57" s="139">
        <v>0</v>
      </c>
      <c r="AO57" s="139">
        <v>0</v>
      </c>
      <c r="AP57" s="139">
        <v>0</v>
      </c>
      <c r="AQ57" s="139">
        <v>0</v>
      </c>
      <c r="AR57" s="139">
        <v>0</v>
      </c>
      <c r="AS57" s="139">
        <v>0</v>
      </c>
      <c r="AT57" s="139">
        <v>0</v>
      </c>
      <c r="AU57" s="139">
        <v>0</v>
      </c>
      <c r="AV57" s="139">
        <v>0</v>
      </c>
      <c r="AW57" s="139">
        <v>0</v>
      </c>
      <c r="AX57" s="139">
        <v>0</v>
      </c>
      <c r="AY57" s="139">
        <v>0</v>
      </c>
      <c r="AZ57" s="139">
        <v>0</v>
      </c>
      <c r="BA57" s="139">
        <v>0</v>
      </c>
    </row>
    <row r="58" spans="1:53">
      <c r="A58" s="140" t="s">
        <v>1376</v>
      </c>
      <c r="B58" s="139">
        <v>0</v>
      </c>
      <c r="C58" s="139">
        <v>0</v>
      </c>
      <c r="D58" s="139">
        <v>0</v>
      </c>
      <c r="E58" s="139">
        <v>0</v>
      </c>
      <c r="F58" s="139">
        <v>0</v>
      </c>
      <c r="G58" s="139">
        <v>0</v>
      </c>
      <c r="H58" s="139">
        <v>0</v>
      </c>
      <c r="I58" s="139">
        <v>0</v>
      </c>
      <c r="J58" s="139">
        <v>0</v>
      </c>
      <c r="K58" s="139">
        <v>0</v>
      </c>
      <c r="L58" s="139">
        <v>0</v>
      </c>
      <c r="M58" s="139">
        <v>0</v>
      </c>
      <c r="N58" s="139">
        <v>0</v>
      </c>
      <c r="O58" s="139">
        <v>0</v>
      </c>
      <c r="P58" s="139">
        <v>0</v>
      </c>
      <c r="Q58" s="139">
        <v>0</v>
      </c>
      <c r="R58" s="139">
        <v>0</v>
      </c>
      <c r="S58" s="139">
        <v>0</v>
      </c>
      <c r="T58" s="139">
        <v>0</v>
      </c>
      <c r="U58" s="139">
        <v>0</v>
      </c>
      <c r="V58" s="139">
        <v>0</v>
      </c>
      <c r="W58" s="139">
        <v>0</v>
      </c>
      <c r="X58" s="139">
        <v>0</v>
      </c>
      <c r="Y58" s="139">
        <v>0</v>
      </c>
      <c r="Z58" s="139">
        <v>0</v>
      </c>
      <c r="AA58" s="139">
        <v>0</v>
      </c>
      <c r="AB58" s="139">
        <v>0</v>
      </c>
      <c r="AC58" s="139">
        <v>0</v>
      </c>
      <c r="AD58" s="139">
        <v>0</v>
      </c>
      <c r="AE58" s="139">
        <v>0</v>
      </c>
      <c r="AF58" s="139">
        <v>0</v>
      </c>
      <c r="AG58" s="139">
        <v>0</v>
      </c>
      <c r="AH58" s="139">
        <v>0</v>
      </c>
      <c r="AI58" s="139">
        <v>0</v>
      </c>
      <c r="AJ58" s="139">
        <v>0</v>
      </c>
      <c r="AK58" s="139">
        <v>0</v>
      </c>
      <c r="AL58" s="139">
        <v>0</v>
      </c>
      <c r="AM58" s="139">
        <v>0</v>
      </c>
      <c r="AN58" s="139">
        <v>0</v>
      </c>
      <c r="AO58" s="139">
        <v>0</v>
      </c>
      <c r="AP58" s="139">
        <v>0</v>
      </c>
      <c r="AQ58" s="139">
        <v>0</v>
      </c>
      <c r="AR58" s="139">
        <v>0</v>
      </c>
      <c r="AS58" s="139">
        <v>0</v>
      </c>
      <c r="AT58" s="139">
        <v>0</v>
      </c>
      <c r="AU58" s="139">
        <v>0</v>
      </c>
      <c r="AV58" s="139">
        <v>0</v>
      </c>
      <c r="AW58" s="139">
        <v>0</v>
      </c>
      <c r="AX58" s="139">
        <v>0</v>
      </c>
      <c r="AY58" s="139">
        <v>0</v>
      </c>
      <c r="AZ58" s="139">
        <v>0</v>
      </c>
      <c r="BA58" s="139">
        <v>0</v>
      </c>
    </row>
    <row r="59" spans="1:53">
      <c r="A59" s="140" t="s">
        <v>1377</v>
      </c>
      <c r="B59" s="139">
        <v>0</v>
      </c>
      <c r="C59" s="139">
        <v>0</v>
      </c>
      <c r="D59" s="139">
        <v>0</v>
      </c>
      <c r="E59" s="139">
        <v>0</v>
      </c>
      <c r="F59" s="139">
        <v>0</v>
      </c>
      <c r="G59" s="139">
        <v>0</v>
      </c>
      <c r="H59" s="139">
        <v>0</v>
      </c>
      <c r="I59" s="139">
        <v>0</v>
      </c>
      <c r="J59" s="139">
        <v>0</v>
      </c>
      <c r="K59" s="139">
        <v>0</v>
      </c>
      <c r="L59" s="139">
        <v>0</v>
      </c>
      <c r="M59" s="139">
        <v>0</v>
      </c>
      <c r="N59" s="139">
        <v>0</v>
      </c>
      <c r="O59" s="139">
        <v>0</v>
      </c>
      <c r="P59" s="139">
        <v>0</v>
      </c>
      <c r="Q59" s="139">
        <v>0</v>
      </c>
      <c r="R59" s="139">
        <v>0</v>
      </c>
      <c r="S59" s="139">
        <v>0</v>
      </c>
      <c r="T59" s="139">
        <v>0</v>
      </c>
      <c r="U59" s="139">
        <v>0</v>
      </c>
      <c r="V59" s="139">
        <v>0</v>
      </c>
      <c r="W59" s="139">
        <v>0</v>
      </c>
      <c r="X59" s="139">
        <v>0</v>
      </c>
      <c r="Y59" s="139">
        <v>0</v>
      </c>
      <c r="Z59" s="139">
        <v>0</v>
      </c>
      <c r="AA59" s="139">
        <v>0</v>
      </c>
      <c r="AB59" s="139">
        <v>0</v>
      </c>
      <c r="AC59" s="139">
        <v>0</v>
      </c>
      <c r="AD59" s="139">
        <v>0</v>
      </c>
      <c r="AE59" s="139">
        <v>0</v>
      </c>
      <c r="AF59" s="139">
        <v>0</v>
      </c>
      <c r="AG59" s="139">
        <v>0</v>
      </c>
      <c r="AH59" s="139">
        <v>0</v>
      </c>
      <c r="AI59" s="139">
        <v>0</v>
      </c>
      <c r="AJ59" s="139">
        <v>0</v>
      </c>
      <c r="AK59" s="139">
        <v>0</v>
      </c>
      <c r="AL59" s="139">
        <v>0</v>
      </c>
      <c r="AM59" s="139">
        <v>0</v>
      </c>
      <c r="AN59" s="139">
        <v>0</v>
      </c>
      <c r="AO59" s="139">
        <v>0</v>
      </c>
      <c r="AP59" s="139">
        <v>0</v>
      </c>
      <c r="AQ59" s="139">
        <v>0</v>
      </c>
      <c r="AR59" s="139">
        <v>0</v>
      </c>
      <c r="AS59" s="139">
        <v>0</v>
      </c>
      <c r="AT59" s="139">
        <v>0</v>
      </c>
      <c r="AU59" s="139">
        <v>0</v>
      </c>
      <c r="AV59" s="139">
        <v>0</v>
      </c>
      <c r="AW59" s="139">
        <v>0</v>
      </c>
      <c r="AX59" s="139">
        <v>0</v>
      </c>
      <c r="AY59" s="139">
        <v>0</v>
      </c>
      <c r="AZ59" s="139">
        <v>0</v>
      </c>
      <c r="BA59" s="139">
        <v>0</v>
      </c>
    </row>
    <row r="60" spans="1:53">
      <c r="A60" s="140" t="s">
        <v>1378</v>
      </c>
      <c r="B60" s="139">
        <v>-14230120.927157</v>
      </c>
      <c r="C60" s="139">
        <v>-12844495.470419999</v>
      </c>
      <c r="D60" s="139">
        <v>-10632220.0852488</v>
      </c>
      <c r="E60" s="139">
        <v>-11579471.6626055</v>
      </c>
      <c r="F60" s="139">
        <v>-12959777.277858</v>
      </c>
      <c r="G60" s="139">
        <v>-15009087.551257599</v>
      </c>
      <c r="H60" s="139">
        <v>-14904863.969973199</v>
      </c>
      <c r="I60" s="139">
        <v>-15402621.068829</v>
      </c>
      <c r="J60" s="139">
        <v>-14583939.2679103</v>
      </c>
      <c r="K60" s="139">
        <v>-15285577.0644552</v>
      </c>
      <c r="L60" s="139">
        <v>-11595018.9290042</v>
      </c>
      <c r="M60" s="139">
        <v>-12770160.279805601</v>
      </c>
      <c r="N60" s="139">
        <v>-161797353.55452499</v>
      </c>
      <c r="O60" s="139">
        <v>-15938423.0601609</v>
      </c>
      <c r="P60" s="139">
        <v>-14376231.1147424</v>
      </c>
      <c r="Q60" s="139">
        <v>-11891324.896637401</v>
      </c>
      <c r="R60" s="139">
        <v>-12969800.1813813</v>
      </c>
      <c r="S60" s="139">
        <v>-14520723.132553499</v>
      </c>
      <c r="T60" s="139">
        <v>-16349649.8194615</v>
      </c>
      <c r="U60" s="139">
        <v>-16235151.080531999</v>
      </c>
      <c r="V60" s="139">
        <v>-16777166.126134999</v>
      </c>
      <c r="W60" s="139">
        <v>-15886589.115688</v>
      </c>
      <c r="X60" s="139">
        <v>-16480489.3165676</v>
      </c>
      <c r="Y60" s="139">
        <v>-12783687.459786</v>
      </c>
      <c r="Z60" s="139">
        <v>-14093093.2372008</v>
      </c>
      <c r="AA60" s="139">
        <v>-178302328.54084599</v>
      </c>
      <c r="AB60" s="139">
        <v>-17413446.245083202</v>
      </c>
      <c r="AC60" s="139">
        <v>-15657693.3440568</v>
      </c>
      <c r="AD60" s="139">
        <v>-12957400.9460278</v>
      </c>
      <c r="AE60" s="139">
        <v>-14102906.3909421</v>
      </c>
      <c r="AF60" s="139">
        <v>-15794707.850449</v>
      </c>
      <c r="AG60" s="139">
        <v>-18474721.1225731</v>
      </c>
      <c r="AH60" s="139">
        <v>-18343708.5070103</v>
      </c>
      <c r="AI60" s="139">
        <v>-18980775.158035699</v>
      </c>
      <c r="AJ60" s="139">
        <v>-17972807.0601747</v>
      </c>
      <c r="AK60" s="139">
        <v>-18437433.984739501</v>
      </c>
      <c r="AL60" s="139">
        <v>-14478705.3500754</v>
      </c>
      <c r="AM60" s="139">
        <v>-15965424.371536201</v>
      </c>
      <c r="AN60" s="139">
        <v>-198579730.330704</v>
      </c>
      <c r="AO60" s="139">
        <v>-19769414.293414999</v>
      </c>
      <c r="AP60" s="139">
        <v>-17748283.926444702</v>
      </c>
      <c r="AQ60" s="139">
        <v>-14690815.9035888</v>
      </c>
      <c r="AR60" s="139">
        <v>-15983625.341501299</v>
      </c>
      <c r="AS60" s="139">
        <v>-17894876.3236675</v>
      </c>
      <c r="AT60" s="139">
        <v>-18613521.599722501</v>
      </c>
      <c r="AU60" s="139">
        <v>-18478279.024548799</v>
      </c>
      <c r="AV60" s="139">
        <v>-19127172.426336002</v>
      </c>
      <c r="AW60" s="139">
        <v>-18109040.765353799</v>
      </c>
      <c r="AX60" s="139">
        <v>-18582904.850066599</v>
      </c>
      <c r="AY60" s="139">
        <v>-14619032.1723062</v>
      </c>
      <c r="AZ60" s="139">
        <v>-16107596.338453099</v>
      </c>
      <c r="BA60" s="139">
        <v>-209724562.965404</v>
      </c>
    </row>
    <row r="61" spans="1:53">
      <c r="A61" s="140" t="s">
        <v>1379</v>
      </c>
      <c r="B61" s="139">
        <v>-256560.47099999999</v>
      </c>
      <c r="C61" s="139">
        <v>-256560.47099999999</v>
      </c>
      <c r="D61" s="139">
        <v>-256560.47099999999</v>
      </c>
      <c r="E61" s="139">
        <v>-256560.47099999999</v>
      </c>
      <c r="F61" s="139">
        <v>-256560.47099999999</v>
      </c>
      <c r="G61" s="139">
        <v>-256560.47099999999</v>
      </c>
      <c r="H61" s="139">
        <v>-256560.47099999999</v>
      </c>
      <c r="I61" s="139">
        <v>-256560.47099999999</v>
      </c>
      <c r="J61" s="139">
        <v>-256560.47099999999</v>
      </c>
      <c r="K61" s="139">
        <v>-256560.47099999999</v>
      </c>
      <c r="L61" s="139">
        <v>-256560.47099999999</v>
      </c>
      <c r="M61" s="139">
        <v>-256560.47099999999</v>
      </c>
      <c r="N61" s="139">
        <v>-3078725.65199999</v>
      </c>
      <c r="O61" s="139">
        <v>-256560.47099999999</v>
      </c>
      <c r="P61" s="139">
        <v>-256560.47099999999</v>
      </c>
      <c r="Q61" s="139">
        <v>-256560.47099999999</v>
      </c>
      <c r="R61" s="139">
        <v>-256560.47099999999</v>
      </c>
      <c r="S61" s="139">
        <v>-256560.47099999999</v>
      </c>
      <c r="T61" s="139">
        <v>-256560.47099999999</v>
      </c>
      <c r="U61" s="139">
        <v>-256560.47099999999</v>
      </c>
      <c r="V61" s="139">
        <v>-256560.47099999999</v>
      </c>
      <c r="W61" s="139">
        <v>-256560.47099999999</v>
      </c>
      <c r="X61" s="139">
        <v>-256560.47099999999</v>
      </c>
      <c r="Y61" s="139">
        <v>-256560.47099999999</v>
      </c>
      <c r="Z61" s="139">
        <v>-256560.47099999999</v>
      </c>
      <c r="AA61" s="139">
        <v>-3078725.65199999</v>
      </c>
      <c r="AB61" s="139">
        <v>-256560.47099999999</v>
      </c>
      <c r="AC61" s="139">
        <v>-256560.47099999999</v>
      </c>
      <c r="AD61" s="139">
        <v>-256560.47099999999</v>
      </c>
      <c r="AE61" s="139">
        <v>-256560.47099999999</v>
      </c>
      <c r="AF61" s="139">
        <v>-256560.47099999999</v>
      </c>
      <c r="AG61" s="139">
        <v>-256560.47099999999</v>
      </c>
      <c r="AH61" s="139">
        <v>-256560.47099999999</v>
      </c>
      <c r="AI61" s="139">
        <v>-256560.47099999999</v>
      </c>
      <c r="AJ61" s="139">
        <v>-256560.47099999999</v>
      </c>
      <c r="AK61" s="139">
        <v>-256560.47099999999</v>
      </c>
      <c r="AL61" s="139">
        <v>-256560.47099999999</v>
      </c>
      <c r="AM61" s="139">
        <v>-256560.47099999999</v>
      </c>
      <c r="AN61" s="139">
        <v>-3078725.65199999</v>
      </c>
      <c r="AO61" s="139">
        <v>-256560.47099999999</v>
      </c>
      <c r="AP61" s="139">
        <v>-256560.47099999999</v>
      </c>
      <c r="AQ61" s="139">
        <v>-256560.47099999999</v>
      </c>
      <c r="AR61" s="139">
        <v>-256560.47099999999</v>
      </c>
      <c r="AS61" s="139">
        <v>-256560.47099999999</v>
      </c>
      <c r="AT61" s="139">
        <v>-256560.47099999999</v>
      </c>
      <c r="AU61" s="139">
        <v>-256560.47099999999</v>
      </c>
      <c r="AV61" s="139">
        <v>-256560.47099999999</v>
      </c>
      <c r="AW61" s="139">
        <v>-256560.47099999999</v>
      </c>
      <c r="AX61" s="139">
        <v>-256560.47099999999</v>
      </c>
      <c r="AY61" s="139">
        <v>-256560.47099999999</v>
      </c>
      <c r="AZ61" s="139">
        <v>-256560.47099999999</v>
      </c>
      <c r="BA61" s="139">
        <v>-3078725.65199999</v>
      </c>
    </row>
    <row r="62" spans="1:53">
      <c r="A62" s="140" t="s">
        <v>1380</v>
      </c>
      <c r="B62" s="139">
        <v>-406986.939166667</v>
      </c>
      <c r="C62" s="139">
        <v>-406986.939166667</v>
      </c>
      <c r="D62" s="139">
        <v>-406986.939166667</v>
      </c>
      <c r="E62" s="139">
        <v>-406986.939166667</v>
      </c>
      <c r="F62" s="139">
        <v>-406986.939166667</v>
      </c>
      <c r="G62" s="139">
        <v>-406986.939166667</v>
      </c>
      <c r="H62" s="139">
        <v>-406986.939166667</v>
      </c>
      <c r="I62" s="139">
        <v>-406986.939166667</v>
      </c>
      <c r="J62" s="139">
        <v>-406986.939166667</v>
      </c>
      <c r="K62" s="139">
        <v>-406986.939166667</v>
      </c>
      <c r="L62" s="139">
        <v>-406986.939166667</v>
      </c>
      <c r="M62" s="139">
        <v>-406986.939166667</v>
      </c>
      <c r="N62" s="139">
        <v>-4883843.2699999996</v>
      </c>
      <c r="O62" s="139">
        <v>-406986.939166667</v>
      </c>
      <c r="P62" s="139">
        <v>-406986.939166667</v>
      </c>
      <c r="Q62" s="139">
        <v>-406986.939166667</v>
      </c>
      <c r="R62" s="139">
        <v>-406986.939166667</v>
      </c>
      <c r="S62" s="139">
        <v>-406986.939166667</v>
      </c>
      <c r="T62" s="139">
        <v>-406986.939166667</v>
      </c>
      <c r="U62" s="139">
        <v>-406986.939166667</v>
      </c>
      <c r="V62" s="139">
        <v>-406986.939166667</v>
      </c>
      <c r="W62" s="139">
        <v>-406986.939166667</v>
      </c>
      <c r="X62" s="139">
        <v>-406986.939166667</v>
      </c>
      <c r="Y62" s="139">
        <v>-406986.939166667</v>
      </c>
      <c r="Z62" s="139">
        <v>-406986.939166667</v>
      </c>
      <c r="AA62" s="139">
        <v>-4883843.2699999996</v>
      </c>
      <c r="AB62" s="139">
        <v>-406986.939166667</v>
      </c>
      <c r="AC62" s="139">
        <v>-406986.939166667</v>
      </c>
      <c r="AD62" s="139">
        <v>-406986.939166667</v>
      </c>
      <c r="AE62" s="139">
        <v>-406986.939166667</v>
      </c>
      <c r="AF62" s="139">
        <v>-406986.939166667</v>
      </c>
      <c r="AG62" s="139">
        <v>-406986.939166667</v>
      </c>
      <c r="AH62" s="139">
        <v>-406986.939166667</v>
      </c>
      <c r="AI62" s="139">
        <v>-406986.939166667</v>
      </c>
      <c r="AJ62" s="139">
        <v>-406986.939166667</v>
      </c>
      <c r="AK62" s="139">
        <v>-406986.939166667</v>
      </c>
      <c r="AL62" s="139">
        <v>-406986.939166667</v>
      </c>
      <c r="AM62" s="139">
        <v>-406986.939166667</v>
      </c>
      <c r="AN62" s="139">
        <v>-4883843.2699999996</v>
      </c>
      <c r="AO62" s="139">
        <v>-406986.939166667</v>
      </c>
      <c r="AP62" s="139">
        <v>-406986.939166667</v>
      </c>
      <c r="AQ62" s="139">
        <v>-406986.939166667</v>
      </c>
      <c r="AR62" s="139">
        <v>-406986.939166667</v>
      </c>
      <c r="AS62" s="139">
        <v>-406986.939166667</v>
      </c>
      <c r="AT62" s="139">
        <v>-406986.939166667</v>
      </c>
      <c r="AU62" s="139">
        <v>-406986.939166667</v>
      </c>
      <c r="AV62" s="139">
        <v>-406986.939166667</v>
      </c>
      <c r="AW62" s="139">
        <v>-406986.939166667</v>
      </c>
      <c r="AX62" s="139">
        <v>-406986.939166667</v>
      </c>
      <c r="AY62" s="139">
        <v>-406986.939166667</v>
      </c>
      <c r="AZ62" s="139">
        <v>-406986.939166667</v>
      </c>
      <c r="BA62" s="139">
        <v>-4883843.2699999996</v>
      </c>
    </row>
    <row r="63" spans="1:53">
      <c r="A63" s="140" t="s">
        <v>1381</v>
      </c>
      <c r="B63" s="139">
        <v>-312728.38199999998</v>
      </c>
      <c r="C63" s="139">
        <v>-312728.38199999998</v>
      </c>
      <c r="D63" s="139">
        <v>-312728.38199999998</v>
      </c>
      <c r="E63" s="139">
        <v>-312728.38199999998</v>
      </c>
      <c r="F63" s="139">
        <v>-312728.38199999998</v>
      </c>
      <c r="G63" s="139">
        <v>-312728.38199999998</v>
      </c>
      <c r="H63" s="139">
        <v>-312728.38199999998</v>
      </c>
      <c r="I63" s="139">
        <v>-312728.38199999998</v>
      </c>
      <c r="J63" s="139">
        <v>-312728.38199999998</v>
      </c>
      <c r="K63" s="139">
        <v>-312728.38199999998</v>
      </c>
      <c r="L63" s="139">
        <v>-312728.38199999998</v>
      </c>
      <c r="M63" s="139">
        <v>-312728.38199999998</v>
      </c>
      <c r="N63" s="139">
        <v>-3752740.5839999998</v>
      </c>
      <c r="O63" s="139">
        <v>-312728.38199999998</v>
      </c>
      <c r="P63" s="139">
        <v>-312728.38199999998</v>
      </c>
      <c r="Q63" s="139">
        <v>-312728.38199999998</v>
      </c>
      <c r="R63" s="139">
        <v>-312728.38199999998</v>
      </c>
      <c r="S63" s="139">
        <v>-312728.38199999998</v>
      </c>
      <c r="T63" s="139">
        <v>-312728.38199999998</v>
      </c>
      <c r="U63" s="139">
        <v>-312728.38199999998</v>
      </c>
      <c r="V63" s="139">
        <v>-312728.38199999998</v>
      </c>
      <c r="W63" s="139">
        <v>-312728.38199999998</v>
      </c>
      <c r="X63" s="139">
        <v>-312728.38199999998</v>
      </c>
      <c r="Y63" s="139">
        <v>-312728.38199999998</v>
      </c>
      <c r="Z63" s="139">
        <v>-312728.38199999998</v>
      </c>
      <c r="AA63" s="139">
        <v>-3752740.5839999998</v>
      </c>
      <c r="AB63" s="139">
        <v>-312728.38199999998</v>
      </c>
      <c r="AC63" s="139">
        <v>-312728.38199999998</v>
      </c>
      <c r="AD63" s="139">
        <v>-312728.38199999998</v>
      </c>
      <c r="AE63" s="139">
        <v>-312728.38199999998</v>
      </c>
      <c r="AF63" s="139">
        <v>-312728.38199999998</v>
      </c>
      <c r="AG63" s="139">
        <v>-312728.38199999998</v>
      </c>
      <c r="AH63" s="139">
        <v>-312728.38199999998</v>
      </c>
      <c r="AI63" s="139">
        <v>-312728.38199999998</v>
      </c>
      <c r="AJ63" s="139">
        <v>-312728.38199999998</v>
      </c>
      <c r="AK63" s="139">
        <v>-312728.38199999998</v>
      </c>
      <c r="AL63" s="139">
        <v>-312728.38199999998</v>
      </c>
      <c r="AM63" s="139">
        <v>-312728.38199999998</v>
      </c>
      <c r="AN63" s="139">
        <v>-3752740.5839999998</v>
      </c>
      <c r="AO63" s="139">
        <v>-312728.38199999998</v>
      </c>
      <c r="AP63" s="139">
        <v>-312728.38199999998</v>
      </c>
      <c r="AQ63" s="139">
        <v>-312728.38199999998</v>
      </c>
      <c r="AR63" s="139">
        <v>-312728.38199999998</v>
      </c>
      <c r="AS63" s="139">
        <v>-312728.38199999998</v>
      </c>
      <c r="AT63" s="139">
        <v>-312728.38199999998</v>
      </c>
      <c r="AU63" s="139">
        <v>-312728.38199999998</v>
      </c>
      <c r="AV63" s="139">
        <v>-312728.38199999998</v>
      </c>
      <c r="AW63" s="139">
        <v>-312728.38199999998</v>
      </c>
      <c r="AX63" s="139">
        <v>-312728.38199999998</v>
      </c>
      <c r="AY63" s="139">
        <v>-312728.38199999998</v>
      </c>
      <c r="AZ63" s="139">
        <v>-312728.38199999998</v>
      </c>
      <c r="BA63" s="139">
        <v>-3752740.5839999998</v>
      </c>
    </row>
    <row r="64" spans="1:53">
      <c r="A64" s="140" t="s">
        <v>1382</v>
      </c>
      <c r="B64" s="139">
        <v>-10547.941999999999</v>
      </c>
      <c r="C64" s="139">
        <v>-10547.941999999999</v>
      </c>
      <c r="D64" s="139">
        <v>-10547.941999999999</v>
      </c>
      <c r="E64" s="139">
        <v>-10547.941999999999</v>
      </c>
      <c r="F64" s="139">
        <v>-10547.941999999999</v>
      </c>
      <c r="G64" s="139">
        <v>-10547.941999999999</v>
      </c>
      <c r="H64" s="139">
        <v>-10547.941999999999</v>
      </c>
      <c r="I64" s="139">
        <v>-10547.941999999999</v>
      </c>
      <c r="J64" s="139">
        <v>-10547.941999999999</v>
      </c>
      <c r="K64" s="139">
        <v>-10547.941999999999</v>
      </c>
      <c r="L64" s="139">
        <v>-10547.941999999999</v>
      </c>
      <c r="M64" s="139">
        <v>-10547.941999999999</v>
      </c>
      <c r="N64" s="139">
        <v>-126575.304</v>
      </c>
      <c r="O64" s="139">
        <v>-10547.941999999999</v>
      </c>
      <c r="P64" s="139">
        <v>-10547.941999999999</v>
      </c>
      <c r="Q64" s="139">
        <v>-10547.941999999999</v>
      </c>
      <c r="R64" s="139">
        <v>-10547.941999999999</v>
      </c>
      <c r="S64" s="139">
        <v>-10547.941999999999</v>
      </c>
      <c r="T64" s="139">
        <v>-10547.941999999999</v>
      </c>
      <c r="U64" s="139">
        <v>-10547.941999999999</v>
      </c>
      <c r="V64" s="139">
        <v>-10547.941999999999</v>
      </c>
      <c r="W64" s="139">
        <v>-10547.941999999999</v>
      </c>
      <c r="X64" s="139">
        <v>-10547.941999999999</v>
      </c>
      <c r="Y64" s="139">
        <v>-10547.941999999999</v>
      </c>
      <c r="Z64" s="139">
        <v>-10547.941999999999</v>
      </c>
      <c r="AA64" s="139">
        <v>-126575.304</v>
      </c>
      <c r="AB64" s="139">
        <v>-10547.941999999999</v>
      </c>
      <c r="AC64" s="139">
        <v>-10547.941999999999</v>
      </c>
      <c r="AD64" s="139">
        <v>-10547.941999999999</v>
      </c>
      <c r="AE64" s="139">
        <v>-10547.941999999999</v>
      </c>
      <c r="AF64" s="139">
        <v>-10547.941999999999</v>
      </c>
      <c r="AG64" s="139">
        <v>-10547.941999999999</v>
      </c>
      <c r="AH64" s="139">
        <v>-10547.941999999999</v>
      </c>
      <c r="AI64" s="139">
        <v>-10547.941999999999</v>
      </c>
      <c r="AJ64" s="139">
        <v>-10547.941999999999</v>
      </c>
      <c r="AK64" s="139">
        <v>-10547.941999999999</v>
      </c>
      <c r="AL64" s="139">
        <v>-10547.941999999999</v>
      </c>
      <c r="AM64" s="139">
        <v>-10547.941999999999</v>
      </c>
      <c r="AN64" s="139">
        <v>-126575.304</v>
      </c>
      <c r="AO64" s="139">
        <v>-10547.941999999999</v>
      </c>
      <c r="AP64" s="139">
        <v>-10547.941999999999</v>
      </c>
      <c r="AQ64" s="139">
        <v>-10547.941999999999</v>
      </c>
      <c r="AR64" s="139">
        <v>-10547.941999999999</v>
      </c>
      <c r="AS64" s="139">
        <v>-10547.941999999999</v>
      </c>
      <c r="AT64" s="139">
        <v>-10547.941999999999</v>
      </c>
      <c r="AU64" s="139">
        <v>-10547.941999999999</v>
      </c>
      <c r="AV64" s="139">
        <v>-10547.941999999999</v>
      </c>
      <c r="AW64" s="139">
        <v>-10547.941999999999</v>
      </c>
      <c r="AX64" s="139">
        <v>-10547.941999999999</v>
      </c>
      <c r="AY64" s="139">
        <v>-10547.941999999999</v>
      </c>
      <c r="AZ64" s="139">
        <v>-10547.941999999999</v>
      </c>
      <c r="BA64" s="139">
        <v>-126575.304</v>
      </c>
    </row>
    <row r="65" spans="1:53">
      <c r="A65" s="140" t="s">
        <v>1383</v>
      </c>
      <c r="B65" s="139">
        <v>-22663.815999999999</v>
      </c>
      <c r="C65" s="139">
        <v>-22663.815999999999</v>
      </c>
      <c r="D65" s="139">
        <v>-22663.815999999999</v>
      </c>
      <c r="E65" s="139">
        <v>-22663.815999999999</v>
      </c>
      <c r="F65" s="139">
        <v>-22663.815999999999</v>
      </c>
      <c r="G65" s="139">
        <v>-22663.815999999999</v>
      </c>
      <c r="H65" s="139">
        <v>-22663.815999999999</v>
      </c>
      <c r="I65" s="139">
        <v>-22663.815999999999</v>
      </c>
      <c r="J65" s="139">
        <v>-22663.815999999999</v>
      </c>
      <c r="K65" s="139">
        <v>-22663.815999999999</v>
      </c>
      <c r="L65" s="139">
        <v>-22663.815999999999</v>
      </c>
      <c r="M65" s="139">
        <v>-22663.815999999999</v>
      </c>
      <c r="N65" s="139">
        <v>-271965.79200000002</v>
      </c>
      <c r="O65" s="139">
        <v>-22663.815999999999</v>
      </c>
      <c r="P65" s="139">
        <v>-22663.815999999999</v>
      </c>
      <c r="Q65" s="139">
        <v>-22663.815999999999</v>
      </c>
      <c r="R65" s="139">
        <v>-22663.815999999999</v>
      </c>
      <c r="S65" s="139">
        <v>-22663.815999999999</v>
      </c>
      <c r="T65" s="139">
        <v>-22663.815999999999</v>
      </c>
      <c r="U65" s="139">
        <v>-22663.815999999999</v>
      </c>
      <c r="V65" s="139">
        <v>-22663.815999999999</v>
      </c>
      <c r="W65" s="139">
        <v>-22663.815999999999</v>
      </c>
      <c r="X65" s="139">
        <v>-22663.815999999999</v>
      </c>
      <c r="Y65" s="139">
        <v>-22663.815999999999</v>
      </c>
      <c r="Z65" s="139">
        <v>-22663.815999999999</v>
      </c>
      <c r="AA65" s="139">
        <v>-271965.79200000002</v>
      </c>
      <c r="AB65" s="139">
        <v>-22663.815999999999</v>
      </c>
      <c r="AC65" s="139">
        <v>-22663.815999999999</v>
      </c>
      <c r="AD65" s="139">
        <v>-22663.815999999999</v>
      </c>
      <c r="AE65" s="139">
        <v>-22663.815999999999</v>
      </c>
      <c r="AF65" s="139">
        <v>-22663.815999999999</v>
      </c>
      <c r="AG65" s="139">
        <v>-22663.815999999999</v>
      </c>
      <c r="AH65" s="139">
        <v>-22663.815999999999</v>
      </c>
      <c r="AI65" s="139">
        <v>-22663.815999999999</v>
      </c>
      <c r="AJ65" s="139">
        <v>-22663.815999999999</v>
      </c>
      <c r="AK65" s="139">
        <v>-22663.815999999999</v>
      </c>
      <c r="AL65" s="139">
        <v>-22663.815999999999</v>
      </c>
      <c r="AM65" s="139">
        <v>-22663.815999999999</v>
      </c>
      <c r="AN65" s="139">
        <v>-271965.79200000002</v>
      </c>
      <c r="AO65" s="139">
        <v>-22663.815999999999</v>
      </c>
      <c r="AP65" s="139">
        <v>-22663.815999999999</v>
      </c>
      <c r="AQ65" s="139">
        <v>-22663.815999999999</v>
      </c>
      <c r="AR65" s="139">
        <v>-22663.815999999999</v>
      </c>
      <c r="AS65" s="139">
        <v>-22663.815999999999</v>
      </c>
      <c r="AT65" s="139">
        <v>-22663.815999999999</v>
      </c>
      <c r="AU65" s="139">
        <v>-22663.815999999999</v>
      </c>
      <c r="AV65" s="139">
        <v>-22663.815999999999</v>
      </c>
      <c r="AW65" s="139">
        <v>-22663.815999999999</v>
      </c>
      <c r="AX65" s="139">
        <v>-22663.815999999999</v>
      </c>
      <c r="AY65" s="139">
        <v>-22663.815999999999</v>
      </c>
      <c r="AZ65" s="139">
        <v>-22663.815999999999</v>
      </c>
      <c r="BA65" s="139">
        <v>-271965.79200000002</v>
      </c>
    </row>
    <row r="66" spans="1:53">
      <c r="A66" s="140" t="s">
        <v>1384</v>
      </c>
      <c r="B66" s="139">
        <v>0</v>
      </c>
      <c r="C66" s="139">
        <v>0</v>
      </c>
      <c r="D66" s="139">
        <v>0</v>
      </c>
      <c r="E66" s="139">
        <v>0</v>
      </c>
      <c r="F66" s="139">
        <v>0</v>
      </c>
      <c r="G66" s="139">
        <v>0</v>
      </c>
      <c r="H66" s="139">
        <v>0</v>
      </c>
      <c r="I66" s="139">
        <v>0</v>
      </c>
      <c r="J66" s="139">
        <v>0</v>
      </c>
      <c r="K66" s="139">
        <v>0</v>
      </c>
      <c r="L66" s="139">
        <v>0</v>
      </c>
      <c r="M66" s="139">
        <v>0</v>
      </c>
      <c r="N66" s="139">
        <v>0</v>
      </c>
      <c r="O66" s="139">
        <v>0</v>
      </c>
      <c r="P66" s="139">
        <v>0</v>
      </c>
      <c r="Q66" s="139">
        <v>0</v>
      </c>
      <c r="R66" s="139">
        <v>0</v>
      </c>
      <c r="S66" s="139">
        <v>0</v>
      </c>
      <c r="T66" s="139">
        <v>0</v>
      </c>
      <c r="U66" s="139">
        <v>0</v>
      </c>
      <c r="V66" s="139">
        <v>0</v>
      </c>
      <c r="W66" s="139">
        <v>0</v>
      </c>
      <c r="X66" s="139">
        <v>0</v>
      </c>
      <c r="Y66" s="139">
        <v>0</v>
      </c>
      <c r="Z66" s="139">
        <v>0</v>
      </c>
      <c r="AA66" s="139">
        <v>0</v>
      </c>
      <c r="AB66" s="139">
        <v>0</v>
      </c>
      <c r="AC66" s="139">
        <v>0</v>
      </c>
      <c r="AD66" s="139">
        <v>0</v>
      </c>
      <c r="AE66" s="139">
        <v>0</v>
      </c>
      <c r="AF66" s="139">
        <v>0</v>
      </c>
      <c r="AG66" s="139">
        <v>0</v>
      </c>
      <c r="AH66" s="139">
        <v>0</v>
      </c>
      <c r="AI66" s="139">
        <v>0</v>
      </c>
      <c r="AJ66" s="139">
        <v>0</v>
      </c>
      <c r="AK66" s="139">
        <v>0</v>
      </c>
      <c r="AL66" s="139">
        <v>0</v>
      </c>
      <c r="AM66" s="139">
        <v>0</v>
      </c>
      <c r="AN66" s="139">
        <v>0</v>
      </c>
      <c r="AO66" s="139">
        <v>0</v>
      </c>
      <c r="AP66" s="139">
        <v>0</v>
      </c>
      <c r="AQ66" s="139">
        <v>0</v>
      </c>
      <c r="AR66" s="139">
        <v>0</v>
      </c>
      <c r="AS66" s="139">
        <v>0</v>
      </c>
      <c r="AT66" s="139">
        <v>0</v>
      </c>
      <c r="AU66" s="139">
        <v>0</v>
      </c>
      <c r="AV66" s="139">
        <v>0</v>
      </c>
      <c r="AW66" s="139">
        <v>0</v>
      </c>
      <c r="AX66" s="139">
        <v>0</v>
      </c>
      <c r="AY66" s="139">
        <v>0</v>
      </c>
      <c r="AZ66" s="139">
        <v>0</v>
      </c>
      <c r="BA66" s="139">
        <v>0</v>
      </c>
    </row>
    <row r="67" spans="1:53">
      <c r="A67" s="140" t="s">
        <v>1385</v>
      </c>
      <c r="B67" s="139">
        <v>0</v>
      </c>
      <c r="C67" s="139">
        <v>0</v>
      </c>
      <c r="D67" s="139">
        <v>0</v>
      </c>
      <c r="E67" s="139">
        <v>0</v>
      </c>
      <c r="F67" s="139">
        <v>0</v>
      </c>
      <c r="G67" s="139">
        <v>0</v>
      </c>
      <c r="H67" s="139">
        <v>0</v>
      </c>
      <c r="I67" s="139">
        <v>0</v>
      </c>
      <c r="J67" s="139">
        <v>0</v>
      </c>
      <c r="K67" s="139">
        <v>0</v>
      </c>
      <c r="L67" s="139">
        <v>0</v>
      </c>
      <c r="M67" s="139">
        <v>0</v>
      </c>
      <c r="N67" s="139">
        <v>0</v>
      </c>
      <c r="O67" s="139">
        <v>0</v>
      </c>
      <c r="P67" s="139">
        <v>0</v>
      </c>
      <c r="Q67" s="139">
        <v>0</v>
      </c>
      <c r="R67" s="139">
        <v>0</v>
      </c>
      <c r="S67" s="139">
        <v>0</v>
      </c>
      <c r="T67" s="139">
        <v>0</v>
      </c>
      <c r="U67" s="139">
        <v>0</v>
      </c>
      <c r="V67" s="139">
        <v>0</v>
      </c>
      <c r="W67" s="139">
        <v>0</v>
      </c>
      <c r="X67" s="139">
        <v>0</v>
      </c>
      <c r="Y67" s="139">
        <v>0</v>
      </c>
      <c r="Z67" s="139">
        <v>0</v>
      </c>
      <c r="AA67" s="139">
        <v>0</v>
      </c>
      <c r="AB67" s="139">
        <v>0</v>
      </c>
      <c r="AC67" s="139">
        <v>0</v>
      </c>
      <c r="AD67" s="139">
        <v>0</v>
      </c>
      <c r="AE67" s="139">
        <v>0</v>
      </c>
      <c r="AF67" s="139">
        <v>0</v>
      </c>
      <c r="AG67" s="139">
        <v>0</v>
      </c>
      <c r="AH67" s="139">
        <v>0</v>
      </c>
      <c r="AI67" s="139">
        <v>0</v>
      </c>
      <c r="AJ67" s="139">
        <v>0</v>
      </c>
      <c r="AK67" s="139">
        <v>0</v>
      </c>
      <c r="AL67" s="139">
        <v>0</v>
      </c>
      <c r="AM67" s="139">
        <v>0</v>
      </c>
      <c r="AN67" s="139">
        <v>0</v>
      </c>
      <c r="AO67" s="139">
        <v>0</v>
      </c>
      <c r="AP67" s="139">
        <v>0</v>
      </c>
      <c r="AQ67" s="139">
        <v>0</v>
      </c>
      <c r="AR67" s="139">
        <v>0</v>
      </c>
      <c r="AS67" s="139">
        <v>0</v>
      </c>
      <c r="AT67" s="139">
        <v>0</v>
      </c>
      <c r="AU67" s="139">
        <v>0</v>
      </c>
      <c r="AV67" s="139">
        <v>0</v>
      </c>
      <c r="AW67" s="139">
        <v>0</v>
      </c>
      <c r="AX67" s="139">
        <v>0</v>
      </c>
      <c r="AY67" s="139">
        <v>0</v>
      </c>
      <c r="AZ67" s="139">
        <v>0</v>
      </c>
      <c r="BA67" s="139">
        <v>0</v>
      </c>
    </row>
    <row r="68" spans="1:53">
      <c r="A68" s="140" t="s">
        <v>1386</v>
      </c>
      <c r="B68" s="139">
        <v>0</v>
      </c>
      <c r="C68" s="139">
        <v>0</v>
      </c>
      <c r="D68" s="139">
        <v>0</v>
      </c>
      <c r="E68" s="139">
        <v>0</v>
      </c>
      <c r="F68" s="139">
        <v>0</v>
      </c>
      <c r="G68" s="139">
        <v>0</v>
      </c>
      <c r="H68" s="139">
        <v>0</v>
      </c>
      <c r="I68" s="139">
        <v>0</v>
      </c>
      <c r="J68" s="139">
        <v>0</v>
      </c>
      <c r="K68" s="139">
        <v>0</v>
      </c>
      <c r="L68" s="139">
        <v>0</v>
      </c>
      <c r="M68" s="139">
        <v>0</v>
      </c>
      <c r="N68" s="139">
        <v>0</v>
      </c>
      <c r="O68" s="139">
        <v>0</v>
      </c>
      <c r="P68" s="139">
        <v>0</v>
      </c>
      <c r="Q68" s="139">
        <v>0</v>
      </c>
      <c r="R68" s="139">
        <v>0</v>
      </c>
      <c r="S68" s="139">
        <v>0</v>
      </c>
      <c r="T68" s="139">
        <v>0</v>
      </c>
      <c r="U68" s="139">
        <v>0</v>
      </c>
      <c r="V68" s="139">
        <v>0</v>
      </c>
      <c r="W68" s="139">
        <v>0</v>
      </c>
      <c r="X68" s="139">
        <v>0</v>
      </c>
      <c r="Y68" s="139">
        <v>0</v>
      </c>
      <c r="Z68" s="139">
        <v>0</v>
      </c>
      <c r="AA68" s="139">
        <v>0</v>
      </c>
      <c r="AB68" s="139">
        <v>0</v>
      </c>
      <c r="AC68" s="139">
        <v>0</v>
      </c>
      <c r="AD68" s="139">
        <v>0</v>
      </c>
      <c r="AE68" s="139">
        <v>0</v>
      </c>
      <c r="AF68" s="139">
        <v>0</v>
      </c>
      <c r="AG68" s="139">
        <v>0</v>
      </c>
      <c r="AH68" s="139">
        <v>0</v>
      </c>
      <c r="AI68" s="139">
        <v>0</v>
      </c>
      <c r="AJ68" s="139">
        <v>0</v>
      </c>
      <c r="AK68" s="139">
        <v>0</v>
      </c>
      <c r="AL68" s="139">
        <v>0</v>
      </c>
      <c r="AM68" s="139">
        <v>0</v>
      </c>
      <c r="AN68" s="139">
        <v>0</v>
      </c>
      <c r="AO68" s="139">
        <v>0</v>
      </c>
      <c r="AP68" s="139">
        <v>0</v>
      </c>
      <c r="AQ68" s="139">
        <v>0</v>
      </c>
      <c r="AR68" s="139">
        <v>0</v>
      </c>
      <c r="AS68" s="139">
        <v>0</v>
      </c>
      <c r="AT68" s="139">
        <v>0</v>
      </c>
      <c r="AU68" s="139">
        <v>0</v>
      </c>
      <c r="AV68" s="139">
        <v>0</v>
      </c>
      <c r="AW68" s="139">
        <v>0</v>
      </c>
      <c r="AX68" s="139">
        <v>0</v>
      </c>
      <c r="AY68" s="139">
        <v>0</v>
      </c>
      <c r="AZ68" s="139">
        <v>0</v>
      </c>
      <c r="BA68" s="139">
        <v>0</v>
      </c>
    </row>
    <row r="69" spans="1:53">
      <c r="A69" s="140" t="s">
        <v>1387</v>
      </c>
      <c r="B69" s="139">
        <v>0</v>
      </c>
      <c r="C69" s="139">
        <v>0</v>
      </c>
      <c r="D69" s="139">
        <v>0</v>
      </c>
      <c r="E69" s="139">
        <v>0</v>
      </c>
      <c r="F69" s="139">
        <v>0</v>
      </c>
      <c r="G69" s="139">
        <v>0</v>
      </c>
      <c r="H69" s="139">
        <v>0</v>
      </c>
      <c r="I69" s="139">
        <v>0</v>
      </c>
      <c r="J69" s="139">
        <v>0</v>
      </c>
      <c r="K69" s="139">
        <v>0</v>
      </c>
      <c r="L69" s="139">
        <v>0</v>
      </c>
      <c r="M69" s="139">
        <v>0</v>
      </c>
      <c r="N69" s="139">
        <v>0</v>
      </c>
      <c r="O69" s="139">
        <v>0</v>
      </c>
      <c r="P69" s="139">
        <v>0</v>
      </c>
      <c r="Q69" s="139">
        <v>0</v>
      </c>
      <c r="R69" s="139">
        <v>0</v>
      </c>
      <c r="S69" s="139">
        <v>0</v>
      </c>
      <c r="T69" s="139">
        <v>0</v>
      </c>
      <c r="U69" s="139">
        <v>0</v>
      </c>
      <c r="V69" s="139">
        <v>0</v>
      </c>
      <c r="W69" s="139">
        <v>0</v>
      </c>
      <c r="X69" s="139">
        <v>0</v>
      </c>
      <c r="Y69" s="139">
        <v>0</v>
      </c>
      <c r="Z69" s="139">
        <v>0</v>
      </c>
      <c r="AA69" s="139">
        <v>0</v>
      </c>
      <c r="AB69" s="139">
        <v>0</v>
      </c>
      <c r="AC69" s="139">
        <v>0</v>
      </c>
      <c r="AD69" s="139">
        <v>0</v>
      </c>
      <c r="AE69" s="139">
        <v>0</v>
      </c>
      <c r="AF69" s="139">
        <v>0</v>
      </c>
      <c r="AG69" s="139">
        <v>0</v>
      </c>
      <c r="AH69" s="139">
        <v>0</v>
      </c>
      <c r="AI69" s="139">
        <v>0</v>
      </c>
      <c r="AJ69" s="139">
        <v>0</v>
      </c>
      <c r="AK69" s="139">
        <v>0</v>
      </c>
      <c r="AL69" s="139">
        <v>0</v>
      </c>
      <c r="AM69" s="139">
        <v>0</v>
      </c>
      <c r="AN69" s="139">
        <v>0</v>
      </c>
      <c r="AO69" s="139">
        <v>0</v>
      </c>
      <c r="AP69" s="139">
        <v>0</v>
      </c>
      <c r="AQ69" s="139">
        <v>0</v>
      </c>
      <c r="AR69" s="139">
        <v>0</v>
      </c>
      <c r="AS69" s="139">
        <v>0</v>
      </c>
      <c r="AT69" s="139">
        <v>0</v>
      </c>
      <c r="AU69" s="139">
        <v>0</v>
      </c>
      <c r="AV69" s="139">
        <v>0</v>
      </c>
      <c r="AW69" s="139">
        <v>0</v>
      </c>
      <c r="AX69" s="139">
        <v>0</v>
      </c>
      <c r="AY69" s="139">
        <v>0</v>
      </c>
      <c r="AZ69" s="139">
        <v>0</v>
      </c>
      <c r="BA69" s="139">
        <v>0</v>
      </c>
    </row>
    <row r="70" spans="1:53">
      <c r="A70" s="140" t="s">
        <v>1388</v>
      </c>
      <c r="B70" s="139">
        <v>0</v>
      </c>
      <c r="C70" s="139">
        <v>0</v>
      </c>
      <c r="D70" s="139">
        <v>0</v>
      </c>
      <c r="E70" s="139">
        <v>0</v>
      </c>
      <c r="F70" s="139">
        <v>0</v>
      </c>
      <c r="G70" s="139">
        <v>0</v>
      </c>
      <c r="H70" s="139">
        <v>0</v>
      </c>
      <c r="I70" s="139">
        <v>0</v>
      </c>
      <c r="J70" s="139">
        <v>0</v>
      </c>
      <c r="K70" s="139">
        <v>0</v>
      </c>
      <c r="L70" s="139">
        <v>0</v>
      </c>
      <c r="M70" s="139">
        <v>0</v>
      </c>
      <c r="N70" s="139">
        <v>0</v>
      </c>
      <c r="O70" s="139">
        <v>0</v>
      </c>
      <c r="P70" s="139">
        <v>0</v>
      </c>
      <c r="Q70" s="139">
        <v>0</v>
      </c>
      <c r="R70" s="139">
        <v>0</v>
      </c>
      <c r="S70" s="139">
        <v>0</v>
      </c>
      <c r="T70" s="139">
        <v>0</v>
      </c>
      <c r="U70" s="139">
        <v>0</v>
      </c>
      <c r="V70" s="139">
        <v>0</v>
      </c>
      <c r="W70" s="139">
        <v>0</v>
      </c>
      <c r="X70" s="139">
        <v>0</v>
      </c>
      <c r="Y70" s="139">
        <v>0</v>
      </c>
      <c r="Z70" s="139">
        <v>0</v>
      </c>
      <c r="AA70" s="139">
        <v>0</v>
      </c>
      <c r="AB70" s="139">
        <v>0</v>
      </c>
      <c r="AC70" s="139">
        <v>0</v>
      </c>
      <c r="AD70" s="139">
        <v>0</v>
      </c>
      <c r="AE70" s="139">
        <v>0</v>
      </c>
      <c r="AF70" s="139">
        <v>0</v>
      </c>
      <c r="AG70" s="139">
        <v>0</v>
      </c>
      <c r="AH70" s="139">
        <v>0</v>
      </c>
      <c r="AI70" s="139">
        <v>0</v>
      </c>
      <c r="AJ70" s="139">
        <v>0</v>
      </c>
      <c r="AK70" s="139">
        <v>0</v>
      </c>
      <c r="AL70" s="139">
        <v>0</v>
      </c>
      <c r="AM70" s="139">
        <v>0</v>
      </c>
      <c r="AN70" s="139">
        <v>0</v>
      </c>
      <c r="AO70" s="139">
        <v>0</v>
      </c>
      <c r="AP70" s="139">
        <v>0</v>
      </c>
      <c r="AQ70" s="139">
        <v>0</v>
      </c>
      <c r="AR70" s="139">
        <v>0</v>
      </c>
      <c r="AS70" s="139">
        <v>0</v>
      </c>
      <c r="AT70" s="139">
        <v>0</v>
      </c>
      <c r="AU70" s="139">
        <v>0</v>
      </c>
      <c r="AV70" s="139">
        <v>0</v>
      </c>
      <c r="AW70" s="139">
        <v>0</v>
      </c>
      <c r="AX70" s="139">
        <v>0</v>
      </c>
      <c r="AY70" s="139">
        <v>0</v>
      </c>
      <c r="AZ70" s="139">
        <v>0</v>
      </c>
      <c r="BA70" s="139">
        <v>0</v>
      </c>
    </row>
    <row r="71" spans="1:53">
      <c r="A71" s="140" t="s">
        <v>1389</v>
      </c>
      <c r="B71" s="139">
        <v>0</v>
      </c>
      <c r="C71" s="139">
        <v>0</v>
      </c>
      <c r="D71" s="139">
        <v>0</v>
      </c>
      <c r="E71" s="139">
        <v>0</v>
      </c>
      <c r="F71" s="139">
        <v>0</v>
      </c>
      <c r="G71" s="139">
        <v>0</v>
      </c>
      <c r="H71" s="139">
        <v>0</v>
      </c>
      <c r="I71" s="139">
        <v>0</v>
      </c>
      <c r="J71" s="139">
        <v>0</v>
      </c>
      <c r="K71" s="139">
        <v>0</v>
      </c>
      <c r="L71" s="139">
        <v>0</v>
      </c>
      <c r="M71" s="139">
        <v>0</v>
      </c>
      <c r="N71" s="139">
        <v>0</v>
      </c>
      <c r="O71" s="139">
        <v>0</v>
      </c>
      <c r="P71" s="139">
        <v>0</v>
      </c>
      <c r="Q71" s="139">
        <v>0</v>
      </c>
      <c r="R71" s="139">
        <v>0</v>
      </c>
      <c r="S71" s="139">
        <v>0</v>
      </c>
      <c r="T71" s="139">
        <v>0</v>
      </c>
      <c r="U71" s="139">
        <v>0</v>
      </c>
      <c r="V71" s="139">
        <v>0</v>
      </c>
      <c r="W71" s="139">
        <v>0</v>
      </c>
      <c r="X71" s="139">
        <v>0</v>
      </c>
      <c r="Y71" s="139">
        <v>0</v>
      </c>
      <c r="Z71" s="139">
        <v>0</v>
      </c>
      <c r="AA71" s="139">
        <v>0</v>
      </c>
      <c r="AB71" s="139">
        <v>0</v>
      </c>
      <c r="AC71" s="139">
        <v>0</v>
      </c>
      <c r="AD71" s="139">
        <v>0</v>
      </c>
      <c r="AE71" s="139">
        <v>0</v>
      </c>
      <c r="AF71" s="139">
        <v>0</v>
      </c>
      <c r="AG71" s="139">
        <v>0</v>
      </c>
      <c r="AH71" s="139">
        <v>0</v>
      </c>
      <c r="AI71" s="139">
        <v>0</v>
      </c>
      <c r="AJ71" s="139">
        <v>0</v>
      </c>
      <c r="AK71" s="139">
        <v>0</v>
      </c>
      <c r="AL71" s="139">
        <v>0</v>
      </c>
      <c r="AM71" s="139">
        <v>0</v>
      </c>
      <c r="AN71" s="139">
        <v>0</v>
      </c>
      <c r="AO71" s="139">
        <v>0</v>
      </c>
      <c r="AP71" s="139">
        <v>0</v>
      </c>
      <c r="AQ71" s="139">
        <v>0</v>
      </c>
      <c r="AR71" s="139">
        <v>0</v>
      </c>
      <c r="AS71" s="139">
        <v>0</v>
      </c>
      <c r="AT71" s="139">
        <v>0</v>
      </c>
      <c r="AU71" s="139">
        <v>0</v>
      </c>
      <c r="AV71" s="139">
        <v>0</v>
      </c>
      <c r="AW71" s="139">
        <v>0</v>
      </c>
      <c r="AX71" s="139">
        <v>0</v>
      </c>
      <c r="AY71" s="139">
        <v>0</v>
      </c>
      <c r="AZ71" s="139">
        <v>0</v>
      </c>
      <c r="BA71" s="139">
        <v>0</v>
      </c>
    </row>
    <row r="72" spans="1:53">
      <c r="A72" s="140" t="s">
        <v>1390</v>
      </c>
      <c r="B72" s="139">
        <v>0</v>
      </c>
      <c r="C72" s="139">
        <v>0</v>
      </c>
      <c r="D72" s="139">
        <v>0</v>
      </c>
      <c r="E72" s="139">
        <v>0</v>
      </c>
      <c r="F72" s="139">
        <v>0</v>
      </c>
      <c r="G72" s="139">
        <v>0</v>
      </c>
      <c r="H72" s="139">
        <v>0</v>
      </c>
      <c r="I72" s="139">
        <v>0</v>
      </c>
      <c r="J72" s="139">
        <v>0</v>
      </c>
      <c r="K72" s="139">
        <v>0</v>
      </c>
      <c r="L72" s="139">
        <v>0</v>
      </c>
      <c r="M72" s="139">
        <v>0</v>
      </c>
      <c r="N72" s="139">
        <v>0</v>
      </c>
      <c r="O72" s="139">
        <v>0</v>
      </c>
      <c r="P72" s="139">
        <v>0</v>
      </c>
      <c r="Q72" s="139">
        <v>0</v>
      </c>
      <c r="R72" s="139">
        <v>0</v>
      </c>
      <c r="S72" s="139">
        <v>0</v>
      </c>
      <c r="T72" s="139">
        <v>0</v>
      </c>
      <c r="U72" s="139">
        <v>0</v>
      </c>
      <c r="V72" s="139">
        <v>0</v>
      </c>
      <c r="W72" s="139">
        <v>0</v>
      </c>
      <c r="X72" s="139">
        <v>0</v>
      </c>
      <c r="Y72" s="139">
        <v>0</v>
      </c>
      <c r="Z72" s="139">
        <v>0</v>
      </c>
      <c r="AA72" s="139">
        <v>0</v>
      </c>
      <c r="AB72" s="139">
        <v>0</v>
      </c>
      <c r="AC72" s="139">
        <v>0</v>
      </c>
      <c r="AD72" s="139">
        <v>0</v>
      </c>
      <c r="AE72" s="139">
        <v>0</v>
      </c>
      <c r="AF72" s="139">
        <v>0</v>
      </c>
      <c r="AG72" s="139">
        <v>0</v>
      </c>
      <c r="AH72" s="139">
        <v>0</v>
      </c>
      <c r="AI72" s="139">
        <v>0</v>
      </c>
      <c r="AJ72" s="139">
        <v>0</v>
      </c>
      <c r="AK72" s="139">
        <v>0</v>
      </c>
      <c r="AL72" s="139">
        <v>0</v>
      </c>
      <c r="AM72" s="139">
        <v>0</v>
      </c>
      <c r="AN72" s="139">
        <v>0</v>
      </c>
      <c r="AO72" s="139">
        <v>0</v>
      </c>
      <c r="AP72" s="139">
        <v>0</v>
      </c>
      <c r="AQ72" s="139">
        <v>0</v>
      </c>
      <c r="AR72" s="139">
        <v>0</v>
      </c>
      <c r="AS72" s="139">
        <v>0</v>
      </c>
      <c r="AT72" s="139">
        <v>0</v>
      </c>
      <c r="AU72" s="139">
        <v>0</v>
      </c>
      <c r="AV72" s="139">
        <v>0</v>
      </c>
      <c r="AW72" s="139">
        <v>0</v>
      </c>
      <c r="AX72" s="139">
        <v>0</v>
      </c>
      <c r="AY72" s="139">
        <v>0</v>
      </c>
      <c r="AZ72" s="139">
        <v>0</v>
      </c>
      <c r="BA72" s="139">
        <v>0</v>
      </c>
    </row>
    <row r="73" spans="1:53">
      <c r="A73" s="140" t="s">
        <v>1391</v>
      </c>
      <c r="B73" s="139">
        <v>-28570176.526959099</v>
      </c>
      <c r="C73" s="139">
        <v>-26296854.453512099</v>
      </c>
      <c r="D73" s="139">
        <v>-24107987.263900802</v>
      </c>
      <c r="E73" s="139">
        <v>-25481441.479397502</v>
      </c>
      <c r="F73" s="139">
        <v>-26406078.860950101</v>
      </c>
      <c r="G73" s="139">
        <v>-28455193.425459702</v>
      </c>
      <c r="H73" s="139">
        <v>-28811578.1332753</v>
      </c>
      <c r="I73" s="139">
        <v>-28854889.483031102</v>
      </c>
      <c r="J73" s="139">
        <v>-28042526.162112299</v>
      </c>
      <c r="K73" s="139">
        <v>-28956800.5718573</v>
      </c>
      <c r="L73" s="139">
        <v>-25061958.213206299</v>
      </c>
      <c r="M73" s="139">
        <v>-26218370.744007699</v>
      </c>
      <c r="N73" s="139">
        <v>-325263855.31766897</v>
      </c>
      <c r="O73" s="139">
        <v>-30331827.3694111</v>
      </c>
      <c r="P73" s="139">
        <v>-27880390.2109726</v>
      </c>
      <c r="Q73" s="139">
        <v>-25421450.470157601</v>
      </c>
      <c r="R73" s="139">
        <v>-26926879.878911499</v>
      </c>
      <c r="S73" s="139">
        <v>-28018150.568783801</v>
      </c>
      <c r="T73" s="139">
        <v>-29846877.9025518</v>
      </c>
      <c r="U73" s="139">
        <v>-30202948.777401399</v>
      </c>
      <c r="V73" s="139">
        <v>-30286968.598304398</v>
      </c>
      <c r="W73" s="139">
        <v>-29402663.3878574</v>
      </c>
      <c r="X73" s="139">
        <v>-30209612.832837</v>
      </c>
      <c r="Y73" s="139">
        <v>-26309043.831955399</v>
      </c>
      <c r="Z73" s="139">
        <v>-27597636.069370199</v>
      </c>
      <c r="AA73" s="139">
        <v>-342434449.89851397</v>
      </c>
      <c r="AB73" s="139">
        <v>-32057339.153241701</v>
      </c>
      <c r="AC73" s="139">
        <v>-29410067.427935299</v>
      </c>
      <c r="AD73" s="139">
        <v>-26738583.675866298</v>
      </c>
      <c r="AE73" s="139">
        <v>-28311779.369720701</v>
      </c>
      <c r="AF73" s="139">
        <v>-29539600.974327601</v>
      </c>
      <c r="AG73" s="139">
        <v>-32219411.1812017</v>
      </c>
      <c r="AH73" s="139">
        <v>-32561948.606971499</v>
      </c>
      <c r="AI73" s="139">
        <v>-32738817.696596898</v>
      </c>
      <c r="AJ73" s="139">
        <v>-31738652.988735899</v>
      </c>
      <c r="AK73" s="139">
        <v>-32416738.011700701</v>
      </c>
      <c r="AL73" s="139">
        <v>-28254304.088636599</v>
      </c>
      <c r="AM73" s="139">
        <v>-29717892.800097398</v>
      </c>
      <c r="AN73" s="139">
        <v>-365705135.97503299</v>
      </c>
      <c r="AO73" s="139">
        <v>-34707208.578350998</v>
      </c>
      <c r="AP73" s="139">
        <v>-31793423.5421867</v>
      </c>
      <c r="AQ73" s="139">
        <v>-28764774.028881699</v>
      </c>
      <c r="AR73" s="139">
        <v>-30486182.848064199</v>
      </c>
      <c r="AS73" s="139">
        <v>-31932534.980113398</v>
      </c>
      <c r="AT73" s="139">
        <v>-32650973.4096785</v>
      </c>
      <c r="AU73" s="139">
        <v>-32993196.693343401</v>
      </c>
      <c r="AV73" s="139">
        <v>-33180952.3907267</v>
      </c>
      <c r="AW73" s="139">
        <v>-32170211.625528499</v>
      </c>
      <c r="AX73" s="139">
        <v>-32857991.0915212</v>
      </c>
      <c r="AY73" s="139">
        <v>-28690518.3383408</v>
      </c>
      <c r="AZ73" s="139">
        <v>-30155952.1948887</v>
      </c>
      <c r="BA73" s="139">
        <v>-380383919.72162497</v>
      </c>
    </row>
    <row r="74" spans="1:53">
      <c r="A74" s="166" t="s">
        <v>1392</v>
      </c>
      <c r="B74" s="139">
        <v>-718828979.91008997</v>
      </c>
      <c r="C74" s="139">
        <v>-490138942.92889601</v>
      </c>
      <c r="D74" s="139">
        <v>-493776242.45939898</v>
      </c>
      <c r="E74" s="139">
        <v>-490279546.567873</v>
      </c>
      <c r="F74" s="139">
        <v>-585214891.87511802</v>
      </c>
      <c r="G74" s="139">
        <v>-628020268.60518301</v>
      </c>
      <c r="H74" s="139">
        <v>-658481899.94852805</v>
      </c>
      <c r="I74" s="139">
        <v>-809769086.35253704</v>
      </c>
      <c r="J74" s="139">
        <v>-613572876.27386105</v>
      </c>
      <c r="K74" s="139">
        <v>-540015025.66034901</v>
      </c>
      <c r="L74" s="139">
        <v>-435631647.55466199</v>
      </c>
      <c r="M74" s="139">
        <v>-481070068.74485803</v>
      </c>
      <c r="N74" s="139">
        <v>-6944799476.8813496</v>
      </c>
      <c r="O74" s="139">
        <v>-588205933.83605099</v>
      </c>
      <c r="P74" s="139">
        <v>-382709962.27358103</v>
      </c>
      <c r="Q74" s="139">
        <v>-390223576.05418801</v>
      </c>
      <c r="R74" s="139">
        <v>-419278552.79669797</v>
      </c>
      <c r="S74" s="139">
        <v>-501448382.20344001</v>
      </c>
      <c r="T74" s="139">
        <v>-537955653.37912595</v>
      </c>
      <c r="U74" s="139">
        <v>-565214945.36993003</v>
      </c>
      <c r="V74" s="139">
        <v>-693256018.05613804</v>
      </c>
      <c r="W74" s="139">
        <v>-527603770.04602301</v>
      </c>
      <c r="X74" s="139">
        <v>-461920039.328596</v>
      </c>
      <c r="Y74" s="139">
        <v>-374664034.27277398</v>
      </c>
      <c r="Z74" s="139">
        <v>-415404822.32407701</v>
      </c>
      <c r="AA74" s="139">
        <v>-5857885689.9406204</v>
      </c>
      <c r="AB74" s="139">
        <v>-583735385.169155</v>
      </c>
      <c r="AC74" s="139">
        <v>-381071956.89830399</v>
      </c>
      <c r="AD74" s="139">
        <v>-386190258.158548</v>
      </c>
      <c r="AE74" s="139">
        <v>-414924345.24773997</v>
      </c>
      <c r="AF74" s="139">
        <v>-496907345.48866898</v>
      </c>
      <c r="AG74" s="139">
        <v>-536509018.76753598</v>
      </c>
      <c r="AH74" s="139">
        <v>-563444868.27721703</v>
      </c>
      <c r="AI74" s="139">
        <v>-690195195.22140396</v>
      </c>
      <c r="AJ74" s="139">
        <v>-526191604.242809</v>
      </c>
      <c r="AK74" s="139">
        <v>-461755111.76084602</v>
      </c>
      <c r="AL74" s="139">
        <v>-372788469.27612501</v>
      </c>
      <c r="AM74" s="139">
        <v>-414464033.63730103</v>
      </c>
      <c r="AN74" s="139">
        <v>-5828177592.1456604</v>
      </c>
      <c r="AO74" s="139">
        <v>-582730990.18171704</v>
      </c>
      <c r="AP74" s="139">
        <v>-380600440.44946301</v>
      </c>
      <c r="AQ74" s="139">
        <v>-384328683.11050498</v>
      </c>
      <c r="AR74" s="139">
        <v>-413024492.20537603</v>
      </c>
      <c r="AS74" s="139">
        <v>-496270937.17893398</v>
      </c>
      <c r="AT74" s="139">
        <v>-535264844.85151201</v>
      </c>
      <c r="AU74" s="139">
        <v>-562472281.46399498</v>
      </c>
      <c r="AV74" s="139">
        <v>-688695503.86741197</v>
      </c>
      <c r="AW74" s="139">
        <v>-525971203.55312902</v>
      </c>
      <c r="AX74" s="139">
        <v>-461575668.13391</v>
      </c>
      <c r="AY74" s="139">
        <v>-373045473.81655103</v>
      </c>
      <c r="AZ74" s="139">
        <v>-415035219.861866</v>
      </c>
      <c r="BA74" s="139">
        <v>-5819015738.6743698</v>
      </c>
    </row>
    <row r="75" spans="1:53">
      <c r="A75" s="140" t="s">
        <v>1393</v>
      </c>
    </row>
    <row r="76" spans="1:53" ht="10.8" thickBot="1">
      <c r="A76" s="164" t="s">
        <v>1394</v>
      </c>
    </row>
    <row r="77" spans="1:53" ht="10.8" thickBot="1">
      <c r="A77" s="162" t="s">
        <v>1395</v>
      </c>
    </row>
    <row r="78" spans="1:53">
      <c r="A78" s="165" t="s">
        <v>1396</v>
      </c>
    </row>
    <row r="79" spans="1:53">
      <c r="A79" s="140" t="s">
        <v>1397</v>
      </c>
      <c r="B79" s="139">
        <v>-741542.16999999899</v>
      </c>
      <c r="C79" s="139">
        <v>-755992.7</v>
      </c>
      <c r="D79" s="139">
        <v>-910905.5</v>
      </c>
      <c r="E79" s="139">
        <v>-834824.820000001</v>
      </c>
      <c r="F79" s="139">
        <v>-492346.97</v>
      </c>
      <c r="G79" s="139">
        <v>-926900.46</v>
      </c>
      <c r="H79" s="139">
        <v>-928747.78</v>
      </c>
      <c r="I79" s="139">
        <v>-767163.48</v>
      </c>
      <c r="J79" s="139">
        <v>-794396.99000000104</v>
      </c>
      <c r="K79" s="139">
        <v>-905310.71000000101</v>
      </c>
      <c r="L79" s="139">
        <v>-421369.98</v>
      </c>
      <c r="M79" s="139">
        <v>-870020.19</v>
      </c>
      <c r="N79" s="139">
        <v>-9349521.7500000093</v>
      </c>
      <c r="O79" s="139">
        <v>-741542.16999999899</v>
      </c>
      <c r="P79" s="139">
        <v>-755992.7</v>
      </c>
      <c r="Q79" s="139">
        <v>-910905.5</v>
      </c>
      <c r="R79" s="139">
        <v>-834824.820000001</v>
      </c>
      <c r="S79" s="139">
        <v>-492346.97</v>
      </c>
      <c r="T79" s="139">
        <v>-926900.46</v>
      </c>
      <c r="U79" s="139">
        <v>-928747.78</v>
      </c>
      <c r="V79" s="139">
        <v>-767163.48</v>
      </c>
      <c r="W79" s="139">
        <v>-794396.99000000104</v>
      </c>
      <c r="X79" s="139">
        <v>-905310.71000000101</v>
      </c>
      <c r="Y79" s="139">
        <v>-421369.98</v>
      </c>
      <c r="Z79" s="139">
        <v>-870020.19</v>
      </c>
      <c r="AA79" s="139">
        <v>-9349521.7500000093</v>
      </c>
      <c r="AB79" s="139">
        <v>-741542.16999999899</v>
      </c>
      <c r="AC79" s="139">
        <v>-755992.7</v>
      </c>
      <c r="AD79" s="139">
        <v>-910905.5</v>
      </c>
      <c r="AE79" s="139">
        <v>-834824.820000001</v>
      </c>
      <c r="AF79" s="139">
        <v>-492346.97</v>
      </c>
      <c r="AG79" s="139">
        <v>-926900.46</v>
      </c>
      <c r="AH79" s="139">
        <v>-928747.78</v>
      </c>
      <c r="AI79" s="139">
        <v>-767163.48</v>
      </c>
      <c r="AJ79" s="139">
        <v>-794396.99000000104</v>
      </c>
      <c r="AK79" s="139">
        <v>-905310.71000000101</v>
      </c>
      <c r="AL79" s="139">
        <v>-421369.98</v>
      </c>
      <c r="AM79" s="139">
        <v>-870020.19</v>
      </c>
      <c r="AN79" s="139">
        <v>-9349521.7500000093</v>
      </c>
      <c r="AO79" s="139">
        <v>-741542.16999999899</v>
      </c>
      <c r="AP79" s="139">
        <v>-755992.7</v>
      </c>
      <c r="AQ79" s="139">
        <v>-910905.5</v>
      </c>
      <c r="AR79" s="139">
        <v>-834824.820000001</v>
      </c>
      <c r="AS79" s="139">
        <v>-492346.97</v>
      </c>
      <c r="AT79" s="139">
        <v>-926900.46</v>
      </c>
      <c r="AU79" s="139">
        <v>-928747.78</v>
      </c>
      <c r="AV79" s="139">
        <v>-767163.48</v>
      </c>
      <c r="AW79" s="139">
        <v>-794396.99000000104</v>
      </c>
      <c r="AX79" s="139">
        <v>-905310.71000000101</v>
      </c>
      <c r="AY79" s="139">
        <v>-421369.98</v>
      </c>
      <c r="AZ79" s="139">
        <v>-870020.19</v>
      </c>
      <c r="BA79" s="139">
        <v>-9349521.7500000093</v>
      </c>
    </row>
    <row r="80" spans="1:53">
      <c r="A80" s="167" t="s">
        <v>1398</v>
      </c>
      <c r="B80" s="139">
        <v>11606.0016671211</v>
      </c>
      <c r="C80" s="139">
        <v>11606.0016671211</v>
      </c>
      <c r="D80" s="139">
        <v>11606.0016671211</v>
      </c>
      <c r="E80" s="139">
        <v>11606.0016671211</v>
      </c>
      <c r="F80" s="139">
        <v>11606.0016671211</v>
      </c>
      <c r="G80" s="139">
        <v>11606.0016671211</v>
      </c>
      <c r="H80" s="139">
        <v>11606.0016671211</v>
      </c>
      <c r="I80" s="139">
        <v>11606.0016671211</v>
      </c>
      <c r="J80" s="139">
        <v>11606.0016671211</v>
      </c>
      <c r="K80" s="139">
        <v>11606.0016671211</v>
      </c>
      <c r="L80" s="139">
        <v>11606.0016671211</v>
      </c>
      <c r="M80" s="139">
        <v>11606.0016671211</v>
      </c>
      <c r="N80" s="139">
        <v>139272.020005453</v>
      </c>
      <c r="O80" s="139">
        <v>21522.219955520599</v>
      </c>
      <c r="P80" s="139">
        <v>21522.219955520599</v>
      </c>
      <c r="Q80" s="139">
        <v>21522.219955520599</v>
      </c>
      <c r="R80" s="139">
        <v>21522.219955520599</v>
      </c>
      <c r="S80" s="139">
        <v>21522.219955520599</v>
      </c>
      <c r="T80" s="139">
        <v>21522.219955520599</v>
      </c>
      <c r="U80" s="139">
        <v>21522.219955520599</v>
      </c>
      <c r="V80" s="139">
        <v>21522.219955520599</v>
      </c>
      <c r="W80" s="139">
        <v>21522.219955520599</v>
      </c>
      <c r="X80" s="139">
        <v>21522.219955520599</v>
      </c>
      <c r="Y80" s="139">
        <v>21522.219955520599</v>
      </c>
      <c r="Z80" s="139">
        <v>21522.219955520599</v>
      </c>
      <c r="AA80" s="139">
        <v>258266.639466247</v>
      </c>
      <c r="AB80" s="139">
        <v>32135.776374796998</v>
      </c>
      <c r="AC80" s="139">
        <v>32135.776374796998</v>
      </c>
      <c r="AD80" s="139">
        <v>32135.776374796998</v>
      </c>
      <c r="AE80" s="139">
        <v>32135.776374796998</v>
      </c>
      <c r="AF80" s="139">
        <v>32135.776374796998</v>
      </c>
      <c r="AG80" s="139">
        <v>32135.776374796998</v>
      </c>
      <c r="AH80" s="139">
        <v>32135.776374796998</v>
      </c>
      <c r="AI80" s="139">
        <v>32135.776374796998</v>
      </c>
      <c r="AJ80" s="139">
        <v>32135.776374796998</v>
      </c>
      <c r="AK80" s="139">
        <v>32135.776374796998</v>
      </c>
      <c r="AL80" s="139">
        <v>32135.776374796998</v>
      </c>
      <c r="AM80" s="139">
        <v>32135.776374796998</v>
      </c>
      <c r="AN80" s="139">
        <v>385629.31649756298</v>
      </c>
      <c r="AO80" s="139">
        <v>42916.145744598398</v>
      </c>
      <c r="AP80" s="139">
        <v>42916.145744598398</v>
      </c>
      <c r="AQ80" s="139">
        <v>42916.145744598398</v>
      </c>
      <c r="AR80" s="139">
        <v>42916.145744598398</v>
      </c>
      <c r="AS80" s="139">
        <v>42916.145744598398</v>
      </c>
      <c r="AT80" s="139">
        <v>42916.145744598398</v>
      </c>
      <c r="AU80" s="139">
        <v>42916.145744598398</v>
      </c>
      <c r="AV80" s="139">
        <v>42916.145744598398</v>
      </c>
      <c r="AW80" s="139">
        <v>42916.145744598398</v>
      </c>
      <c r="AX80" s="139">
        <v>42916.145744598398</v>
      </c>
      <c r="AY80" s="139">
        <v>42916.145744598398</v>
      </c>
      <c r="AZ80" s="139">
        <v>42916.145744598398</v>
      </c>
      <c r="BA80" s="139">
        <v>514993.74893518002</v>
      </c>
    </row>
    <row r="81" spans="1:53">
      <c r="A81" s="168" t="s">
        <v>1399</v>
      </c>
      <c r="B81" s="139">
        <v>-126.323333333333</v>
      </c>
      <c r="C81" s="139">
        <v>-126.323333333333</v>
      </c>
      <c r="D81" s="139">
        <v>-126.323333333333</v>
      </c>
      <c r="E81" s="139">
        <v>-126.323333333333</v>
      </c>
      <c r="F81" s="139">
        <v>-126.323333333333</v>
      </c>
      <c r="G81" s="139">
        <v>-126.323333333333</v>
      </c>
      <c r="H81" s="139">
        <v>-126.323333333333</v>
      </c>
      <c r="I81" s="139">
        <v>-126.323333333333</v>
      </c>
      <c r="J81" s="139">
        <v>-126.323333333333</v>
      </c>
      <c r="K81" s="139">
        <v>-126.323333333333</v>
      </c>
      <c r="L81" s="139">
        <v>-126.323333333333</v>
      </c>
      <c r="M81" s="139">
        <v>-126.323333333333</v>
      </c>
      <c r="N81" s="139">
        <v>-1515.8799999999901</v>
      </c>
      <c r="O81" s="139">
        <v>-126.323333333333</v>
      </c>
      <c r="P81" s="139">
        <v>-126.323333333333</v>
      </c>
      <c r="Q81" s="139">
        <v>-126.323333333333</v>
      </c>
      <c r="R81" s="139">
        <v>-126.323333333333</v>
      </c>
      <c r="S81" s="139">
        <v>-126.323333333333</v>
      </c>
      <c r="T81" s="139">
        <v>-126.323333333333</v>
      </c>
      <c r="U81" s="139">
        <v>-126.323333333333</v>
      </c>
      <c r="V81" s="139">
        <v>-126.323333333333</v>
      </c>
      <c r="W81" s="139">
        <v>-126.323333333333</v>
      </c>
      <c r="X81" s="139">
        <v>-126.323333333333</v>
      </c>
      <c r="Y81" s="139">
        <v>-126.323333333333</v>
      </c>
      <c r="Z81" s="139">
        <v>-126.323333333333</v>
      </c>
      <c r="AA81" s="139">
        <v>-1515.8799999999901</v>
      </c>
      <c r="AB81" s="139">
        <v>-126.323333333333</v>
      </c>
      <c r="AC81" s="139">
        <v>-126.323333333333</v>
      </c>
      <c r="AD81" s="139">
        <v>-126.323333333333</v>
      </c>
      <c r="AE81" s="139">
        <v>-126.323333333333</v>
      </c>
      <c r="AF81" s="139">
        <v>-126.323333333333</v>
      </c>
      <c r="AG81" s="139">
        <v>-126.323333333333</v>
      </c>
      <c r="AH81" s="139">
        <v>-126.323333333333</v>
      </c>
      <c r="AI81" s="139">
        <v>-126.323333333333</v>
      </c>
      <c r="AJ81" s="139">
        <v>-126.323333333333</v>
      </c>
      <c r="AK81" s="139">
        <v>-126.323333333333</v>
      </c>
      <c r="AL81" s="139">
        <v>-126.323333333333</v>
      </c>
      <c r="AM81" s="139">
        <v>-126.323333333333</v>
      </c>
      <c r="AN81" s="139">
        <v>-1515.8799999999901</v>
      </c>
      <c r="AO81" s="139">
        <v>-126.323333333333</v>
      </c>
      <c r="AP81" s="139">
        <v>-126.323333333333</v>
      </c>
      <c r="AQ81" s="139">
        <v>-126.323333333333</v>
      </c>
      <c r="AR81" s="139">
        <v>-126.323333333333</v>
      </c>
      <c r="AS81" s="139">
        <v>-126.323333333333</v>
      </c>
      <c r="AT81" s="139">
        <v>-126.323333333333</v>
      </c>
      <c r="AU81" s="139">
        <v>-126.323333333333</v>
      </c>
      <c r="AV81" s="139">
        <v>-126.323333333333</v>
      </c>
      <c r="AW81" s="139">
        <v>-126.323333333333</v>
      </c>
      <c r="AX81" s="139">
        <v>-126.323333333333</v>
      </c>
      <c r="AY81" s="139">
        <v>-126.323333333333</v>
      </c>
      <c r="AZ81" s="139">
        <v>-126.323333333333</v>
      </c>
      <c r="BA81" s="139">
        <v>-1515.8799999999901</v>
      </c>
    </row>
    <row r="82" spans="1:53">
      <c r="A82" s="140" t="s">
        <v>1400</v>
      </c>
      <c r="B82" s="139">
        <v>1249605</v>
      </c>
      <c r="C82" s="139">
        <v>1249605</v>
      </c>
      <c r="D82" s="139">
        <v>1249605</v>
      </c>
      <c r="E82" s="139">
        <v>1249605</v>
      </c>
      <c r="F82" s="139">
        <v>1249605</v>
      </c>
      <c r="G82" s="139">
        <v>1249605</v>
      </c>
      <c r="H82" s="139">
        <v>1249605</v>
      </c>
      <c r="I82" s="139">
        <v>1249605</v>
      </c>
      <c r="J82" s="139">
        <v>1249605</v>
      </c>
      <c r="K82" s="139">
        <v>1249605</v>
      </c>
      <c r="L82" s="139">
        <v>1249605</v>
      </c>
      <c r="M82" s="139">
        <v>1249605</v>
      </c>
      <c r="N82" s="139">
        <v>14995259.999999899</v>
      </c>
      <c r="O82" s="139">
        <v>1249605</v>
      </c>
      <c r="P82" s="139">
        <v>1249605</v>
      </c>
      <c r="Q82" s="139">
        <v>1249605</v>
      </c>
      <c r="R82" s="139">
        <v>1249605</v>
      </c>
      <c r="S82" s="139">
        <v>1249605</v>
      </c>
      <c r="T82" s="139">
        <v>1249605</v>
      </c>
      <c r="U82" s="139">
        <v>1249605</v>
      </c>
      <c r="V82" s="139">
        <v>1249605</v>
      </c>
      <c r="W82" s="139">
        <v>1249605</v>
      </c>
      <c r="X82" s="139">
        <v>1249605</v>
      </c>
      <c r="Y82" s="139">
        <v>1249605</v>
      </c>
      <c r="Z82" s="139">
        <v>1249605</v>
      </c>
      <c r="AA82" s="139">
        <v>14995259.999999899</v>
      </c>
      <c r="AB82" s="139">
        <v>1249605</v>
      </c>
      <c r="AC82" s="139">
        <v>1249605</v>
      </c>
      <c r="AD82" s="139">
        <v>1249605</v>
      </c>
      <c r="AE82" s="139">
        <v>1249605</v>
      </c>
      <c r="AF82" s="139">
        <v>1249605</v>
      </c>
      <c r="AG82" s="139">
        <v>1249605</v>
      </c>
      <c r="AH82" s="139">
        <v>1249605</v>
      </c>
      <c r="AI82" s="139">
        <v>1249605</v>
      </c>
      <c r="AJ82" s="139">
        <v>1249605</v>
      </c>
      <c r="AK82" s="139">
        <v>1249605</v>
      </c>
      <c r="AL82" s="139">
        <v>1249605</v>
      </c>
      <c r="AM82" s="139">
        <v>1249605</v>
      </c>
      <c r="AN82" s="139">
        <v>14995259.999999899</v>
      </c>
      <c r="AO82" s="139">
        <v>1249605</v>
      </c>
      <c r="AP82" s="139">
        <v>1249605</v>
      </c>
      <c r="AQ82" s="139">
        <v>1249605</v>
      </c>
      <c r="AR82" s="139">
        <v>1249605</v>
      </c>
      <c r="AS82" s="139">
        <v>1249605</v>
      </c>
      <c r="AT82" s="139">
        <v>1249605</v>
      </c>
      <c r="AU82" s="139">
        <v>1249605</v>
      </c>
      <c r="AV82" s="139">
        <v>1249605</v>
      </c>
      <c r="AW82" s="139">
        <v>1249605</v>
      </c>
      <c r="AX82" s="139">
        <v>1249605</v>
      </c>
      <c r="AY82" s="139">
        <v>1249605</v>
      </c>
      <c r="AZ82" s="139">
        <v>1249605</v>
      </c>
      <c r="BA82" s="139">
        <v>14995259.999999899</v>
      </c>
    </row>
    <row r="83" spans="1:53">
      <c r="A83" s="140" t="s">
        <v>1401</v>
      </c>
      <c r="B83" s="139">
        <v>519542.50833378697</v>
      </c>
      <c r="C83" s="139">
        <v>505091.978333787</v>
      </c>
      <c r="D83" s="139">
        <v>350179.17833378701</v>
      </c>
      <c r="E83" s="139">
        <v>426259.85833378602</v>
      </c>
      <c r="F83" s="139">
        <v>768737.70833378704</v>
      </c>
      <c r="G83" s="139">
        <v>334184.21833378699</v>
      </c>
      <c r="H83" s="139">
        <v>332336.89833378699</v>
      </c>
      <c r="I83" s="139">
        <v>493921.19833378698</v>
      </c>
      <c r="J83" s="139">
        <v>466687.68833378598</v>
      </c>
      <c r="K83" s="139">
        <v>355773.968333786</v>
      </c>
      <c r="L83" s="139">
        <v>839714.69833378703</v>
      </c>
      <c r="M83" s="139">
        <v>391064.48833378701</v>
      </c>
      <c r="N83" s="139">
        <v>5783494.3900054405</v>
      </c>
      <c r="O83" s="139">
        <v>529458.72662218695</v>
      </c>
      <c r="P83" s="139">
        <v>515008.19662218599</v>
      </c>
      <c r="Q83" s="139">
        <v>360095.396622186</v>
      </c>
      <c r="R83" s="139">
        <v>436176.07662218501</v>
      </c>
      <c r="S83" s="139">
        <v>778653.92662218597</v>
      </c>
      <c r="T83" s="139">
        <v>344100.43662218598</v>
      </c>
      <c r="U83" s="139">
        <v>342253.11662218597</v>
      </c>
      <c r="V83" s="139">
        <v>503837.41662218602</v>
      </c>
      <c r="W83" s="139">
        <v>476603.90662218601</v>
      </c>
      <c r="X83" s="139">
        <v>365690.18662218598</v>
      </c>
      <c r="Y83" s="139">
        <v>849630.91662218596</v>
      </c>
      <c r="Z83" s="139">
        <v>400980.706622186</v>
      </c>
      <c r="AA83" s="139">
        <v>5902489.0094662299</v>
      </c>
      <c r="AB83" s="139">
        <v>540072.283041463</v>
      </c>
      <c r="AC83" s="139">
        <v>525621.75304146204</v>
      </c>
      <c r="AD83" s="139">
        <v>370708.95304146199</v>
      </c>
      <c r="AE83" s="139">
        <v>446789.633041461</v>
      </c>
      <c r="AF83" s="139">
        <v>789267.48304146295</v>
      </c>
      <c r="AG83" s="139">
        <v>354713.99304146302</v>
      </c>
      <c r="AH83" s="139">
        <v>352866.67304146203</v>
      </c>
      <c r="AI83" s="139">
        <v>514450.97304146201</v>
      </c>
      <c r="AJ83" s="139">
        <v>487217.463041462</v>
      </c>
      <c r="AK83" s="139">
        <v>376303.74304146197</v>
      </c>
      <c r="AL83" s="139">
        <v>860244.47304146294</v>
      </c>
      <c r="AM83" s="139">
        <v>411594.26304146199</v>
      </c>
      <c r="AN83" s="139">
        <v>6029851.6864975505</v>
      </c>
      <c r="AO83" s="139">
        <v>550852.65241126495</v>
      </c>
      <c r="AP83" s="139">
        <v>536402.12241126399</v>
      </c>
      <c r="AQ83" s="139">
        <v>381489.322411264</v>
      </c>
      <c r="AR83" s="139">
        <v>457570.00241126301</v>
      </c>
      <c r="AS83" s="139">
        <v>800047.85241126397</v>
      </c>
      <c r="AT83" s="139">
        <v>365494.36241126398</v>
      </c>
      <c r="AU83" s="139">
        <v>363647.04241126397</v>
      </c>
      <c r="AV83" s="139">
        <v>525231.34241126396</v>
      </c>
      <c r="AW83" s="139">
        <v>497997.83241126302</v>
      </c>
      <c r="AX83" s="139">
        <v>387084.11241126398</v>
      </c>
      <c r="AY83" s="139">
        <v>871024.84241126396</v>
      </c>
      <c r="AZ83" s="139">
        <v>422374.632411264</v>
      </c>
      <c r="BA83" s="139">
        <v>6159216.1189351697</v>
      </c>
    </row>
    <row r="84" spans="1:53">
      <c r="A84" s="140" t="s">
        <v>1402</v>
      </c>
      <c r="B84" s="139">
        <v>0</v>
      </c>
      <c r="C84" s="139">
        <v>0</v>
      </c>
      <c r="D84" s="139">
        <v>0</v>
      </c>
      <c r="E84" s="139">
        <v>0</v>
      </c>
      <c r="F84" s="139">
        <v>0</v>
      </c>
      <c r="G84" s="139">
        <v>0</v>
      </c>
      <c r="H84" s="139">
        <v>0</v>
      </c>
      <c r="I84" s="139">
        <v>0</v>
      </c>
      <c r="J84" s="139">
        <v>0</v>
      </c>
      <c r="K84" s="139">
        <v>0</v>
      </c>
      <c r="L84" s="139">
        <v>0</v>
      </c>
      <c r="M84" s="139">
        <v>0</v>
      </c>
      <c r="N84" s="139">
        <v>0</v>
      </c>
      <c r="O84" s="139">
        <v>0</v>
      </c>
      <c r="P84" s="139">
        <v>0</v>
      </c>
      <c r="Q84" s="139">
        <v>0</v>
      </c>
      <c r="R84" s="139">
        <v>0</v>
      </c>
      <c r="S84" s="139">
        <v>0</v>
      </c>
      <c r="T84" s="139">
        <v>0</v>
      </c>
      <c r="U84" s="139">
        <v>0</v>
      </c>
      <c r="V84" s="139">
        <v>0</v>
      </c>
      <c r="W84" s="139">
        <v>0</v>
      </c>
      <c r="X84" s="139">
        <v>0</v>
      </c>
      <c r="Y84" s="139">
        <v>0</v>
      </c>
      <c r="Z84" s="139">
        <v>0</v>
      </c>
      <c r="AA84" s="139">
        <v>0</v>
      </c>
      <c r="AB84" s="139">
        <v>0</v>
      </c>
      <c r="AC84" s="139">
        <v>0</v>
      </c>
      <c r="AD84" s="139">
        <v>0</v>
      </c>
      <c r="AE84" s="139">
        <v>0</v>
      </c>
      <c r="AF84" s="139">
        <v>0</v>
      </c>
      <c r="AG84" s="139">
        <v>0</v>
      </c>
      <c r="AH84" s="139">
        <v>0</v>
      </c>
      <c r="AI84" s="139">
        <v>0</v>
      </c>
      <c r="AJ84" s="139">
        <v>0</v>
      </c>
      <c r="AK84" s="139">
        <v>0</v>
      </c>
      <c r="AL84" s="139">
        <v>0</v>
      </c>
      <c r="AM84" s="139">
        <v>0</v>
      </c>
      <c r="AN84" s="139">
        <v>0</v>
      </c>
      <c r="AO84" s="139">
        <v>0</v>
      </c>
      <c r="AP84" s="139">
        <v>0</v>
      </c>
      <c r="AQ84" s="139">
        <v>0</v>
      </c>
      <c r="AR84" s="139">
        <v>0</v>
      </c>
      <c r="AS84" s="139">
        <v>0</v>
      </c>
      <c r="AT84" s="139">
        <v>0</v>
      </c>
      <c r="AU84" s="139">
        <v>0</v>
      </c>
      <c r="AV84" s="139">
        <v>0</v>
      </c>
      <c r="AW84" s="139">
        <v>0</v>
      </c>
      <c r="AX84" s="139">
        <v>0</v>
      </c>
      <c r="AY84" s="139">
        <v>0</v>
      </c>
      <c r="AZ84" s="139">
        <v>0</v>
      </c>
      <c r="BA84" s="139">
        <v>0</v>
      </c>
    </row>
    <row r="85" spans="1:53">
      <c r="A85" s="140" t="s">
        <v>1403</v>
      </c>
      <c r="B85" s="139">
        <v>0</v>
      </c>
      <c r="C85" s="139">
        <v>0</v>
      </c>
      <c r="D85" s="139">
        <v>0</v>
      </c>
      <c r="E85" s="139">
        <v>0</v>
      </c>
      <c r="F85" s="139">
        <v>0</v>
      </c>
      <c r="G85" s="139">
        <v>0</v>
      </c>
      <c r="H85" s="139">
        <v>0</v>
      </c>
      <c r="I85" s="139">
        <v>0</v>
      </c>
      <c r="J85" s="139">
        <v>0</v>
      </c>
      <c r="K85" s="139">
        <v>0</v>
      </c>
      <c r="L85" s="139">
        <v>0</v>
      </c>
      <c r="M85" s="139">
        <v>0</v>
      </c>
      <c r="N85" s="139">
        <v>0</v>
      </c>
      <c r="O85" s="139">
        <v>0</v>
      </c>
      <c r="P85" s="139">
        <v>0</v>
      </c>
      <c r="Q85" s="139">
        <v>0</v>
      </c>
      <c r="R85" s="139">
        <v>0</v>
      </c>
      <c r="S85" s="139">
        <v>0</v>
      </c>
      <c r="T85" s="139">
        <v>0</v>
      </c>
      <c r="U85" s="139">
        <v>0</v>
      </c>
      <c r="V85" s="139">
        <v>0</v>
      </c>
      <c r="W85" s="139">
        <v>0</v>
      </c>
      <c r="X85" s="139">
        <v>0</v>
      </c>
      <c r="Y85" s="139">
        <v>0</v>
      </c>
      <c r="Z85" s="139">
        <v>0</v>
      </c>
      <c r="AA85" s="139">
        <v>0</v>
      </c>
      <c r="AB85" s="139">
        <v>0</v>
      </c>
      <c r="AC85" s="139">
        <v>0</v>
      </c>
      <c r="AD85" s="139">
        <v>0</v>
      </c>
      <c r="AE85" s="139">
        <v>0</v>
      </c>
      <c r="AF85" s="139">
        <v>0</v>
      </c>
      <c r="AG85" s="139">
        <v>0</v>
      </c>
      <c r="AH85" s="139">
        <v>0</v>
      </c>
      <c r="AI85" s="139">
        <v>0</v>
      </c>
      <c r="AJ85" s="139">
        <v>0</v>
      </c>
      <c r="AK85" s="139">
        <v>0</v>
      </c>
      <c r="AL85" s="139">
        <v>0</v>
      </c>
      <c r="AM85" s="139">
        <v>0</v>
      </c>
      <c r="AN85" s="139">
        <v>0</v>
      </c>
      <c r="AO85" s="139">
        <v>0</v>
      </c>
      <c r="AP85" s="139">
        <v>0</v>
      </c>
      <c r="AQ85" s="139">
        <v>0</v>
      </c>
      <c r="AR85" s="139">
        <v>0</v>
      </c>
      <c r="AS85" s="139">
        <v>0</v>
      </c>
      <c r="AT85" s="139">
        <v>0</v>
      </c>
      <c r="AU85" s="139">
        <v>0</v>
      </c>
      <c r="AV85" s="139">
        <v>0</v>
      </c>
      <c r="AW85" s="139">
        <v>0</v>
      </c>
      <c r="AX85" s="139">
        <v>0</v>
      </c>
      <c r="AY85" s="139">
        <v>0</v>
      </c>
      <c r="AZ85" s="139">
        <v>0</v>
      </c>
      <c r="BA85" s="139">
        <v>0</v>
      </c>
    </row>
    <row r="86" spans="1:53">
      <c r="A86" s="140" t="s">
        <v>1404</v>
      </c>
      <c r="B86" s="139">
        <v>11930.9</v>
      </c>
      <c r="C86" s="139">
        <v>11930.9</v>
      </c>
      <c r="D86" s="139">
        <v>11930.9</v>
      </c>
      <c r="E86" s="139">
        <v>11930.9</v>
      </c>
      <c r="F86" s="139">
        <v>11930.9</v>
      </c>
      <c r="G86" s="139">
        <v>11930.9</v>
      </c>
      <c r="H86" s="139">
        <v>11930.9</v>
      </c>
      <c r="I86" s="139">
        <v>11930.9</v>
      </c>
      <c r="J86" s="139">
        <v>11930.9</v>
      </c>
      <c r="K86" s="139">
        <v>11930.9</v>
      </c>
      <c r="L86" s="139">
        <v>11930.9</v>
      </c>
      <c r="M86" s="139">
        <v>11930.9</v>
      </c>
      <c r="N86" s="139">
        <v>143170.79999999999</v>
      </c>
      <c r="O86" s="139">
        <v>11930.9</v>
      </c>
      <c r="P86" s="139">
        <v>11930.9</v>
      </c>
      <c r="Q86" s="139">
        <v>11930.9</v>
      </c>
      <c r="R86" s="139">
        <v>11930.9</v>
      </c>
      <c r="S86" s="139">
        <v>11930.9</v>
      </c>
      <c r="T86" s="139">
        <v>11930.9</v>
      </c>
      <c r="U86" s="139">
        <v>11930.9</v>
      </c>
      <c r="V86" s="139">
        <v>11930.9</v>
      </c>
      <c r="W86" s="139">
        <v>11930.9</v>
      </c>
      <c r="X86" s="139">
        <v>11930.9</v>
      </c>
      <c r="Y86" s="139">
        <v>11930.9</v>
      </c>
      <c r="Z86" s="139">
        <v>11930.9</v>
      </c>
      <c r="AA86" s="139">
        <v>143170.79999999999</v>
      </c>
      <c r="AB86" s="139">
        <v>11930.9</v>
      </c>
      <c r="AC86" s="139">
        <v>11930.9</v>
      </c>
      <c r="AD86" s="139">
        <v>11930.9</v>
      </c>
      <c r="AE86" s="139">
        <v>11930.9</v>
      </c>
      <c r="AF86" s="139">
        <v>11930.9</v>
      </c>
      <c r="AG86" s="139">
        <v>11930.9</v>
      </c>
      <c r="AH86" s="139">
        <v>11930.9</v>
      </c>
      <c r="AI86" s="139">
        <v>11930.9</v>
      </c>
      <c r="AJ86" s="139">
        <v>11930.9</v>
      </c>
      <c r="AK86" s="139">
        <v>11930.9</v>
      </c>
      <c r="AL86" s="139">
        <v>11930.9</v>
      </c>
      <c r="AM86" s="139">
        <v>11930.9</v>
      </c>
      <c r="AN86" s="139">
        <v>143170.79999999999</v>
      </c>
      <c r="AO86" s="139">
        <v>11930.9</v>
      </c>
      <c r="AP86" s="139">
        <v>11930.9</v>
      </c>
      <c r="AQ86" s="139">
        <v>11930.9</v>
      </c>
      <c r="AR86" s="139">
        <v>11930.9</v>
      </c>
      <c r="AS86" s="139">
        <v>11930.9</v>
      </c>
      <c r="AT86" s="139">
        <v>11930.9</v>
      </c>
      <c r="AU86" s="139">
        <v>11930.9</v>
      </c>
      <c r="AV86" s="139">
        <v>11930.9</v>
      </c>
      <c r="AW86" s="139">
        <v>11930.9</v>
      </c>
      <c r="AX86" s="139">
        <v>11930.9</v>
      </c>
      <c r="AY86" s="139">
        <v>11930.9</v>
      </c>
      <c r="AZ86" s="139">
        <v>11930.9</v>
      </c>
      <c r="BA86" s="139">
        <v>143170.79999999999</v>
      </c>
    </row>
    <row r="87" spans="1:53">
      <c r="A87" s="140" t="s">
        <v>1405</v>
      </c>
      <c r="B87" s="139">
        <v>0</v>
      </c>
      <c r="C87" s="139">
        <v>0</v>
      </c>
      <c r="D87" s="139">
        <v>0</v>
      </c>
      <c r="E87" s="139">
        <v>0</v>
      </c>
      <c r="F87" s="139">
        <v>0</v>
      </c>
      <c r="G87" s="139">
        <v>0</v>
      </c>
      <c r="H87" s="139">
        <v>0</v>
      </c>
      <c r="I87" s="139">
        <v>0</v>
      </c>
      <c r="J87" s="139">
        <v>0</v>
      </c>
      <c r="K87" s="139">
        <v>0</v>
      </c>
      <c r="L87" s="139">
        <v>0</v>
      </c>
      <c r="M87" s="139">
        <v>0</v>
      </c>
      <c r="N87" s="139">
        <v>0</v>
      </c>
      <c r="O87" s="139">
        <v>0</v>
      </c>
      <c r="P87" s="139">
        <v>0</v>
      </c>
      <c r="Q87" s="139">
        <v>0</v>
      </c>
      <c r="R87" s="139">
        <v>0</v>
      </c>
      <c r="S87" s="139">
        <v>0</v>
      </c>
      <c r="T87" s="139">
        <v>0</v>
      </c>
      <c r="U87" s="139">
        <v>0</v>
      </c>
      <c r="V87" s="139">
        <v>0</v>
      </c>
      <c r="W87" s="139">
        <v>0</v>
      </c>
      <c r="X87" s="139">
        <v>0</v>
      </c>
      <c r="Y87" s="139">
        <v>0</v>
      </c>
      <c r="Z87" s="139">
        <v>0</v>
      </c>
      <c r="AA87" s="139">
        <v>0</v>
      </c>
      <c r="AB87" s="139">
        <v>0</v>
      </c>
      <c r="AC87" s="139">
        <v>0</v>
      </c>
      <c r="AD87" s="139">
        <v>0</v>
      </c>
      <c r="AE87" s="139">
        <v>0</v>
      </c>
      <c r="AF87" s="139">
        <v>0</v>
      </c>
      <c r="AG87" s="139">
        <v>0</v>
      </c>
      <c r="AH87" s="139">
        <v>0</v>
      </c>
      <c r="AI87" s="139">
        <v>0</v>
      </c>
      <c r="AJ87" s="139">
        <v>0</v>
      </c>
      <c r="AK87" s="139">
        <v>0</v>
      </c>
      <c r="AL87" s="139">
        <v>0</v>
      </c>
      <c r="AM87" s="139">
        <v>0</v>
      </c>
      <c r="AN87" s="139">
        <v>0</v>
      </c>
      <c r="AO87" s="139">
        <v>0</v>
      </c>
      <c r="AP87" s="139">
        <v>0</v>
      </c>
      <c r="AQ87" s="139">
        <v>0</v>
      </c>
      <c r="AR87" s="139">
        <v>0</v>
      </c>
      <c r="AS87" s="139">
        <v>0</v>
      </c>
      <c r="AT87" s="139">
        <v>0</v>
      </c>
      <c r="AU87" s="139">
        <v>0</v>
      </c>
      <c r="AV87" s="139">
        <v>0</v>
      </c>
      <c r="AW87" s="139">
        <v>0</v>
      </c>
      <c r="AX87" s="139">
        <v>0</v>
      </c>
      <c r="AY87" s="139">
        <v>0</v>
      </c>
      <c r="AZ87" s="139">
        <v>0</v>
      </c>
      <c r="BA87" s="139">
        <v>0</v>
      </c>
    </row>
    <row r="88" spans="1:53">
      <c r="A88" s="140" t="s">
        <v>1406</v>
      </c>
      <c r="B88" s="139">
        <v>0</v>
      </c>
      <c r="C88" s="139">
        <v>0</v>
      </c>
      <c r="D88" s="139">
        <v>0</v>
      </c>
      <c r="E88" s="139">
        <v>0</v>
      </c>
      <c r="F88" s="139">
        <v>0</v>
      </c>
      <c r="G88" s="139">
        <v>0</v>
      </c>
      <c r="H88" s="139">
        <v>0</v>
      </c>
      <c r="I88" s="139">
        <v>0</v>
      </c>
      <c r="J88" s="139">
        <v>0</v>
      </c>
      <c r="K88" s="139">
        <v>0</v>
      </c>
      <c r="L88" s="139">
        <v>0</v>
      </c>
      <c r="M88" s="139">
        <v>0</v>
      </c>
      <c r="N88" s="139">
        <v>0</v>
      </c>
      <c r="O88" s="139">
        <v>0</v>
      </c>
      <c r="P88" s="139">
        <v>0</v>
      </c>
      <c r="Q88" s="139">
        <v>0</v>
      </c>
      <c r="R88" s="139">
        <v>0</v>
      </c>
      <c r="S88" s="139">
        <v>0</v>
      </c>
      <c r="T88" s="139">
        <v>0</v>
      </c>
      <c r="U88" s="139">
        <v>0</v>
      </c>
      <c r="V88" s="139">
        <v>0</v>
      </c>
      <c r="W88" s="139">
        <v>0</v>
      </c>
      <c r="X88" s="139">
        <v>0</v>
      </c>
      <c r="Y88" s="139">
        <v>0</v>
      </c>
      <c r="Z88" s="139">
        <v>0</v>
      </c>
      <c r="AA88" s="139">
        <v>0</v>
      </c>
      <c r="AB88" s="139">
        <v>0</v>
      </c>
      <c r="AC88" s="139">
        <v>0</v>
      </c>
      <c r="AD88" s="139">
        <v>0</v>
      </c>
      <c r="AE88" s="139">
        <v>0</v>
      </c>
      <c r="AF88" s="139">
        <v>0</v>
      </c>
      <c r="AG88" s="139">
        <v>0</v>
      </c>
      <c r="AH88" s="139">
        <v>0</v>
      </c>
      <c r="AI88" s="139">
        <v>0</v>
      </c>
      <c r="AJ88" s="139">
        <v>0</v>
      </c>
      <c r="AK88" s="139">
        <v>0</v>
      </c>
      <c r="AL88" s="139">
        <v>0</v>
      </c>
      <c r="AM88" s="139">
        <v>0</v>
      </c>
      <c r="AN88" s="139">
        <v>0</v>
      </c>
      <c r="AO88" s="139">
        <v>0</v>
      </c>
      <c r="AP88" s="139">
        <v>0</v>
      </c>
      <c r="AQ88" s="139">
        <v>0</v>
      </c>
      <c r="AR88" s="139">
        <v>0</v>
      </c>
      <c r="AS88" s="139">
        <v>0</v>
      </c>
      <c r="AT88" s="139">
        <v>0</v>
      </c>
      <c r="AU88" s="139">
        <v>0</v>
      </c>
      <c r="AV88" s="139">
        <v>0</v>
      </c>
      <c r="AW88" s="139">
        <v>0</v>
      </c>
      <c r="AX88" s="139">
        <v>0</v>
      </c>
      <c r="AY88" s="139">
        <v>0</v>
      </c>
      <c r="AZ88" s="139">
        <v>0</v>
      </c>
      <c r="BA88" s="139">
        <v>0</v>
      </c>
    </row>
    <row r="89" spans="1:53">
      <c r="A89" s="140" t="s">
        <v>1407</v>
      </c>
      <c r="B89" s="139">
        <v>0</v>
      </c>
      <c r="C89" s="139">
        <v>0</v>
      </c>
      <c r="D89" s="139">
        <v>0</v>
      </c>
      <c r="E89" s="139">
        <v>0</v>
      </c>
      <c r="F89" s="139">
        <v>0</v>
      </c>
      <c r="G89" s="139">
        <v>0</v>
      </c>
      <c r="H89" s="139">
        <v>0</v>
      </c>
      <c r="I89" s="139">
        <v>0</v>
      </c>
      <c r="J89" s="139">
        <v>0</v>
      </c>
      <c r="K89" s="139">
        <v>0</v>
      </c>
      <c r="L89" s="139">
        <v>0</v>
      </c>
      <c r="M89" s="139">
        <v>0</v>
      </c>
      <c r="N89" s="139">
        <v>0</v>
      </c>
      <c r="O89" s="139">
        <v>0</v>
      </c>
      <c r="P89" s="139">
        <v>0</v>
      </c>
      <c r="Q89" s="139">
        <v>0</v>
      </c>
      <c r="R89" s="139">
        <v>0</v>
      </c>
      <c r="S89" s="139">
        <v>0</v>
      </c>
      <c r="T89" s="139">
        <v>0</v>
      </c>
      <c r="U89" s="139">
        <v>0</v>
      </c>
      <c r="V89" s="139">
        <v>0</v>
      </c>
      <c r="W89" s="139">
        <v>0</v>
      </c>
      <c r="X89" s="139">
        <v>0</v>
      </c>
      <c r="Y89" s="139">
        <v>0</v>
      </c>
      <c r="Z89" s="139">
        <v>0</v>
      </c>
      <c r="AA89" s="139">
        <v>0</v>
      </c>
      <c r="AB89" s="139">
        <v>0</v>
      </c>
      <c r="AC89" s="139">
        <v>0</v>
      </c>
      <c r="AD89" s="139">
        <v>0</v>
      </c>
      <c r="AE89" s="139">
        <v>0</v>
      </c>
      <c r="AF89" s="139">
        <v>0</v>
      </c>
      <c r="AG89" s="139">
        <v>0</v>
      </c>
      <c r="AH89" s="139">
        <v>0</v>
      </c>
      <c r="AI89" s="139">
        <v>0</v>
      </c>
      <c r="AJ89" s="139">
        <v>0</v>
      </c>
      <c r="AK89" s="139">
        <v>0</v>
      </c>
      <c r="AL89" s="139">
        <v>0</v>
      </c>
      <c r="AM89" s="139">
        <v>0</v>
      </c>
      <c r="AN89" s="139">
        <v>0</v>
      </c>
      <c r="AO89" s="139">
        <v>0</v>
      </c>
      <c r="AP89" s="139">
        <v>0</v>
      </c>
      <c r="AQ89" s="139">
        <v>0</v>
      </c>
      <c r="AR89" s="139">
        <v>0</v>
      </c>
      <c r="AS89" s="139">
        <v>0</v>
      </c>
      <c r="AT89" s="139">
        <v>0</v>
      </c>
      <c r="AU89" s="139">
        <v>0</v>
      </c>
      <c r="AV89" s="139">
        <v>0</v>
      </c>
      <c r="AW89" s="139">
        <v>0</v>
      </c>
      <c r="AX89" s="139">
        <v>0</v>
      </c>
      <c r="AY89" s="139">
        <v>0</v>
      </c>
      <c r="AZ89" s="139">
        <v>0</v>
      </c>
      <c r="BA89" s="139">
        <v>0</v>
      </c>
    </row>
    <row r="90" spans="1:53">
      <c r="A90" s="140" t="s">
        <v>1408</v>
      </c>
      <c r="B90" s="139">
        <v>52450.45</v>
      </c>
      <c r="C90" s="139">
        <v>58708.38</v>
      </c>
      <c r="D90" s="139">
        <v>57413.38</v>
      </c>
      <c r="E90" s="139">
        <v>61710.61</v>
      </c>
      <c r="F90" s="139">
        <v>55556.569999999898</v>
      </c>
      <c r="G90" s="139">
        <v>54176.02</v>
      </c>
      <c r="H90" s="139">
        <v>63925.67</v>
      </c>
      <c r="I90" s="139">
        <v>53986.669999999896</v>
      </c>
      <c r="J90" s="139">
        <v>53850.7</v>
      </c>
      <c r="K90" s="139">
        <v>53957.24</v>
      </c>
      <c r="L90" s="139">
        <v>98093.65</v>
      </c>
      <c r="M90" s="139">
        <v>53731.099999999897</v>
      </c>
      <c r="N90" s="139">
        <v>717560.44</v>
      </c>
      <c r="O90" s="139">
        <v>52450.45</v>
      </c>
      <c r="P90" s="139">
        <v>58708.38</v>
      </c>
      <c r="Q90" s="139">
        <v>57413.38</v>
      </c>
      <c r="R90" s="139">
        <v>61710.61</v>
      </c>
      <c r="S90" s="139">
        <v>55556.569999999898</v>
      </c>
      <c r="T90" s="139">
        <v>54176.02</v>
      </c>
      <c r="U90" s="139">
        <v>63925.67</v>
      </c>
      <c r="V90" s="139">
        <v>53986.669999999896</v>
      </c>
      <c r="W90" s="139">
        <v>53850.7</v>
      </c>
      <c r="X90" s="139">
        <v>53957.24</v>
      </c>
      <c r="Y90" s="139">
        <v>98093.65</v>
      </c>
      <c r="Z90" s="139">
        <v>53731.099999999897</v>
      </c>
      <c r="AA90" s="139">
        <v>717560.44</v>
      </c>
      <c r="AB90" s="139">
        <v>52450.45</v>
      </c>
      <c r="AC90" s="139">
        <v>58708.38</v>
      </c>
      <c r="AD90" s="139">
        <v>57413.38</v>
      </c>
      <c r="AE90" s="139">
        <v>61710.61</v>
      </c>
      <c r="AF90" s="139">
        <v>55556.569999999898</v>
      </c>
      <c r="AG90" s="139">
        <v>54176.02</v>
      </c>
      <c r="AH90" s="139">
        <v>63925.67</v>
      </c>
      <c r="AI90" s="139">
        <v>53986.669999999896</v>
      </c>
      <c r="AJ90" s="139">
        <v>53850.7</v>
      </c>
      <c r="AK90" s="139">
        <v>53957.24</v>
      </c>
      <c r="AL90" s="139">
        <v>98093.65</v>
      </c>
      <c r="AM90" s="139">
        <v>53731.099999999897</v>
      </c>
      <c r="AN90" s="139">
        <v>717560.44</v>
      </c>
      <c r="AO90" s="139">
        <v>52450.45</v>
      </c>
      <c r="AP90" s="139">
        <v>58708.38</v>
      </c>
      <c r="AQ90" s="139">
        <v>57413.38</v>
      </c>
      <c r="AR90" s="139">
        <v>61710.61</v>
      </c>
      <c r="AS90" s="139">
        <v>55556.569999999898</v>
      </c>
      <c r="AT90" s="139">
        <v>54176.02</v>
      </c>
      <c r="AU90" s="139">
        <v>63925.67</v>
      </c>
      <c r="AV90" s="139">
        <v>53986.669999999896</v>
      </c>
      <c r="AW90" s="139">
        <v>53850.7</v>
      </c>
      <c r="AX90" s="139">
        <v>53957.24</v>
      </c>
      <c r="AY90" s="139">
        <v>98093.65</v>
      </c>
      <c r="AZ90" s="139">
        <v>53731.099999999897</v>
      </c>
      <c r="BA90" s="139">
        <v>717560.44</v>
      </c>
    </row>
    <row r="91" spans="1:53">
      <c r="A91" s="140" t="s">
        <v>1409</v>
      </c>
      <c r="B91" s="139">
        <v>-15834.6033333333</v>
      </c>
      <c r="C91" s="139">
        <v>-15834.6033333333</v>
      </c>
      <c r="D91" s="139">
        <v>-15834.6033333333</v>
      </c>
      <c r="E91" s="139">
        <v>-15834.6033333333</v>
      </c>
      <c r="F91" s="139">
        <v>-15834.6033333333</v>
      </c>
      <c r="G91" s="139">
        <v>-15834.6033333333</v>
      </c>
      <c r="H91" s="139">
        <v>-15834.6033333333</v>
      </c>
      <c r="I91" s="139">
        <v>-15834.6033333333</v>
      </c>
      <c r="J91" s="139">
        <v>-15834.6033333333</v>
      </c>
      <c r="K91" s="139">
        <v>-15834.6033333333</v>
      </c>
      <c r="L91" s="139">
        <v>-15834.6033333333</v>
      </c>
      <c r="M91" s="139">
        <v>-15834.6033333333</v>
      </c>
      <c r="N91" s="139">
        <v>-190015.239999999</v>
      </c>
      <c r="O91" s="139">
        <v>-15834.6033333333</v>
      </c>
      <c r="P91" s="139">
        <v>-15834.6033333333</v>
      </c>
      <c r="Q91" s="139">
        <v>-15834.6033333333</v>
      </c>
      <c r="R91" s="139">
        <v>-15834.6033333333</v>
      </c>
      <c r="S91" s="139">
        <v>-15834.6033333333</v>
      </c>
      <c r="T91" s="139">
        <v>-15834.6033333333</v>
      </c>
      <c r="U91" s="139">
        <v>-15834.6033333333</v>
      </c>
      <c r="V91" s="139">
        <v>-15834.6033333333</v>
      </c>
      <c r="W91" s="139">
        <v>-15834.6033333333</v>
      </c>
      <c r="X91" s="139">
        <v>-15834.6033333333</v>
      </c>
      <c r="Y91" s="139">
        <v>-15834.6033333333</v>
      </c>
      <c r="Z91" s="139">
        <v>-15834.6033333333</v>
      </c>
      <c r="AA91" s="139">
        <v>-190015.239999999</v>
      </c>
      <c r="AB91" s="139">
        <v>-15834.6033333333</v>
      </c>
      <c r="AC91" s="139">
        <v>-15834.6033333333</v>
      </c>
      <c r="AD91" s="139">
        <v>-15834.6033333333</v>
      </c>
      <c r="AE91" s="139">
        <v>-15834.6033333333</v>
      </c>
      <c r="AF91" s="139">
        <v>-15834.6033333333</v>
      </c>
      <c r="AG91" s="139">
        <v>-15834.6033333333</v>
      </c>
      <c r="AH91" s="139">
        <v>-15834.6033333333</v>
      </c>
      <c r="AI91" s="139">
        <v>-15834.6033333333</v>
      </c>
      <c r="AJ91" s="139">
        <v>-15834.6033333333</v>
      </c>
      <c r="AK91" s="139">
        <v>-15834.6033333333</v>
      </c>
      <c r="AL91" s="139">
        <v>-15834.6033333333</v>
      </c>
      <c r="AM91" s="139">
        <v>-15834.6033333333</v>
      </c>
      <c r="AN91" s="139">
        <v>-190015.239999999</v>
      </c>
      <c r="AO91" s="139">
        <v>-15834.6033333333</v>
      </c>
      <c r="AP91" s="139">
        <v>-15834.6033333333</v>
      </c>
      <c r="AQ91" s="139">
        <v>-15834.6033333333</v>
      </c>
      <c r="AR91" s="139">
        <v>-15834.6033333333</v>
      </c>
      <c r="AS91" s="139">
        <v>-15834.6033333333</v>
      </c>
      <c r="AT91" s="139">
        <v>-15834.6033333333</v>
      </c>
      <c r="AU91" s="139">
        <v>-15834.6033333333</v>
      </c>
      <c r="AV91" s="139">
        <v>-15834.6033333333</v>
      </c>
      <c r="AW91" s="139">
        <v>-15834.6033333333</v>
      </c>
      <c r="AX91" s="139">
        <v>-15834.6033333333</v>
      </c>
      <c r="AY91" s="139">
        <v>-15834.6033333333</v>
      </c>
      <c r="AZ91" s="139">
        <v>-15834.6033333333</v>
      </c>
      <c r="BA91" s="139">
        <v>-190015.239999999</v>
      </c>
    </row>
    <row r="92" spans="1:53">
      <c r="A92" s="140" t="s">
        <v>1410</v>
      </c>
      <c r="B92" s="139">
        <v>36615.846666666701</v>
      </c>
      <c r="C92" s="139">
        <v>42873.776666666701</v>
      </c>
      <c r="D92" s="139">
        <v>41578.776666666701</v>
      </c>
      <c r="E92" s="139">
        <v>45876.006666666697</v>
      </c>
      <c r="F92" s="139">
        <v>39721.966666666602</v>
      </c>
      <c r="G92" s="139">
        <v>38341.416666666701</v>
      </c>
      <c r="H92" s="139">
        <v>48091.066666666702</v>
      </c>
      <c r="I92" s="139">
        <v>38152.0666666666</v>
      </c>
      <c r="J92" s="139">
        <v>38016.096666666701</v>
      </c>
      <c r="K92" s="139">
        <v>38122.636666666702</v>
      </c>
      <c r="L92" s="139">
        <v>82259.046666666603</v>
      </c>
      <c r="M92" s="139">
        <v>37896.496666666601</v>
      </c>
      <c r="N92" s="139">
        <v>527545.19999999995</v>
      </c>
      <c r="O92" s="139">
        <v>36615.846666666701</v>
      </c>
      <c r="P92" s="139">
        <v>42873.776666666701</v>
      </c>
      <c r="Q92" s="139">
        <v>41578.776666666701</v>
      </c>
      <c r="R92" s="139">
        <v>45876.006666666697</v>
      </c>
      <c r="S92" s="139">
        <v>39721.966666666602</v>
      </c>
      <c r="T92" s="139">
        <v>38341.416666666701</v>
      </c>
      <c r="U92" s="139">
        <v>48091.066666666702</v>
      </c>
      <c r="V92" s="139">
        <v>38152.0666666666</v>
      </c>
      <c r="W92" s="139">
        <v>38016.096666666701</v>
      </c>
      <c r="X92" s="139">
        <v>38122.636666666702</v>
      </c>
      <c r="Y92" s="139">
        <v>82259.046666666603</v>
      </c>
      <c r="Z92" s="139">
        <v>37896.496666666601</v>
      </c>
      <c r="AA92" s="139">
        <v>527545.19999999995</v>
      </c>
      <c r="AB92" s="139">
        <v>36615.846666666701</v>
      </c>
      <c r="AC92" s="139">
        <v>42873.776666666701</v>
      </c>
      <c r="AD92" s="139">
        <v>41578.776666666701</v>
      </c>
      <c r="AE92" s="139">
        <v>45876.006666666697</v>
      </c>
      <c r="AF92" s="139">
        <v>39721.966666666602</v>
      </c>
      <c r="AG92" s="139">
        <v>38341.416666666701</v>
      </c>
      <c r="AH92" s="139">
        <v>48091.066666666702</v>
      </c>
      <c r="AI92" s="139">
        <v>38152.0666666666</v>
      </c>
      <c r="AJ92" s="139">
        <v>38016.096666666701</v>
      </c>
      <c r="AK92" s="139">
        <v>38122.636666666702</v>
      </c>
      <c r="AL92" s="139">
        <v>82259.046666666603</v>
      </c>
      <c r="AM92" s="139">
        <v>37896.496666666601</v>
      </c>
      <c r="AN92" s="139">
        <v>527545.19999999995</v>
      </c>
      <c r="AO92" s="139">
        <v>36615.846666666701</v>
      </c>
      <c r="AP92" s="139">
        <v>42873.776666666701</v>
      </c>
      <c r="AQ92" s="139">
        <v>41578.776666666701</v>
      </c>
      <c r="AR92" s="139">
        <v>45876.006666666697</v>
      </c>
      <c r="AS92" s="139">
        <v>39721.966666666602</v>
      </c>
      <c r="AT92" s="139">
        <v>38341.416666666701</v>
      </c>
      <c r="AU92" s="139">
        <v>48091.066666666702</v>
      </c>
      <c r="AV92" s="139">
        <v>38152.0666666666</v>
      </c>
      <c r="AW92" s="139">
        <v>38016.096666666701</v>
      </c>
      <c r="AX92" s="139">
        <v>38122.636666666702</v>
      </c>
      <c r="AY92" s="139">
        <v>82259.046666666603</v>
      </c>
      <c r="AZ92" s="139">
        <v>37896.496666666601</v>
      </c>
      <c r="BA92" s="139">
        <v>527545.19999999995</v>
      </c>
    </row>
    <row r="93" spans="1:53">
      <c r="A93" s="140" t="s">
        <v>1411</v>
      </c>
      <c r="B93" s="139">
        <v>0</v>
      </c>
      <c r="C93" s="139">
        <v>0</v>
      </c>
      <c r="D93" s="139">
        <v>0</v>
      </c>
      <c r="E93" s="139">
        <v>0</v>
      </c>
      <c r="F93" s="139">
        <v>0</v>
      </c>
      <c r="G93" s="139">
        <v>0</v>
      </c>
      <c r="H93" s="139">
        <v>0</v>
      </c>
      <c r="I93" s="139">
        <v>0</v>
      </c>
      <c r="J93" s="139">
        <v>0</v>
      </c>
      <c r="K93" s="139">
        <v>0</v>
      </c>
      <c r="L93" s="139">
        <v>0</v>
      </c>
      <c r="M93" s="139">
        <v>0</v>
      </c>
      <c r="N93" s="139">
        <v>0</v>
      </c>
      <c r="O93" s="139">
        <v>0</v>
      </c>
      <c r="P93" s="139">
        <v>0</v>
      </c>
      <c r="Q93" s="139">
        <v>0</v>
      </c>
      <c r="R93" s="139">
        <v>0</v>
      </c>
      <c r="S93" s="139">
        <v>0</v>
      </c>
      <c r="T93" s="139">
        <v>0</v>
      </c>
      <c r="U93" s="139">
        <v>0</v>
      </c>
      <c r="V93" s="139">
        <v>0</v>
      </c>
      <c r="W93" s="139">
        <v>0</v>
      </c>
      <c r="X93" s="139">
        <v>0</v>
      </c>
      <c r="Y93" s="139">
        <v>0</v>
      </c>
      <c r="Z93" s="139">
        <v>0</v>
      </c>
      <c r="AA93" s="139">
        <v>0</v>
      </c>
      <c r="AB93" s="139">
        <v>0</v>
      </c>
      <c r="AC93" s="139">
        <v>0</v>
      </c>
      <c r="AD93" s="139">
        <v>0</v>
      </c>
      <c r="AE93" s="139">
        <v>0</v>
      </c>
      <c r="AF93" s="139">
        <v>0</v>
      </c>
      <c r="AG93" s="139">
        <v>0</v>
      </c>
      <c r="AH93" s="139">
        <v>0</v>
      </c>
      <c r="AI93" s="139">
        <v>0</v>
      </c>
      <c r="AJ93" s="139">
        <v>0</v>
      </c>
      <c r="AK93" s="139">
        <v>0</v>
      </c>
      <c r="AL93" s="139">
        <v>0</v>
      </c>
      <c r="AM93" s="139">
        <v>0</v>
      </c>
      <c r="AN93" s="139">
        <v>0</v>
      </c>
      <c r="AO93" s="139">
        <v>0</v>
      </c>
      <c r="AP93" s="139">
        <v>0</v>
      </c>
      <c r="AQ93" s="139">
        <v>0</v>
      </c>
      <c r="AR93" s="139">
        <v>0</v>
      </c>
      <c r="AS93" s="139">
        <v>0</v>
      </c>
      <c r="AT93" s="139">
        <v>0</v>
      </c>
      <c r="AU93" s="139">
        <v>0</v>
      </c>
      <c r="AV93" s="139">
        <v>0</v>
      </c>
      <c r="AW93" s="139">
        <v>0</v>
      </c>
      <c r="AX93" s="139">
        <v>0</v>
      </c>
      <c r="AY93" s="139">
        <v>0</v>
      </c>
      <c r="AZ93" s="139">
        <v>0</v>
      </c>
      <c r="BA93" s="139">
        <v>0</v>
      </c>
    </row>
    <row r="94" spans="1:53">
      <c r="A94" s="140" t="s">
        <v>1412</v>
      </c>
      <c r="B94" s="139">
        <v>0</v>
      </c>
      <c r="C94" s="139">
        <v>3524.64</v>
      </c>
      <c r="D94" s="139">
        <v>2029.98</v>
      </c>
      <c r="E94" s="139">
        <v>4574.0199999999904</v>
      </c>
      <c r="F94" s="139">
        <v>1037.6199999999999</v>
      </c>
      <c r="G94" s="139">
        <v>0</v>
      </c>
      <c r="H94" s="139">
        <v>5716.48</v>
      </c>
      <c r="I94" s="139">
        <v>0</v>
      </c>
      <c r="J94" s="139">
        <v>0</v>
      </c>
      <c r="K94" s="139">
        <v>0</v>
      </c>
      <c r="L94" s="139">
        <v>25031.7</v>
      </c>
      <c r="M94" s="139">
        <v>0</v>
      </c>
      <c r="N94" s="139">
        <v>41914.44</v>
      </c>
      <c r="O94" s="139">
        <v>0</v>
      </c>
      <c r="P94" s="139">
        <v>3524.64</v>
      </c>
      <c r="Q94" s="139">
        <v>2029.98</v>
      </c>
      <c r="R94" s="139">
        <v>4574.0199999999904</v>
      </c>
      <c r="S94" s="139">
        <v>1037.6199999999999</v>
      </c>
      <c r="T94" s="139">
        <v>0</v>
      </c>
      <c r="U94" s="139">
        <v>5716.48</v>
      </c>
      <c r="V94" s="139">
        <v>0</v>
      </c>
      <c r="W94" s="139">
        <v>0</v>
      </c>
      <c r="X94" s="139">
        <v>0</v>
      </c>
      <c r="Y94" s="139">
        <v>25031.7</v>
      </c>
      <c r="Z94" s="139">
        <v>0</v>
      </c>
      <c r="AA94" s="139">
        <v>41914.44</v>
      </c>
      <c r="AB94" s="139">
        <v>0</v>
      </c>
      <c r="AC94" s="139">
        <v>3524.64</v>
      </c>
      <c r="AD94" s="139">
        <v>2029.98</v>
      </c>
      <c r="AE94" s="139">
        <v>4574.0199999999904</v>
      </c>
      <c r="AF94" s="139">
        <v>1037.6199999999999</v>
      </c>
      <c r="AG94" s="139">
        <v>0</v>
      </c>
      <c r="AH94" s="139">
        <v>5716.48</v>
      </c>
      <c r="AI94" s="139">
        <v>0</v>
      </c>
      <c r="AJ94" s="139">
        <v>0</v>
      </c>
      <c r="AK94" s="139">
        <v>0</v>
      </c>
      <c r="AL94" s="139">
        <v>25031.7</v>
      </c>
      <c r="AM94" s="139">
        <v>0</v>
      </c>
      <c r="AN94" s="139">
        <v>41914.44</v>
      </c>
      <c r="AO94" s="139">
        <v>0</v>
      </c>
      <c r="AP94" s="139">
        <v>3524.64</v>
      </c>
      <c r="AQ94" s="139">
        <v>2029.98</v>
      </c>
      <c r="AR94" s="139">
        <v>4574.0199999999904</v>
      </c>
      <c r="AS94" s="139">
        <v>1037.6199999999999</v>
      </c>
      <c r="AT94" s="139">
        <v>0</v>
      </c>
      <c r="AU94" s="139">
        <v>5716.48</v>
      </c>
      <c r="AV94" s="139">
        <v>0</v>
      </c>
      <c r="AW94" s="139">
        <v>0</v>
      </c>
      <c r="AX94" s="139">
        <v>0</v>
      </c>
      <c r="AY94" s="139">
        <v>25031.7</v>
      </c>
      <c r="AZ94" s="139">
        <v>0</v>
      </c>
      <c r="BA94" s="139">
        <v>41914.44</v>
      </c>
    </row>
    <row r="95" spans="1:53">
      <c r="A95" s="140" t="s">
        <v>1413</v>
      </c>
      <c r="B95" s="139">
        <v>652853.30000000005</v>
      </c>
      <c r="C95" s="139">
        <v>394450.06</v>
      </c>
      <c r="D95" s="139">
        <v>993955.71</v>
      </c>
      <c r="E95" s="139">
        <v>470657.53</v>
      </c>
      <c r="F95" s="139">
        <v>518755.68</v>
      </c>
      <c r="G95" s="139">
        <v>524799.56000000006</v>
      </c>
      <c r="H95" s="139">
        <v>1018469.44</v>
      </c>
      <c r="I95" s="139">
        <v>657253.429999999</v>
      </c>
      <c r="J95" s="139">
        <v>832720.50999999896</v>
      </c>
      <c r="K95" s="139">
        <v>612182.06000000006</v>
      </c>
      <c r="L95" s="139">
        <v>949119.23</v>
      </c>
      <c r="M95" s="139">
        <v>642375.29</v>
      </c>
      <c r="N95" s="139">
        <v>8267591.7999999998</v>
      </c>
      <c r="O95" s="139">
        <v>652853.30000000005</v>
      </c>
      <c r="P95" s="139">
        <v>394450.06</v>
      </c>
      <c r="Q95" s="139">
        <v>993955.71</v>
      </c>
      <c r="R95" s="139">
        <v>470657.53</v>
      </c>
      <c r="S95" s="139">
        <v>518755.68</v>
      </c>
      <c r="T95" s="139">
        <v>524799.56000000006</v>
      </c>
      <c r="U95" s="139">
        <v>1018469.44</v>
      </c>
      <c r="V95" s="139">
        <v>657253.429999999</v>
      </c>
      <c r="W95" s="139">
        <v>832720.50999999896</v>
      </c>
      <c r="X95" s="139">
        <v>612182.06000000006</v>
      </c>
      <c r="Y95" s="139">
        <v>949119.23</v>
      </c>
      <c r="Z95" s="139">
        <v>642375.29</v>
      </c>
      <c r="AA95" s="139">
        <v>8267591.7999999998</v>
      </c>
      <c r="AB95" s="139">
        <v>652853.30000000005</v>
      </c>
      <c r="AC95" s="139">
        <v>394450.06</v>
      </c>
      <c r="AD95" s="139">
        <v>993955.71</v>
      </c>
      <c r="AE95" s="139">
        <v>470657.53</v>
      </c>
      <c r="AF95" s="139">
        <v>518755.68</v>
      </c>
      <c r="AG95" s="139">
        <v>524799.56000000006</v>
      </c>
      <c r="AH95" s="139">
        <v>1018469.44</v>
      </c>
      <c r="AI95" s="139">
        <v>657253.429999999</v>
      </c>
      <c r="AJ95" s="139">
        <v>832720.50999999896</v>
      </c>
      <c r="AK95" s="139">
        <v>612182.06000000006</v>
      </c>
      <c r="AL95" s="139">
        <v>949119.23</v>
      </c>
      <c r="AM95" s="139">
        <v>642375.29</v>
      </c>
      <c r="AN95" s="139">
        <v>8267591.7999999998</v>
      </c>
      <c r="AO95" s="139">
        <v>652853.30000000005</v>
      </c>
      <c r="AP95" s="139">
        <v>394450.06</v>
      </c>
      <c r="AQ95" s="139">
        <v>993955.71</v>
      </c>
      <c r="AR95" s="139">
        <v>470657.53</v>
      </c>
      <c r="AS95" s="139">
        <v>518755.68</v>
      </c>
      <c r="AT95" s="139">
        <v>524799.56000000006</v>
      </c>
      <c r="AU95" s="139">
        <v>1018469.44</v>
      </c>
      <c r="AV95" s="139">
        <v>657253.429999999</v>
      </c>
      <c r="AW95" s="139">
        <v>832720.50999999896</v>
      </c>
      <c r="AX95" s="139">
        <v>612182.06000000006</v>
      </c>
      <c r="AY95" s="139">
        <v>949119.23</v>
      </c>
      <c r="AZ95" s="139">
        <v>642375.29</v>
      </c>
      <c r="BA95" s="139">
        <v>8267591.7999999998</v>
      </c>
    </row>
    <row r="96" spans="1:53">
      <c r="A96" s="167" t="s">
        <v>1414</v>
      </c>
      <c r="B96" s="139">
        <v>18836.138104371199</v>
      </c>
      <c r="C96" s="139">
        <v>18836.138104371199</v>
      </c>
      <c r="D96" s="139">
        <v>18836.138104371199</v>
      </c>
      <c r="E96" s="139">
        <v>18836.138104371199</v>
      </c>
      <c r="F96" s="139">
        <v>18836.138104371199</v>
      </c>
      <c r="G96" s="139">
        <v>18836.138104371199</v>
      </c>
      <c r="H96" s="139">
        <v>18836.138104371199</v>
      </c>
      <c r="I96" s="139">
        <v>18836.138104371199</v>
      </c>
      <c r="J96" s="139">
        <v>18836.138104371199</v>
      </c>
      <c r="K96" s="139">
        <v>18836.138104371199</v>
      </c>
      <c r="L96" s="139">
        <v>18836.138104371199</v>
      </c>
      <c r="M96" s="139">
        <v>18836.138104371199</v>
      </c>
      <c r="N96" s="139">
        <v>226033.657252454</v>
      </c>
      <c r="O96" s="139">
        <v>34929.8164020857</v>
      </c>
      <c r="P96" s="139">
        <v>34929.8164020857</v>
      </c>
      <c r="Q96" s="139">
        <v>34929.8164020857</v>
      </c>
      <c r="R96" s="139">
        <v>34929.8164020857</v>
      </c>
      <c r="S96" s="139">
        <v>34929.8164020857</v>
      </c>
      <c r="T96" s="139">
        <v>34929.8164020857</v>
      </c>
      <c r="U96" s="139">
        <v>34929.8164020857</v>
      </c>
      <c r="V96" s="139">
        <v>34929.8164020857</v>
      </c>
      <c r="W96" s="139">
        <v>34929.8164020857</v>
      </c>
      <c r="X96" s="139">
        <v>34929.8164020857</v>
      </c>
      <c r="Y96" s="139">
        <v>34929.8164020857</v>
      </c>
      <c r="Z96" s="139">
        <v>34929.8164020857</v>
      </c>
      <c r="AA96" s="139">
        <v>419157.79682502901</v>
      </c>
      <c r="AB96" s="139">
        <v>52155.250296204496</v>
      </c>
      <c r="AC96" s="139">
        <v>52155.250296204496</v>
      </c>
      <c r="AD96" s="139">
        <v>52155.250296204496</v>
      </c>
      <c r="AE96" s="139">
        <v>52155.250296204496</v>
      </c>
      <c r="AF96" s="139">
        <v>52155.250296204496</v>
      </c>
      <c r="AG96" s="139">
        <v>52155.250296204496</v>
      </c>
      <c r="AH96" s="139">
        <v>52155.250296204496</v>
      </c>
      <c r="AI96" s="139">
        <v>52155.250296204496</v>
      </c>
      <c r="AJ96" s="139">
        <v>52155.250296204496</v>
      </c>
      <c r="AK96" s="139">
        <v>52155.250296204496</v>
      </c>
      <c r="AL96" s="139">
        <v>52155.250296204496</v>
      </c>
      <c r="AM96" s="139">
        <v>52155.250296204496</v>
      </c>
      <c r="AN96" s="139">
        <v>625863.00355445396</v>
      </c>
      <c r="AO96" s="139">
        <v>69651.415822439696</v>
      </c>
      <c r="AP96" s="139">
        <v>69651.415822439696</v>
      </c>
      <c r="AQ96" s="139">
        <v>69651.415822439696</v>
      </c>
      <c r="AR96" s="139">
        <v>69651.415822439696</v>
      </c>
      <c r="AS96" s="139">
        <v>69651.415822439696</v>
      </c>
      <c r="AT96" s="139">
        <v>69651.415822439696</v>
      </c>
      <c r="AU96" s="139">
        <v>69651.415822439696</v>
      </c>
      <c r="AV96" s="139">
        <v>69651.415822439696</v>
      </c>
      <c r="AW96" s="139">
        <v>69651.415822439696</v>
      </c>
      <c r="AX96" s="139">
        <v>69651.415822439696</v>
      </c>
      <c r="AY96" s="139">
        <v>69651.415822439696</v>
      </c>
      <c r="AZ96" s="139">
        <v>69651.415822439696</v>
      </c>
      <c r="BA96" s="139">
        <v>835816.98986927595</v>
      </c>
    </row>
    <row r="97" spans="1:53">
      <c r="A97" s="140" t="s">
        <v>1415</v>
      </c>
      <c r="B97" s="139">
        <v>78855.739999999903</v>
      </c>
      <c r="C97" s="139">
        <v>44826.34</v>
      </c>
      <c r="D97" s="139">
        <v>160511.01999999999</v>
      </c>
      <c r="E97" s="139">
        <v>41977.1</v>
      </c>
      <c r="F97" s="139">
        <v>50045.96</v>
      </c>
      <c r="G97" s="139">
        <v>46978.239999999998</v>
      </c>
      <c r="H97" s="139">
        <v>46965.279999999999</v>
      </c>
      <c r="I97" s="139">
        <v>109428.28</v>
      </c>
      <c r="J97" s="139">
        <v>67526.559999999998</v>
      </c>
      <c r="K97" s="139">
        <v>63769.1</v>
      </c>
      <c r="L97" s="139">
        <v>72569.66</v>
      </c>
      <c r="M97" s="139">
        <v>50879.54</v>
      </c>
      <c r="N97" s="139">
        <v>834332.82</v>
      </c>
      <c r="O97" s="139">
        <v>78855.739999999903</v>
      </c>
      <c r="P97" s="139">
        <v>44826.34</v>
      </c>
      <c r="Q97" s="139">
        <v>160511.01999999999</v>
      </c>
      <c r="R97" s="139">
        <v>41977.1</v>
      </c>
      <c r="S97" s="139">
        <v>50045.96</v>
      </c>
      <c r="T97" s="139">
        <v>46978.239999999998</v>
      </c>
      <c r="U97" s="139">
        <v>46965.279999999999</v>
      </c>
      <c r="V97" s="139">
        <v>109428.28</v>
      </c>
      <c r="W97" s="139">
        <v>67526.559999999998</v>
      </c>
      <c r="X97" s="139">
        <v>63769.1</v>
      </c>
      <c r="Y97" s="139">
        <v>72569.66</v>
      </c>
      <c r="Z97" s="139">
        <v>50879.54</v>
      </c>
      <c r="AA97" s="139">
        <v>834332.82</v>
      </c>
      <c r="AB97" s="139">
        <v>78855.739999999903</v>
      </c>
      <c r="AC97" s="139">
        <v>44826.34</v>
      </c>
      <c r="AD97" s="139">
        <v>160511.01999999999</v>
      </c>
      <c r="AE97" s="139">
        <v>41977.1</v>
      </c>
      <c r="AF97" s="139">
        <v>50045.96</v>
      </c>
      <c r="AG97" s="139">
        <v>46978.239999999998</v>
      </c>
      <c r="AH97" s="139">
        <v>46965.279999999999</v>
      </c>
      <c r="AI97" s="139">
        <v>109428.28</v>
      </c>
      <c r="AJ97" s="139">
        <v>67526.559999999998</v>
      </c>
      <c r="AK97" s="139">
        <v>63769.1</v>
      </c>
      <c r="AL97" s="139">
        <v>72569.66</v>
      </c>
      <c r="AM97" s="139">
        <v>50879.54</v>
      </c>
      <c r="AN97" s="139">
        <v>834332.82</v>
      </c>
      <c r="AO97" s="139">
        <v>78855.739999999903</v>
      </c>
      <c r="AP97" s="139">
        <v>44826.34</v>
      </c>
      <c r="AQ97" s="139">
        <v>160511.01999999999</v>
      </c>
      <c r="AR97" s="139">
        <v>41977.1</v>
      </c>
      <c r="AS97" s="139">
        <v>50045.96</v>
      </c>
      <c r="AT97" s="139">
        <v>46978.239999999998</v>
      </c>
      <c r="AU97" s="139">
        <v>46965.279999999999</v>
      </c>
      <c r="AV97" s="139">
        <v>109428.28</v>
      </c>
      <c r="AW97" s="139">
        <v>67526.559999999998</v>
      </c>
      <c r="AX97" s="139">
        <v>63769.1</v>
      </c>
      <c r="AY97" s="139">
        <v>72569.66</v>
      </c>
      <c r="AZ97" s="139">
        <v>50879.54</v>
      </c>
      <c r="BA97" s="139">
        <v>834332.82</v>
      </c>
    </row>
    <row r="98" spans="1:53">
      <c r="A98" s="140" t="s">
        <v>1416</v>
      </c>
      <c r="B98" s="139">
        <v>1318634.4331048201</v>
      </c>
      <c r="C98" s="139">
        <v>1021533.83310482</v>
      </c>
      <c r="D98" s="139">
        <v>1579021.7031048201</v>
      </c>
      <c r="E98" s="139">
        <v>1020111.55310482</v>
      </c>
      <c r="F98" s="139">
        <v>1409065.9731048199</v>
      </c>
      <c r="G98" s="139">
        <v>975070.47310482501</v>
      </c>
      <c r="H98" s="139">
        <v>1482346.2031048201</v>
      </c>
      <c r="I98" s="139">
        <v>1329522.0131048199</v>
      </c>
      <c r="J98" s="139">
        <v>1435717.89310482</v>
      </c>
      <c r="K98" s="139">
        <v>1100614.80310482</v>
      </c>
      <c r="L98" s="139">
        <v>1999461.37310482</v>
      </c>
      <c r="M98" s="139">
        <v>1152982.85310482</v>
      </c>
      <c r="N98" s="139">
        <v>15824083.107257901</v>
      </c>
      <c r="O98" s="139">
        <v>1344644.32969094</v>
      </c>
      <c r="P98" s="139">
        <v>1047543.72969093</v>
      </c>
      <c r="Q98" s="139">
        <v>1605031.59969093</v>
      </c>
      <c r="R98" s="139">
        <v>1046121.44969093</v>
      </c>
      <c r="S98" s="139">
        <v>1435075.86969093</v>
      </c>
      <c r="T98" s="139">
        <v>1001080.36969093</v>
      </c>
      <c r="U98" s="139">
        <v>1508356.09969093</v>
      </c>
      <c r="V98" s="139">
        <v>1355531.90969093</v>
      </c>
      <c r="W98" s="139">
        <v>1461727.7896909299</v>
      </c>
      <c r="X98" s="139">
        <v>1126624.6996909301</v>
      </c>
      <c r="Y98" s="139">
        <v>2025471.2696909299</v>
      </c>
      <c r="Z98" s="139">
        <v>1178992.7496909299</v>
      </c>
      <c r="AA98" s="139">
        <v>16136201.866291201</v>
      </c>
      <c r="AB98" s="139">
        <v>1372483.32000433</v>
      </c>
      <c r="AC98" s="139">
        <v>1075382.7200043299</v>
      </c>
      <c r="AD98" s="139">
        <v>1632870.59000433</v>
      </c>
      <c r="AE98" s="139">
        <v>1073960.4400043299</v>
      </c>
      <c r="AF98" s="139">
        <v>1462914.8600043301</v>
      </c>
      <c r="AG98" s="139">
        <v>1028919.3600043301</v>
      </c>
      <c r="AH98" s="139">
        <v>1536195.09000433</v>
      </c>
      <c r="AI98" s="139">
        <v>1383370.9000043301</v>
      </c>
      <c r="AJ98" s="139">
        <v>1489566.78000433</v>
      </c>
      <c r="AK98" s="139">
        <v>1154463.6900043299</v>
      </c>
      <c r="AL98" s="139">
        <v>2053310.26000433</v>
      </c>
      <c r="AM98" s="139">
        <v>1206831.7400043299</v>
      </c>
      <c r="AN98" s="139">
        <v>16470269.750051999</v>
      </c>
      <c r="AO98" s="139">
        <v>1400759.8549003699</v>
      </c>
      <c r="AP98" s="139">
        <v>1103659.25490037</v>
      </c>
      <c r="AQ98" s="139">
        <v>1661147.1249003699</v>
      </c>
      <c r="AR98" s="139">
        <v>1102236.97490037</v>
      </c>
      <c r="AS98" s="139">
        <v>1491191.3949003699</v>
      </c>
      <c r="AT98" s="139">
        <v>1057195.8949003699</v>
      </c>
      <c r="AU98" s="139">
        <v>1564471.6249003699</v>
      </c>
      <c r="AV98" s="139">
        <v>1411647.43490037</v>
      </c>
      <c r="AW98" s="139">
        <v>1517843.3149003701</v>
      </c>
      <c r="AX98" s="139">
        <v>1182740.22490037</v>
      </c>
      <c r="AY98" s="139">
        <v>2081586.7949003701</v>
      </c>
      <c r="AZ98" s="139">
        <v>1235108.27490037</v>
      </c>
      <c r="BA98" s="139">
        <v>16809588.1688044</v>
      </c>
    </row>
    <row r="99" spans="1:53">
      <c r="A99" s="165" t="s">
        <v>1417</v>
      </c>
    </row>
    <row r="100" spans="1:53">
      <c r="A100" s="140" t="s">
        <v>1418</v>
      </c>
      <c r="B100" s="139">
        <v>2814881.9678382198</v>
      </c>
      <c r="C100" s="139">
        <v>4569334.8378382204</v>
      </c>
      <c r="D100" s="139">
        <v>2926945.4878382199</v>
      </c>
      <c r="E100" s="139">
        <v>2199482.1378382202</v>
      </c>
      <c r="F100" s="139">
        <v>2532506.7278382201</v>
      </c>
      <c r="G100" s="139">
        <v>2100001.8478382202</v>
      </c>
      <c r="H100" s="139">
        <v>1931593.89783822</v>
      </c>
      <c r="I100" s="139">
        <v>1934563.36783822</v>
      </c>
      <c r="J100" s="139">
        <v>1931619.4878382201</v>
      </c>
      <c r="K100" s="139">
        <v>2072188.0878382199</v>
      </c>
      <c r="L100" s="139">
        <v>2183825.9478382198</v>
      </c>
      <c r="M100" s="139">
        <v>1433048.0778382199</v>
      </c>
      <c r="N100" s="139">
        <v>28629991.874058601</v>
      </c>
      <c r="O100" s="139">
        <v>2814881.9678382198</v>
      </c>
      <c r="P100" s="139">
        <v>4569334.8378382204</v>
      </c>
      <c r="Q100" s="139">
        <v>2926945.4878382199</v>
      </c>
      <c r="R100" s="139">
        <v>2199482.1378382202</v>
      </c>
      <c r="S100" s="139">
        <v>2532506.7278382201</v>
      </c>
      <c r="T100" s="139">
        <v>2100001.8478382202</v>
      </c>
      <c r="U100" s="139">
        <v>1931593.89783822</v>
      </c>
      <c r="V100" s="139">
        <v>1934563.36783822</v>
      </c>
      <c r="W100" s="139">
        <v>1931619.4878382201</v>
      </c>
      <c r="X100" s="139">
        <v>2072188.0878382199</v>
      </c>
      <c r="Y100" s="139">
        <v>2183825.9478382198</v>
      </c>
      <c r="Z100" s="139">
        <v>1433048.0778382199</v>
      </c>
      <c r="AA100" s="139">
        <v>28629991.874058601</v>
      </c>
      <c r="AB100" s="139">
        <v>2814881.9678382198</v>
      </c>
      <c r="AC100" s="139">
        <v>4569334.8378382204</v>
      </c>
      <c r="AD100" s="139">
        <v>2926945.4878382199</v>
      </c>
      <c r="AE100" s="139">
        <v>2199482.1378382202</v>
      </c>
      <c r="AF100" s="139">
        <v>2532506.7278382201</v>
      </c>
      <c r="AG100" s="139">
        <v>2100001.8478382202</v>
      </c>
      <c r="AH100" s="139">
        <v>1931593.89783822</v>
      </c>
      <c r="AI100" s="139">
        <v>1934563.36783822</v>
      </c>
      <c r="AJ100" s="139">
        <v>1931619.4878382201</v>
      </c>
      <c r="AK100" s="139">
        <v>2072188.0878382199</v>
      </c>
      <c r="AL100" s="139">
        <v>2183825.9478382198</v>
      </c>
      <c r="AM100" s="139">
        <v>1433048.0778382199</v>
      </c>
      <c r="AN100" s="139">
        <v>28629991.874058601</v>
      </c>
      <c r="AO100" s="139">
        <v>2816059.76</v>
      </c>
      <c r="AP100" s="139">
        <v>4570512.6299999896</v>
      </c>
      <c r="AQ100" s="139">
        <v>2928123.27999999</v>
      </c>
      <c r="AR100" s="139">
        <v>2200659.9299999899</v>
      </c>
      <c r="AS100" s="139">
        <v>2533684.52</v>
      </c>
      <c r="AT100" s="139">
        <v>2101179.6399999899</v>
      </c>
      <c r="AU100" s="139">
        <v>1932771.69</v>
      </c>
      <c r="AV100" s="139">
        <v>1935741.16</v>
      </c>
      <c r="AW100" s="139">
        <v>1932797.28</v>
      </c>
      <c r="AX100" s="139">
        <v>2073365.88</v>
      </c>
      <c r="AY100" s="139">
        <v>2185003.7400000002</v>
      </c>
      <c r="AZ100" s="139">
        <v>1434225.8699999901</v>
      </c>
      <c r="BA100" s="139">
        <v>28644125.379999999</v>
      </c>
    </row>
    <row r="101" spans="1:53">
      <c r="A101" s="167" t="s">
        <v>1419</v>
      </c>
      <c r="B101" s="139">
        <v>38946.3341710159</v>
      </c>
      <c r="C101" s="139">
        <v>38946.3341710159</v>
      </c>
      <c r="D101" s="139">
        <v>38946.3341710159</v>
      </c>
      <c r="E101" s="139">
        <v>38946.3341710159</v>
      </c>
      <c r="F101" s="139">
        <v>38946.3341710159</v>
      </c>
      <c r="G101" s="139">
        <v>38946.3341710159</v>
      </c>
      <c r="H101" s="139">
        <v>38946.3341710159</v>
      </c>
      <c r="I101" s="139">
        <v>38946.3341710159</v>
      </c>
      <c r="J101" s="139">
        <v>38946.3341710159</v>
      </c>
      <c r="K101" s="139">
        <v>38946.3341710159</v>
      </c>
      <c r="L101" s="139">
        <v>38946.3341710159</v>
      </c>
      <c r="M101" s="139">
        <v>38946.3341710159</v>
      </c>
      <c r="N101" s="139">
        <v>467356.01005218999</v>
      </c>
      <c r="O101" s="139">
        <v>86885.746386200204</v>
      </c>
      <c r="P101" s="139">
        <v>86885.746386200204</v>
      </c>
      <c r="Q101" s="139">
        <v>86885.746386200204</v>
      </c>
      <c r="R101" s="139">
        <v>86885.746386200204</v>
      </c>
      <c r="S101" s="139">
        <v>86885.746386200204</v>
      </c>
      <c r="T101" s="139">
        <v>86885.746386200204</v>
      </c>
      <c r="U101" s="139">
        <v>86885.746386200204</v>
      </c>
      <c r="V101" s="139">
        <v>86885.746386200204</v>
      </c>
      <c r="W101" s="139">
        <v>86885.746386200204</v>
      </c>
      <c r="X101" s="139">
        <v>86885.746386200204</v>
      </c>
      <c r="Y101" s="139">
        <v>86885.746386200204</v>
      </c>
      <c r="Z101" s="139">
        <v>86885.746386200204</v>
      </c>
      <c r="AA101" s="139">
        <v>1042628.9566343999</v>
      </c>
      <c r="AB101" s="139">
        <v>110921.20008558</v>
      </c>
      <c r="AC101" s="139">
        <v>110921.20008558</v>
      </c>
      <c r="AD101" s="139">
        <v>110921.20008558</v>
      </c>
      <c r="AE101" s="139">
        <v>110921.20008558</v>
      </c>
      <c r="AF101" s="139">
        <v>110921.20008558</v>
      </c>
      <c r="AG101" s="139">
        <v>110921.20008558</v>
      </c>
      <c r="AH101" s="139">
        <v>110921.20008558</v>
      </c>
      <c r="AI101" s="139">
        <v>110921.20008558</v>
      </c>
      <c r="AJ101" s="139">
        <v>110921.20008558</v>
      </c>
      <c r="AK101" s="139">
        <v>110921.20008558</v>
      </c>
      <c r="AL101" s="139">
        <v>110921.20008558</v>
      </c>
      <c r="AM101" s="139">
        <v>110921.20008558</v>
      </c>
      <c r="AN101" s="139">
        <v>1331054.40102696</v>
      </c>
      <c r="AO101" s="139">
        <v>137487.40984223501</v>
      </c>
      <c r="AP101" s="139">
        <v>137487.40984223501</v>
      </c>
      <c r="AQ101" s="139">
        <v>137487.40984223501</v>
      </c>
      <c r="AR101" s="139">
        <v>137487.40984223501</v>
      </c>
      <c r="AS101" s="139">
        <v>137487.40984223501</v>
      </c>
      <c r="AT101" s="139">
        <v>137487.40984223501</v>
      </c>
      <c r="AU101" s="139">
        <v>137487.40984223501</v>
      </c>
      <c r="AV101" s="139">
        <v>137487.40984223501</v>
      </c>
      <c r="AW101" s="139">
        <v>137487.40984223501</v>
      </c>
      <c r="AX101" s="139">
        <v>137487.40984223501</v>
      </c>
      <c r="AY101" s="139">
        <v>137487.40984223501</v>
      </c>
      <c r="AZ101" s="139">
        <v>137487.40984223501</v>
      </c>
      <c r="BA101" s="139">
        <v>1649848.91810681</v>
      </c>
    </row>
    <row r="102" spans="1:53">
      <c r="A102" s="140" t="s">
        <v>1420</v>
      </c>
      <c r="B102" s="139">
        <v>-1858106.74916667</v>
      </c>
      <c r="C102" s="139">
        <v>-1858106.74916667</v>
      </c>
      <c r="D102" s="139">
        <v>-1858106.74916667</v>
      </c>
      <c r="E102" s="139">
        <v>-1858106.74916667</v>
      </c>
      <c r="F102" s="139">
        <v>-1858106.74916667</v>
      </c>
      <c r="G102" s="139">
        <v>-1858106.74916667</v>
      </c>
      <c r="H102" s="139">
        <v>-1858106.74916667</v>
      </c>
      <c r="I102" s="139">
        <v>-1858106.74916667</v>
      </c>
      <c r="J102" s="139">
        <v>-1858106.74916667</v>
      </c>
      <c r="K102" s="139">
        <v>-1858106.74916667</v>
      </c>
      <c r="L102" s="139">
        <v>-1858106.74916667</v>
      </c>
      <c r="M102" s="139">
        <v>-1858106.74916667</v>
      </c>
      <c r="N102" s="139">
        <v>-22297280.989999998</v>
      </c>
      <c r="O102" s="139">
        <v>-1858106.74916667</v>
      </c>
      <c r="P102" s="139">
        <v>-1858106.74916667</v>
      </c>
      <c r="Q102" s="139">
        <v>-1858106.74916667</v>
      </c>
      <c r="R102" s="139">
        <v>-1858106.74916667</v>
      </c>
      <c r="S102" s="139">
        <v>-1858106.74916667</v>
      </c>
      <c r="T102" s="139">
        <v>-1858106.74916667</v>
      </c>
      <c r="U102" s="139">
        <v>-1858106.74916667</v>
      </c>
      <c r="V102" s="139">
        <v>-1858106.74916667</v>
      </c>
      <c r="W102" s="139">
        <v>-1858106.74916667</v>
      </c>
      <c r="X102" s="139">
        <v>-1858106.74916667</v>
      </c>
      <c r="Y102" s="139">
        <v>-1858106.74916667</v>
      </c>
      <c r="Z102" s="139">
        <v>-1858106.74916667</v>
      </c>
      <c r="AA102" s="139">
        <v>-22297280.989999998</v>
      </c>
      <c r="AB102" s="139">
        <v>-1858106.74916667</v>
      </c>
      <c r="AC102" s="139">
        <v>-1858106.74916667</v>
      </c>
      <c r="AD102" s="139">
        <v>-1858106.74916667</v>
      </c>
      <c r="AE102" s="139">
        <v>-1858106.74916667</v>
      </c>
      <c r="AF102" s="139">
        <v>-1858106.74916667</v>
      </c>
      <c r="AG102" s="139">
        <v>-1858106.74916667</v>
      </c>
      <c r="AH102" s="139">
        <v>-1858106.74916667</v>
      </c>
      <c r="AI102" s="139">
        <v>-1858106.74916667</v>
      </c>
      <c r="AJ102" s="139">
        <v>-1858106.74916667</v>
      </c>
      <c r="AK102" s="139">
        <v>-1858106.74916667</v>
      </c>
      <c r="AL102" s="139">
        <v>-1858106.74916667</v>
      </c>
      <c r="AM102" s="139">
        <v>-1858106.74916667</v>
      </c>
      <c r="AN102" s="139">
        <v>-22297280.989999998</v>
      </c>
      <c r="AO102" s="139">
        <v>-1858106.74916667</v>
      </c>
      <c r="AP102" s="139">
        <v>-1858106.74916667</v>
      </c>
      <c r="AQ102" s="139">
        <v>-1858106.74916667</v>
      </c>
      <c r="AR102" s="139">
        <v>-1858106.74916667</v>
      </c>
      <c r="AS102" s="139">
        <v>-1858106.74916667</v>
      </c>
      <c r="AT102" s="139">
        <v>-1858106.74916667</v>
      </c>
      <c r="AU102" s="139">
        <v>-1858106.74916667</v>
      </c>
      <c r="AV102" s="139">
        <v>-1858106.74916667</v>
      </c>
      <c r="AW102" s="139">
        <v>-1858106.74916667</v>
      </c>
      <c r="AX102" s="139">
        <v>-1858106.74916667</v>
      </c>
      <c r="AY102" s="139">
        <v>-1858106.74916667</v>
      </c>
      <c r="AZ102" s="139">
        <v>-1858106.74916667</v>
      </c>
      <c r="BA102" s="139">
        <v>-22297280.989999998</v>
      </c>
    </row>
    <row r="103" spans="1:53">
      <c r="A103" s="140" t="s">
        <v>1421</v>
      </c>
      <c r="B103" s="139">
        <v>995721.55284256698</v>
      </c>
      <c r="C103" s="139">
        <v>2750174.4228425599</v>
      </c>
      <c r="D103" s="139">
        <v>1107785.07284256</v>
      </c>
      <c r="E103" s="139">
        <v>380321.72284256702</v>
      </c>
      <c r="F103" s="139">
        <v>713346.31284256699</v>
      </c>
      <c r="G103" s="139">
        <v>280841.43284256698</v>
      </c>
      <c r="H103" s="139">
        <v>112433.482842567</v>
      </c>
      <c r="I103" s="139">
        <v>115402.952842567</v>
      </c>
      <c r="J103" s="139">
        <v>112459.072842568</v>
      </c>
      <c r="K103" s="139">
        <v>253027.672842567</v>
      </c>
      <c r="L103" s="139">
        <v>364665.53284256702</v>
      </c>
      <c r="M103" s="139">
        <v>-386112.33715743199</v>
      </c>
      <c r="N103" s="139">
        <v>6800066.89411081</v>
      </c>
      <c r="O103" s="139">
        <v>1043660.96505775</v>
      </c>
      <c r="P103" s="139">
        <v>2798113.8350577499</v>
      </c>
      <c r="Q103" s="139">
        <v>1155724.48505775</v>
      </c>
      <c r="R103" s="139">
        <v>428261.13505775202</v>
      </c>
      <c r="S103" s="139">
        <v>761285.72505775199</v>
      </c>
      <c r="T103" s="139">
        <v>328780.84505775198</v>
      </c>
      <c r="U103" s="139">
        <v>160372.895057752</v>
      </c>
      <c r="V103" s="139">
        <v>163342.365057752</v>
      </c>
      <c r="W103" s="139">
        <v>160398.485057752</v>
      </c>
      <c r="X103" s="139">
        <v>300967.08505775197</v>
      </c>
      <c r="Y103" s="139">
        <v>412604.94505775202</v>
      </c>
      <c r="Z103" s="139">
        <v>-338172.92494224699</v>
      </c>
      <c r="AA103" s="139">
        <v>7375339.8406930296</v>
      </c>
      <c r="AB103" s="139">
        <v>1067696.4187571299</v>
      </c>
      <c r="AC103" s="139">
        <v>2822149.28875713</v>
      </c>
      <c r="AD103" s="139">
        <v>1179759.9387571299</v>
      </c>
      <c r="AE103" s="139">
        <v>452296.58875713201</v>
      </c>
      <c r="AF103" s="139">
        <v>785321.17875713203</v>
      </c>
      <c r="AG103" s="139">
        <v>352816.29875713098</v>
      </c>
      <c r="AH103" s="139">
        <v>184408.34875713199</v>
      </c>
      <c r="AI103" s="139">
        <v>187377.81875713199</v>
      </c>
      <c r="AJ103" s="139">
        <v>184433.93875713201</v>
      </c>
      <c r="AK103" s="139">
        <v>325002.53875713202</v>
      </c>
      <c r="AL103" s="139">
        <v>436640.398757132</v>
      </c>
      <c r="AM103" s="139">
        <v>-314137.47124286799</v>
      </c>
      <c r="AN103" s="139">
        <v>7663765.2850855803</v>
      </c>
      <c r="AO103" s="139">
        <v>1095440.4206755599</v>
      </c>
      <c r="AP103" s="139">
        <v>2849893.29067556</v>
      </c>
      <c r="AQ103" s="139">
        <v>1207503.9406755599</v>
      </c>
      <c r="AR103" s="139">
        <v>480040.59067556501</v>
      </c>
      <c r="AS103" s="139">
        <v>813065.18067556503</v>
      </c>
      <c r="AT103" s="139">
        <v>380560.30067556398</v>
      </c>
      <c r="AU103" s="139">
        <v>212152.350675564</v>
      </c>
      <c r="AV103" s="139">
        <v>215121.820675564</v>
      </c>
      <c r="AW103" s="139">
        <v>212177.94067556399</v>
      </c>
      <c r="AX103" s="139">
        <v>352746.54067556502</v>
      </c>
      <c r="AY103" s="139">
        <v>464384.400675565</v>
      </c>
      <c r="AZ103" s="139">
        <v>-286393.46932443499</v>
      </c>
      <c r="BA103" s="139">
        <v>7996693.3081067698</v>
      </c>
    </row>
    <row r="104" spans="1:53">
      <c r="A104" s="140" t="s">
        <v>1422</v>
      </c>
      <c r="B104" s="139">
        <v>1532787.5033333299</v>
      </c>
      <c r="C104" s="139">
        <v>1589027.04333333</v>
      </c>
      <c r="D104" s="139">
        <v>1529109.82333333</v>
      </c>
      <c r="E104" s="139">
        <v>1637640.2833333299</v>
      </c>
      <c r="F104" s="139">
        <v>1633203.62333333</v>
      </c>
      <c r="G104" s="139">
        <v>1640558.1433333301</v>
      </c>
      <c r="H104" s="139">
        <v>1520346.1833333201</v>
      </c>
      <c r="I104" s="139">
        <v>1807145.62333333</v>
      </c>
      <c r="J104" s="139">
        <v>1539084.04333333</v>
      </c>
      <c r="K104" s="139">
        <v>1695235.60333332</v>
      </c>
      <c r="L104" s="139">
        <v>1748770.2233333299</v>
      </c>
      <c r="M104" s="139">
        <v>1483456.1733333301</v>
      </c>
      <c r="N104" s="139">
        <v>19356364.269999899</v>
      </c>
      <c r="O104" s="139">
        <v>1391120.8366666599</v>
      </c>
      <c r="P104" s="139">
        <v>1447360.37666666</v>
      </c>
      <c r="Q104" s="139">
        <v>1387443.15666666</v>
      </c>
      <c r="R104" s="139">
        <v>1495973.6166666599</v>
      </c>
      <c r="S104" s="139">
        <v>1491536.95666666</v>
      </c>
      <c r="T104" s="139">
        <v>1498891.47666666</v>
      </c>
      <c r="U104" s="139">
        <v>1378679.5166666601</v>
      </c>
      <c r="V104" s="139">
        <v>1665478.95666666</v>
      </c>
      <c r="W104" s="139">
        <v>1397417.37666666</v>
      </c>
      <c r="X104" s="139">
        <v>1553568.93666666</v>
      </c>
      <c r="Y104" s="139">
        <v>1607103.5566666599</v>
      </c>
      <c r="Z104" s="139">
        <v>1341789.5066666601</v>
      </c>
      <c r="AA104" s="139">
        <v>17656364.27</v>
      </c>
      <c r="AB104" s="139">
        <v>1532787.5033333299</v>
      </c>
      <c r="AC104" s="139">
        <v>1589027.04333333</v>
      </c>
      <c r="AD104" s="139">
        <v>1529109.82333333</v>
      </c>
      <c r="AE104" s="139">
        <v>1637640.2833333299</v>
      </c>
      <c r="AF104" s="139">
        <v>1633203.62333333</v>
      </c>
      <c r="AG104" s="139">
        <v>1640558.1433333301</v>
      </c>
      <c r="AH104" s="139">
        <v>1520346.1833333201</v>
      </c>
      <c r="AI104" s="139">
        <v>1807145.62333333</v>
      </c>
      <c r="AJ104" s="139">
        <v>1539084.04333333</v>
      </c>
      <c r="AK104" s="139">
        <v>1695235.60333332</v>
      </c>
      <c r="AL104" s="139">
        <v>1748770.2233333299</v>
      </c>
      <c r="AM104" s="139">
        <v>1483456.1733333301</v>
      </c>
      <c r="AN104" s="139">
        <v>19356364.269999899</v>
      </c>
      <c r="AO104" s="139">
        <v>1532787.5033333299</v>
      </c>
      <c r="AP104" s="139">
        <v>1589027.04333333</v>
      </c>
      <c r="AQ104" s="139">
        <v>1529109.82333333</v>
      </c>
      <c r="AR104" s="139">
        <v>1637640.2833333299</v>
      </c>
      <c r="AS104" s="139">
        <v>1633203.62333333</v>
      </c>
      <c r="AT104" s="139">
        <v>1640558.1433333301</v>
      </c>
      <c r="AU104" s="139">
        <v>1520346.1833333201</v>
      </c>
      <c r="AV104" s="139">
        <v>1807145.62333333</v>
      </c>
      <c r="AW104" s="139">
        <v>1539084.04333333</v>
      </c>
      <c r="AX104" s="139">
        <v>1695235.60333332</v>
      </c>
      <c r="AY104" s="139">
        <v>1748770.2233333299</v>
      </c>
      <c r="AZ104" s="139">
        <v>1483456.1733333301</v>
      </c>
      <c r="BA104" s="139">
        <v>19356364.269999899</v>
      </c>
    </row>
    <row r="105" spans="1:53">
      <c r="A105" s="167" t="s">
        <v>1423</v>
      </c>
      <c r="B105" s="139">
        <v>38956.024039892902</v>
      </c>
      <c r="C105" s="139">
        <v>38956.024039892902</v>
      </c>
      <c r="D105" s="139">
        <v>38956.024039892902</v>
      </c>
      <c r="E105" s="139">
        <v>38956.024039892902</v>
      </c>
      <c r="F105" s="139">
        <v>38956.024039892902</v>
      </c>
      <c r="G105" s="139">
        <v>38956.024039892902</v>
      </c>
      <c r="H105" s="139">
        <v>38956.024039892902</v>
      </c>
      <c r="I105" s="139">
        <v>38956.024039892902</v>
      </c>
      <c r="J105" s="139">
        <v>38956.024039892902</v>
      </c>
      <c r="K105" s="139">
        <v>38956.024039892902</v>
      </c>
      <c r="L105" s="139">
        <v>38956.024039892902</v>
      </c>
      <c r="M105" s="139">
        <v>38956.024039892902</v>
      </c>
      <c r="N105" s="139">
        <v>467472.28847871401</v>
      </c>
      <c r="O105" s="139">
        <v>79274.601788819404</v>
      </c>
      <c r="P105" s="139">
        <v>79274.601788819404</v>
      </c>
      <c r="Q105" s="139">
        <v>79274.601788819404</v>
      </c>
      <c r="R105" s="139">
        <v>79274.601788819404</v>
      </c>
      <c r="S105" s="139">
        <v>79274.601788819404</v>
      </c>
      <c r="T105" s="139">
        <v>79274.601788819404</v>
      </c>
      <c r="U105" s="139">
        <v>79274.601788819404</v>
      </c>
      <c r="V105" s="139">
        <v>79274.601788819404</v>
      </c>
      <c r="W105" s="139">
        <v>79274.601788819404</v>
      </c>
      <c r="X105" s="139">
        <v>79274.601788819404</v>
      </c>
      <c r="Y105" s="139">
        <v>79274.601788819404</v>
      </c>
      <c r="Z105" s="139">
        <v>79274.601788819404</v>
      </c>
      <c r="AA105" s="139">
        <v>951295.22146583395</v>
      </c>
      <c r="AB105" s="139">
        <v>110948.797339786</v>
      </c>
      <c r="AC105" s="139">
        <v>110948.797339786</v>
      </c>
      <c r="AD105" s="139">
        <v>110948.797339786</v>
      </c>
      <c r="AE105" s="139">
        <v>110948.797339786</v>
      </c>
      <c r="AF105" s="139">
        <v>110948.797339786</v>
      </c>
      <c r="AG105" s="139">
        <v>110948.797339786</v>
      </c>
      <c r="AH105" s="139">
        <v>110948.797339786</v>
      </c>
      <c r="AI105" s="139">
        <v>110948.797339786</v>
      </c>
      <c r="AJ105" s="139">
        <v>110948.797339786</v>
      </c>
      <c r="AK105" s="139">
        <v>110948.797339786</v>
      </c>
      <c r="AL105" s="139">
        <v>110948.797339786</v>
      </c>
      <c r="AM105" s="139">
        <v>110948.797339786</v>
      </c>
      <c r="AN105" s="139">
        <v>1331385.5680774299</v>
      </c>
      <c r="AO105" s="139">
        <v>137421.25045127099</v>
      </c>
      <c r="AP105" s="139">
        <v>137421.25045127099</v>
      </c>
      <c r="AQ105" s="139">
        <v>137421.25045127099</v>
      </c>
      <c r="AR105" s="139">
        <v>137421.25045127099</v>
      </c>
      <c r="AS105" s="139">
        <v>137421.25045127099</v>
      </c>
      <c r="AT105" s="139">
        <v>137421.25045127099</v>
      </c>
      <c r="AU105" s="139">
        <v>137421.25045127099</v>
      </c>
      <c r="AV105" s="139">
        <v>137421.25045127099</v>
      </c>
      <c r="AW105" s="139">
        <v>137421.25045127099</v>
      </c>
      <c r="AX105" s="139">
        <v>137421.25045127099</v>
      </c>
      <c r="AY105" s="139">
        <v>137421.25045127099</v>
      </c>
      <c r="AZ105" s="139">
        <v>137421.25045127099</v>
      </c>
      <c r="BA105" s="139">
        <v>1649055.0054152601</v>
      </c>
    </row>
    <row r="106" spans="1:53">
      <c r="A106" s="140" t="s">
        <v>1424</v>
      </c>
      <c r="B106" s="139">
        <v>380728.92</v>
      </c>
      <c r="C106" s="139">
        <v>398661.14</v>
      </c>
      <c r="D106" s="139">
        <v>586766.68999999994</v>
      </c>
      <c r="E106" s="139">
        <v>318350.39999999898</v>
      </c>
      <c r="F106" s="139">
        <v>274441.3</v>
      </c>
      <c r="G106" s="139">
        <v>114582.19</v>
      </c>
      <c r="H106" s="139">
        <v>85466.880000000005</v>
      </c>
      <c r="I106" s="139">
        <v>99710.43</v>
      </c>
      <c r="J106" s="139">
        <v>116056.23</v>
      </c>
      <c r="K106" s="139">
        <v>169811.47999999899</v>
      </c>
      <c r="L106" s="139">
        <v>116468.069999999</v>
      </c>
      <c r="M106" s="139">
        <v>53128.87</v>
      </c>
      <c r="N106" s="139">
        <v>2714172.6</v>
      </c>
      <c r="O106" s="139">
        <v>2118022.92</v>
      </c>
      <c r="P106" s="139">
        <v>-1145799.8599999901</v>
      </c>
      <c r="Q106" s="139">
        <v>-5879278.3099999996</v>
      </c>
      <c r="R106" s="139">
        <v>-3558133.6</v>
      </c>
      <c r="S106" s="139">
        <v>514448.3</v>
      </c>
      <c r="T106" s="139">
        <v>2902561.19</v>
      </c>
      <c r="U106" s="139">
        <v>4396089.88</v>
      </c>
      <c r="V106" s="139">
        <v>3604967.43</v>
      </c>
      <c r="W106" s="139">
        <v>1979361.23</v>
      </c>
      <c r="X106" s="139">
        <v>796488.48</v>
      </c>
      <c r="Y106" s="139">
        <v>2702790.07</v>
      </c>
      <c r="Z106" s="139">
        <v>4089599.87</v>
      </c>
      <c r="AA106" s="139">
        <v>12521117.6</v>
      </c>
      <c r="AB106" s="139">
        <v>1442984.92</v>
      </c>
      <c r="AC106" s="139">
        <v>-1820837.8599999901</v>
      </c>
      <c r="AD106" s="139">
        <v>-6554316.3099999996</v>
      </c>
      <c r="AE106" s="139">
        <v>-4233171.5999999996</v>
      </c>
      <c r="AF106" s="139">
        <v>-160589.69999999899</v>
      </c>
      <c r="AG106" s="139">
        <v>2227523.19</v>
      </c>
      <c r="AH106" s="139">
        <v>3721051.88</v>
      </c>
      <c r="AI106" s="139">
        <v>2929929.43</v>
      </c>
      <c r="AJ106" s="139">
        <v>1304323.22999999</v>
      </c>
      <c r="AK106" s="139">
        <v>121450.48</v>
      </c>
      <c r="AL106" s="139">
        <v>2027752.07</v>
      </c>
      <c r="AM106" s="139">
        <v>3414561.87</v>
      </c>
      <c r="AN106" s="139">
        <v>4420661.5999999903</v>
      </c>
      <c r="AO106" s="139">
        <v>1105212.92</v>
      </c>
      <c r="AP106" s="139">
        <v>-2158609.8599999901</v>
      </c>
      <c r="AQ106" s="139">
        <v>-6892088.3099999996</v>
      </c>
      <c r="AR106" s="139">
        <v>-4570943.5999999996</v>
      </c>
      <c r="AS106" s="139">
        <v>-498361.69999999902</v>
      </c>
      <c r="AT106" s="139">
        <v>1889751.1899999899</v>
      </c>
      <c r="AU106" s="139">
        <v>3383279.88</v>
      </c>
      <c r="AV106" s="139">
        <v>2592157.4300000002</v>
      </c>
      <c r="AW106" s="139">
        <v>966551.22999999905</v>
      </c>
      <c r="AX106" s="139">
        <v>-216321.519999999</v>
      </c>
      <c r="AY106" s="139">
        <v>1689980.07</v>
      </c>
      <c r="AZ106" s="139">
        <v>3076789.87</v>
      </c>
      <c r="BA106" s="139">
        <v>367397.599999998</v>
      </c>
    </row>
    <row r="107" spans="1:53">
      <c r="A107" s="167" t="s">
        <v>1425</v>
      </c>
      <c r="B107" s="139">
        <v>0</v>
      </c>
      <c r="C107" s="139">
        <v>0</v>
      </c>
      <c r="D107" s="139">
        <v>0</v>
      </c>
      <c r="E107" s="139">
        <v>0</v>
      </c>
      <c r="F107" s="139">
        <v>0</v>
      </c>
      <c r="G107" s="139">
        <v>0</v>
      </c>
      <c r="H107" s="139">
        <v>0</v>
      </c>
      <c r="I107" s="139">
        <v>0</v>
      </c>
      <c r="J107" s="139">
        <v>0</v>
      </c>
      <c r="K107" s="139">
        <v>0</v>
      </c>
      <c r="L107" s="139">
        <v>0</v>
      </c>
      <c r="M107" s="139">
        <v>0</v>
      </c>
      <c r="N107" s="139">
        <v>0</v>
      </c>
      <c r="O107" s="139">
        <v>0</v>
      </c>
      <c r="P107" s="139">
        <v>0</v>
      </c>
      <c r="Q107" s="139">
        <v>0</v>
      </c>
      <c r="R107" s="139">
        <v>0</v>
      </c>
      <c r="S107" s="139">
        <v>0</v>
      </c>
      <c r="T107" s="139">
        <v>0</v>
      </c>
      <c r="U107" s="139">
        <v>0</v>
      </c>
      <c r="V107" s="139">
        <v>0</v>
      </c>
      <c r="W107" s="139">
        <v>0</v>
      </c>
      <c r="X107" s="139">
        <v>0</v>
      </c>
      <c r="Y107" s="139">
        <v>0</v>
      </c>
      <c r="Z107" s="139">
        <v>0</v>
      </c>
      <c r="AA107" s="139">
        <v>0</v>
      </c>
      <c r="AB107" s="139">
        <v>0</v>
      </c>
      <c r="AC107" s="139">
        <v>0</v>
      </c>
      <c r="AD107" s="139">
        <v>0</v>
      </c>
      <c r="AE107" s="139">
        <v>0</v>
      </c>
      <c r="AF107" s="139">
        <v>0</v>
      </c>
      <c r="AG107" s="139">
        <v>0</v>
      </c>
      <c r="AH107" s="139">
        <v>0</v>
      </c>
      <c r="AI107" s="139">
        <v>0</v>
      </c>
      <c r="AJ107" s="139">
        <v>0</v>
      </c>
      <c r="AK107" s="139">
        <v>0</v>
      </c>
      <c r="AL107" s="139">
        <v>0</v>
      </c>
      <c r="AM107" s="139">
        <v>0</v>
      </c>
      <c r="AN107" s="139">
        <v>0</v>
      </c>
      <c r="AO107" s="139">
        <v>0</v>
      </c>
      <c r="AP107" s="139">
        <v>0</v>
      </c>
      <c r="AQ107" s="139">
        <v>0</v>
      </c>
      <c r="AR107" s="139">
        <v>0</v>
      </c>
      <c r="AS107" s="139">
        <v>0</v>
      </c>
      <c r="AT107" s="139">
        <v>0</v>
      </c>
      <c r="AU107" s="139">
        <v>0</v>
      </c>
      <c r="AV107" s="139">
        <v>0</v>
      </c>
      <c r="AW107" s="139">
        <v>0</v>
      </c>
      <c r="AX107" s="139">
        <v>0</v>
      </c>
      <c r="AY107" s="139">
        <v>0</v>
      </c>
      <c r="AZ107" s="139">
        <v>0</v>
      </c>
      <c r="BA107" s="139">
        <v>0</v>
      </c>
    </row>
    <row r="108" spans="1:53">
      <c r="A108" s="140" t="s">
        <v>1426</v>
      </c>
      <c r="B108" s="139">
        <v>294424.51999999897</v>
      </c>
      <c r="C108" s="139">
        <v>1136524.56</v>
      </c>
      <c r="D108" s="139">
        <v>2980994.4399999902</v>
      </c>
      <c r="E108" s="139">
        <v>2448367.0699999998</v>
      </c>
      <c r="F108" s="139">
        <v>1291451.54</v>
      </c>
      <c r="G108" s="139">
        <v>-71729.48</v>
      </c>
      <c r="H108" s="139">
        <v>-126680.13</v>
      </c>
      <c r="I108" s="139">
        <v>-126697.11</v>
      </c>
      <c r="J108" s="139">
        <v>-126939.66</v>
      </c>
      <c r="K108" s="139">
        <v>-126880.81</v>
      </c>
      <c r="L108" s="139">
        <v>803.38000000000397</v>
      </c>
      <c r="M108" s="139">
        <v>-79341</v>
      </c>
      <c r="N108" s="139">
        <v>7494297.3199999901</v>
      </c>
      <c r="O108" s="139">
        <v>294424.51999999897</v>
      </c>
      <c r="P108" s="139">
        <v>1136524.56</v>
      </c>
      <c r="Q108" s="139">
        <v>2980994.4399999902</v>
      </c>
      <c r="R108" s="139">
        <v>2448367.0699999998</v>
      </c>
      <c r="S108" s="139">
        <v>1291451.54</v>
      </c>
      <c r="T108" s="139">
        <v>-71729.48</v>
      </c>
      <c r="U108" s="139">
        <v>-126680.13</v>
      </c>
      <c r="V108" s="139">
        <v>-126697.11</v>
      </c>
      <c r="W108" s="139">
        <v>-126939.66</v>
      </c>
      <c r="X108" s="139">
        <v>-126880.81</v>
      </c>
      <c r="Y108" s="139">
        <v>803.38000000000397</v>
      </c>
      <c r="Z108" s="139">
        <v>-79341</v>
      </c>
      <c r="AA108" s="139">
        <v>7494297.3199999901</v>
      </c>
      <c r="AB108" s="139">
        <v>294424.51999999897</v>
      </c>
      <c r="AC108" s="139">
        <v>1136524.56</v>
      </c>
      <c r="AD108" s="139">
        <v>2980994.4399999902</v>
      </c>
      <c r="AE108" s="139">
        <v>2448367.0699999998</v>
      </c>
      <c r="AF108" s="139">
        <v>1291451.54</v>
      </c>
      <c r="AG108" s="139">
        <v>-71729.48</v>
      </c>
      <c r="AH108" s="139">
        <v>-126680.13</v>
      </c>
      <c r="AI108" s="139">
        <v>-126697.11</v>
      </c>
      <c r="AJ108" s="139">
        <v>-126939.66</v>
      </c>
      <c r="AK108" s="139">
        <v>-126880.81</v>
      </c>
      <c r="AL108" s="139">
        <v>803.38000000000397</v>
      </c>
      <c r="AM108" s="139">
        <v>-79341</v>
      </c>
      <c r="AN108" s="139">
        <v>7494297.3199999901</v>
      </c>
      <c r="AO108" s="139">
        <v>294424.51999999897</v>
      </c>
      <c r="AP108" s="139">
        <v>1136524.56</v>
      </c>
      <c r="AQ108" s="139">
        <v>2980994.4399999902</v>
      </c>
      <c r="AR108" s="139">
        <v>2448367.0699999998</v>
      </c>
      <c r="AS108" s="139">
        <v>1291451.54</v>
      </c>
      <c r="AT108" s="139">
        <v>-71729.48</v>
      </c>
      <c r="AU108" s="139">
        <v>-126680.13</v>
      </c>
      <c r="AV108" s="139">
        <v>-126697.11</v>
      </c>
      <c r="AW108" s="139">
        <v>-126939.66</v>
      </c>
      <c r="AX108" s="139">
        <v>-126880.81</v>
      </c>
      <c r="AY108" s="139">
        <v>803.38000000000397</v>
      </c>
      <c r="AZ108" s="139">
        <v>-79341</v>
      </c>
      <c r="BA108" s="139">
        <v>7494297.3199999901</v>
      </c>
    </row>
    <row r="109" spans="1:53">
      <c r="A109" s="167" t="s">
        <v>1427</v>
      </c>
      <c r="B109" s="139">
        <v>15082.7925372592</v>
      </c>
      <c r="C109" s="139">
        <v>15082.7925372592</v>
      </c>
      <c r="D109" s="139">
        <v>15082.7925372592</v>
      </c>
      <c r="E109" s="139">
        <v>15082.7925372592</v>
      </c>
      <c r="F109" s="139">
        <v>15082.7925372592</v>
      </c>
      <c r="G109" s="139">
        <v>15082.7925372592</v>
      </c>
      <c r="H109" s="139">
        <v>15082.7925372592</v>
      </c>
      <c r="I109" s="139">
        <v>15082.7925372592</v>
      </c>
      <c r="J109" s="139">
        <v>15082.7925372592</v>
      </c>
      <c r="K109" s="139">
        <v>15082.7925372592</v>
      </c>
      <c r="L109" s="139">
        <v>15082.7925372592</v>
      </c>
      <c r="M109" s="139">
        <v>15082.7925372592</v>
      </c>
      <c r="N109" s="139">
        <v>180993.51044710999</v>
      </c>
      <c r="O109" s="139">
        <v>33648.344961905103</v>
      </c>
      <c r="P109" s="139">
        <v>33648.344961905103</v>
      </c>
      <c r="Q109" s="139">
        <v>33648.344961905103</v>
      </c>
      <c r="R109" s="139">
        <v>33648.344961905103</v>
      </c>
      <c r="S109" s="139">
        <v>33648.344961905103</v>
      </c>
      <c r="T109" s="139">
        <v>33648.344961905103</v>
      </c>
      <c r="U109" s="139">
        <v>33648.344961905103</v>
      </c>
      <c r="V109" s="139">
        <v>33648.344961905103</v>
      </c>
      <c r="W109" s="139">
        <v>33648.344961905103</v>
      </c>
      <c r="X109" s="139">
        <v>33648.344961905103</v>
      </c>
      <c r="Y109" s="139">
        <v>33648.344961905103</v>
      </c>
      <c r="Z109" s="139">
        <v>33648.344961905103</v>
      </c>
      <c r="AA109" s="139">
        <v>403780.13954286103</v>
      </c>
      <c r="AB109" s="139">
        <v>42956.583321253202</v>
      </c>
      <c r="AC109" s="139">
        <v>42956.583321253202</v>
      </c>
      <c r="AD109" s="139">
        <v>42956.583321253202</v>
      </c>
      <c r="AE109" s="139">
        <v>42956.583321253202</v>
      </c>
      <c r="AF109" s="139">
        <v>42956.583321253202</v>
      </c>
      <c r="AG109" s="139">
        <v>42956.583321253202</v>
      </c>
      <c r="AH109" s="139">
        <v>42956.583321253202</v>
      </c>
      <c r="AI109" s="139">
        <v>42956.583321253202</v>
      </c>
      <c r="AJ109" s="139">
        <v>42956.583321253202</v>
      </c>
      <c r="AK109" s="139">
        <v>42956.583321253202</v>
      </c>
      <c r="AL109" s="139">
        <v>42956.583321253202</v>
      </c>
      <c r="AM109" s="139">
        <v>42956.583321253202</v>
      </c>
      <c r="AN109" s="139">
        <v>515478.99985503801</v>
      </c>
      <c r="AO109" s="139">
        <v>53206.051229579498</v>
      </c>
      <c r="AP109" s="139">
        <v>53206.051229579498</v>
      </c>
      <c r="AQ109" s="139">
        <v>53206.051229579498</v>
      </c>
      <c r="AR109" s="139">
        <v>53206.051229579498</v>
      </c>
      <c r="AS109" s="139">
        <v>53206.051229579498</v>
      </c>
      <c r="AT109" s="139">
        <v>53206.051229579498</v>
      </c>
      <c r="AU109" s="139">
        <v>53206.051229579498</v>
      </c>
      <c r="AV109" s="139">
        <v>53206.051229579498</v>
      </c>
      <c r="AW109" s="139">
        <v>53206.051229579498</v>
      </c>
      <c r="AX109" s="139">
        <v>53206.051229579498</v>
      </c>
      <c r="AY109" s="139">
        <v>53206.051229579498</v>
      </c>
      <c r="AZ109" s="139">
        <v>53206.051229579498</v>
      </c>
      <c r="BA109" s="139">
        <v>638472.614754954</v>
      </c>
    </row>
    <row r="110" spans="1:53">
      <c r="A110" s="140" t="s">
        <v>1428</v>
      </c>
      <c r="B110" s="139">
        <v>142813.66</v>
      </c>
      <c r="C110" s="139">
        <v>163692.65999999901</v>
      </c>
      <c r="D110" s="139">
        <v>388222.54</v>
      </c>
      <c r="E110" s="139">
        <v>141705.07999999999</v>
      </c>
      <c r="F110" s="139">
        <v>347063.32</v>
      </c>
      <c r="G110" s="139">
        <v>140298.12999999899</v>
      </c>
      <c r="H110" s="139">
        <v>143600.37</v>
      </c>
      <c r="I110" s="139">
        <v>185299.02</v>
      </c>
      <c r="J110" s="139">
        <v>184664.03999999899</v>
      </c>
      <c r="K110" s="139">
        <v>145914.59999999899</v>
      </c>
      <c r="L110" s="139">
        <v>237199.27</v>
      </c>
      <c r="M110" s="139">
        <v>283415.25</v>
      </c>
      <c r="N110" s="139">
        <v>2503887.9399999902</v>
      </c>
      <c r="O110" s="139">
        <v>88647.326666666995</v>
      </c>
      <c r="P110" s="139">
        <v>109526.32666666601</v>
      </c>
      <c r="Q110" s="139">
        <v>334056.20666666701</v>
      </c>
      <c r="R110" s="139">
        <v>87538.746666666906</v>
      </c>
      <c r="S110" s="139">
        <v>292896.98666666698</v>
      </c>
      <c r="T110" s="139">
        <v>86131.796666666894</v>
      </c>
      <c r="U110" s="139">
        <v>89434.036666667002</v>
      </c>
      <c r="V110" s="139">
        <v>131132.686666667</v>
      </c>
      <c r="W110" s="139">
        <v>130497.706666666</v>
      </c>
      <c r="X110" s="139">
        <v>91748.266666666896</v>
      </c>
      <c r="Y110" s="139">
        <v>183032.936666667</v>
      </c>
      <c r="Z110" s="139">
        <v>229248.91666666701</v>
      </c>
      <c r="AA110" s="139">
        <v>1853891.94</v>
      </c>
      <c r="AB110" s="139">
        <v>371980.65999999898</v>
      </c>
      <c r="AC110" s="139">
        <v>392859.66</v>
      </c>
      <c r="AD110" s="139">
        <v>617389.54</v>
      </c>
      <c r="AE110" s="139">
        <v>370872.07999999903</v>
      </c>
      <c r="AF110" s="139">
        <v>576230.31999999995</v>
      </c>
      <c r="AG110" s="139">
        <v>369465.12999999902</v>
      </c>
      <c r="AH110" s="139">
        <v>372767.37</v>
      </c>
      <c r="AI110" s="139">
        <v>414466.01999999897</v>
      </c>
      <c r="AJ110" s="139">
        <v>413831.03999999899</v>
      </c>
      <c r="AK110" s="139">
        <v>375081.6</v>
      </c>
      <c r="AL110" s="139">
        <v>466366.26999999897</v>
      </c>
      <c r="AM110" s="139">
        <v>512582.25</v>
      </c>
      <c r="AN110" s="139">
        <v>5253891.9400000004</v>
      </c>
      <c r="AO110" s="139">
        <v>371980.65999999898</v>
      </c>
      <c r="AP110" s="139">
        <v>392859.66</v>
      </c>
      <c r="AQ110" s="139">
        <v>617389.54</v>
      </c>
      <c r="AR110" s="139">
        <v>370872.07999999903</v>
      </c>
      <c r="AS110" s="139">
        <v>576230.31999999995</v>
      </c>
      <c r="AT110" s="139">
        <v>369465.12999999902</v>
      </c>
      <c r="AU110" s="139">
        <v>372767.37</v>
      </c>
      <c r="AV110" s="139">
        <v>414466.01999999897</v>
      </c>
      <c r="AW110" s="139">
        <v>413831.03999999899</v>
      </c>
      <c r="AX110" s="139">
        <v>375081.6</v>
      </c>
      <c r="AY110" s="139">
        <v>466366.26999999897</v>
      </c>
      <c r="AZ110" s="139">
        <v>512582.25</v>
      </c>
      <c r="BA110" s="139">
        <v>5253891.9400000004</v>
      </c>
    </row>
    <row r="111" spans="1:53">
      <c r="A111" s="167" t="s">
        <v>1429</v>
      </c>
      <c r="B111" s="139">
        <v>5054.92038101242</v>
      </c>
      <c r="C111" s="139">
        <v>5054.92038101242</v>
      </c>
      <c r="D111" s="139">
        <v>5054.92038101242</v>
      </c>
      <c r="E111" s="139">
        <v>5054.92038101242</v>
      </c>
      <c r="F111" s="139">
        <v>5054.92038101242</v>
      </c>
      <c r="G111" s="139">
        <v>5054.92038101242</v>
      </c>
      <c r="H111" s="139">
        <v>5054.92038101242</v>
      </c>
      <c r="I111" s="139">
        <v>5054.92038101242</v>
      </c>
      <c r="J111" s="139">
        <v>5054.92038101242</v>
      </c>
      <c r="K111" s="139">
        <v>5054.92038101242</v>
      </c>
      <c r="L111" s="139">
        <v>5054.92038101242</v>
      </c>
      <c r="M111" s="139">
        <v>5054.92038101242</v>
      </c>
      <c r="N111" s="139">
        <v>60659.044572149003</v>
      </c>
      <c r="O111" s="139">
        <v>8358.6788631666495</v>
      </c>
      <c r="P111" s="139">
        <v>8358.6788631666495</v>
      </c>
      <c r="Q111" s="139">
        <v>8358.6788631666495</v>
      </c>
      <c r="R111" s="139">
        <v>8358.6788631666495</v>
      </c>
      <c r="S111" s="139">
        <v>8358.6788631666495</v>
      </c>
      <c r="T111" s="139">
        <v>8358.6788631666495</v>
      </c>
      <c r="U111" s="139">
        <v>8358.6788631666495</v>
      </c>
      <c r="V111" s="139">
        <v>8358.6788631666495</v>
      </c>
      <c r="W111" s="139">
        <v>8358.6788631666495</v>
      </c>
      <c r="X111" s="139">
        <v>8358.6788631666495</v>
      </c>
      <c r="Y111" s="139">
        <v>8358.6788631666495</v>
      </c>
      <c r="Z111" s="139">
        <v>8358.6788631666495</v>
      </c>
      <c r="AA111" s="139">
        <v>100304.14635799899</v>
      </c>
      <c r="AB111" s="139">
        <v>30159.433522933199</v>
      </c>
      <c r="AC111" s="139">
        <v>30159.433522933199</v>
      </c>
      <c r="AD111" s="139">
        <v>30159.433522933199</v>
      </c>
      <c r="AE111" s="139">
        <v>30159.433522933199</v>
      </c>
      <c r="AF111" s="139">
        <v>30159.433522933199</v>
      </c>
      <c r="AG111" s="139">
        <v>30159.433522933199</v>
      </c>
      <c r="AH111" s="139">
        <v>30159.433522933199</v>
      </c>
      <c r="AI111" s="139">
        <v>30159.433522933199</v>
      </c>
      <c r="AJ111" s="139">
        <v>30159.433522933199</v>
      </c>
      <c r="AK111" s="139">
        <v>30159.433522933199</v>
      </c>
      <c r="AL111" s="139">
        <v>30159.433522933199</v>
      </c>
      <c r="AM111" s="139">
        <v>30159.433522933199</v>
      </c>
      <c r="AN111" s="139">
        <v>361913.20227519801</v>
      </c>
      <c r="AO111" s="139">
        <v>37355.493407744099</v>
      </c>
      <c r="AP111" s="139">
        <v>37355.493407744099</v>
      </c>
      <c r="AQ111" s="139">
        <v>37355.493407744099</v>
      </c>
      <c r="AR111" s="139">
        <v>37355.493407744099</v>
      </c>
      <c r="AS111" s="139">
        <v>37355.493407744099</v>
      </c>
      <c r="AT111" s="139">
        <v>37355.493407744099</v>
      </c>
      <c r="AU111" s="139">
        <v>37355.493407744099</v>
      </c>
      <c r="AV111" s="139">
        <v>37355.493407744099</v>
      </c>
      <c r="AW111" s="139">
        <v>37355.493407744099</v>
      </c>
      <c r="AX111" s="139">
        <v>37355.493407744099</v>
      </c>
      <c r="AY111" s="139">
        <v>37355.493407744099</v>
      </c>
      <c r="AZ111" s="139">
        <v>37355.493407744099</v>
      </c>
      <c r="BA111" s="139">
        <v>448265.92089292902</v>
      </c>
    </row>
    <row r="112" spans="1:53">
      <c r="A112" s="140" t="s">
        <v>1430</v>
      </c>
      <c r="B112" s="139">
        <v>3405569.8931340599</v>
      </c>
      <c r="C112" s="139">
        <v>6097173.5631340602</v>
      </c>
      <c r="D112" s="139">
        <v>6651972.3031340605</v>
      </c>
      <c r="E112" s="139">
        <v>4985478.2931340598</v>
      </c>
      <c r="F112" s="139">
        <v>4318599.8331340598</v>
      </c>
      <c r="G112" s="139">
        <v>2163644.1531340601</v>
      </c>
      <c r="H112" s="139">
        <v>1794260.52313406</v>
      </c>
      <c r="I112" s="139">
        <v>2139954.6531340601</v>
      </c>
      <c r="J112" s="139">
        <v>1884417.4631340599</v>
      </c>
      <c r="K112" s="139">
        <v>2196202.28313406</v>
      </c>
      <c r="L112" s="139">
        <v>2527000.2131340601</v>
      </c>
      <c r="M112" s="139">
        <v>1413640.6931340599</v>
      </c>
      <c r="N112" s="139">
        <v>39577913.867608704</v>
      </c>
      <c r="O112" s="139">
        <v>5057158.1940049697</v>
      </c>
      <c r="P112" s="139">
        <v>4467006.8640049696</v>
      </c>
      <c r="Q112" s="139">
        <v>100221.604004975</v>
      </c>
      <c r="R112" s="139">
        <v>1023288.59400497</v>
      </c>
      <c r="S112" s="139">
        <v>4472901.1340049701</v>
      </c>
      <c r="T112" s="139">
        <v>4865917.4540049704</v>
      </c>
      <c r="U112" s="139">
        <v>6019177.8240049696</v>
      </c>
      <c r="V112" s="139">
        <v>5559505.9540049704</v>
      </c>
      <c r="W112" s="139">
        <v>3662016.76400497</v>
      </c>
      <c r="X112" s="139">
        <v>2737173.5840049698</v>
      </c>
      <c r="Y112" s="139">
        <v>5027616.51400497</v>
      </c>
      <c r="Z112" s="139">
        <v>5364405.9940049704</v>
      </c>
      <c r="AA112" s="139">
        <v>48356390.478059702</v>
      </c>
      <c r="AB112" s="139">
        <v>4893938.8362744302</v>
      </c>
      <c r="AC112" s="139">
        <v>4303787.5062744301</v>
      </c>
      <c r="AD112" s="139">
        <v>-62997.753725567803</v>
      </c>
      <c r="AE112" s="139">
        <v>860069.23627443297</v>
      </c>
      <c r="AF112" s="139">
        <v>4309681.7762744296</v>
      </c>
      <c r="AG112" s="139">
        <v>4702698.0962744299</v>
      </c>
      <c r="AH112" s="139">
        <v>5855958.46627443</v>
      </c>
      <c r="AI112" s="139">
        <v>5396286.5962744299</v>
      </c>
      <c r="AJ112" s="139">
        <v>3498797.40627443</v>
      </c>
      <c r="AK112" s="139">
        <v>2573954.2262744298</v>
      </c>
      <c r="AL112" s="139">
        <v>4864397.1562744305</v>
      </c>
      <c r="AM112" s="139">
        <v>5201186.63627443</v>
      </c>
      <c r="AN112" s="139">
        <v>46397758.185293198</v>
      </c>
      <c r="AO112" s="139">
        <v>4627828.81909749</v>
      </c>
      <c r="AP112" s="139">
        <v>4037677.48909749</v>
      </c>
      <c r="AQ112" s="139">
        <v>-329107.77090251102</v>
      </c>
      <c r="AR112" s="139">
        <v>593959.21909748903</v>
      </c>
      <c r="AS112" s="139">
        <v>4043571.75909749</v>
      </c>
      <c r="AT112" s="139">
        <v>4436588.0790974796</v>
      </c>
      <c r="AU112" s="139">
        <v>5589848.4490974899</v>
      </c>
      <c r="AV112" s="139">
        <v>5130176.5790974898</v>
      </c>
      <c r="AW112" s="139">
        <v>3232687.3890974899</v>
      </c>
      <c r="AX112" s="139">
        <v>2307844.2090974902</v>
      </c>
      <c r="AY112" s="139">
        <v>4598287.1390974903</v>
      </c>
      <c r="AZ112" s="139">
        <v>4935076.6190974899</v>
      </c>
      <c r="BA112" s="139">
        <v>43204437.979169801</v>
      </c>
    </row>
    <row r="113" spans="1:53">
      <c r="A113" s="169" t="s">
        <v>1431</v>
      </c>
      <c r="B113" s="139">
        <v>4724204.3262388799</v>
      </c>
      <c r="C113" s="139">
        <v>7118707.3962388802</v>
      </c>
      <c r="D113" s="139">
        <v>8230994.0062388796</v>
      </c>
      <c r="E113" s="139">
        <v>6005589.8462388804</v>
      </c>
      <c r="F113" s="139">
        <v>5727665.8062388804</v>
      </c>
      <c r="G113" s="139">
        <v>3138714.6262388802</v>
      </c>
      <c r="H113" s="139">
        <v>3276606.7262388798</v>
      </c>
      <c r="I113" s="139">
        <v>3469476.6662388798</v>
      </c>
      <c r="J113" s="139">
        <v>3320135.3562388802</v>
      </c>
      <c r="K113" s="139">
        <v>3296817.0862388802</v>
      </c>
      <c r="L113" s="139">
        <v>4526461.5862388797</v>
      </c>
      <c r="M113" s="139">
        <v>2566623.5462388801</v>
      </c>
      <c r="N113" s="139">
        <v>55401996.974866599</v>
      </c>
      <c r="O113" s="139">
        <v>6401802.5236959103</v>
      </c>
      <c r="P113" s="139">
        <v>5514550.5936959097</v>
      </c>
      <c r="Q113" s="139">
        <v>1705253.2036959101</v>
      </c>
      <c r="R113" s="139">
        <v>2069410.0436959099</v>
      </c>
      <c r="S113" s="139">
        <v>5907977.0036959099</v>
      </c>
      <c r="T113" s="139">
        <v>5866997.8236959102</v>
      </c>
      <c r="U113" s="139">
        <v>7527533.9236959098</v>
      </c>
      <c r="V113" s="139">
        <v>6915037.8636959102</v>
      </c>
      <c r="W113" s="139">
        <v>5123744.5536959097</v>
      </c>
      <c r="X113" s="139">
        <v>3863798.2836959101</v>
      </c>
      <c r="Y113" s="139">
        <v>7053087.7836959101</v>
      </c>
      <c r="Z113" s="139">
        <v>6543398.7436959101</v>
      </c>
      <c r="AA113" s="139">
        <v>64492592.344350897</v>
      </c>
      <c r="AB113" s="139">
        <v>6266422.1562787602</v>
      </c>
      <c r="AC113" s="139">
        <v>5379170.2262787595</v>
      </c>
      <c r="AD113" s="139">
        <v>1569872.8362787601</v>
      </c>
      <c r="AE113" s="139">
        <v>1934029.67627876</v>
      </c>
      <c r="AF113" s="139">
        <v>5772596.6362787597</v>
      </c>
      <c r="AG113" s="139">
        <v>5731617.45627876</v>
      </c>
      <c r="AH113" s="139">
        <v>7392153.5562787596</v>
      </c>
      <c r="AI113" s="139">
        <v>6779657.49627876</v>
      </c>
      <c r="AJ113" s="139">
        <v>4988364.1862787604</v>
      </c>
      <c r="AK113" s="139">
        <v>3728417.9162787599</v>
      </c>
      <c r="AL113" s="139">
        <v>6917707.4162787599</v>
      </c>
      <c r="AM113" s="139">
        <v>6408018.3762787599</v>
      </c>
      <c r="AN113" s="139">
        <v>62868027.935345203</v>
      </c>
      <c r="AO113" s="139">
        <v>6028588.6739978604</v>
      </c>
      <c r="AP113" s="139">
        <v>5141336.7439978598</v>
      </c>
      <c r="AQ113" s="139">
        <v>1332039.3539978501</v>
      </c>
      <c r="AR113" s="139">
        <v>1696196.1939978499</v>
      </c>
      <c r="AS113" s="139">
        <v>5534763.1539978599</v>
      </c>
      <c r="AT113" s="139">
        <v>5493783.9739978602</v>
      </c>
      <c r="AU113" s="139">
        <v>7154320.0739978598</v>
      </c>
      <c r="AV113" s="139">
        <v>6541824.0139978603</v>
      </c>
      <c r="AW113" s="139">
        <v>4750530.7039978597</v>
      </c>
      <c r="AX113" s="139">
        <v>3490584.4339978602</v>
      </c>
      <c r="AY113" s="139">
        <v>6679873.9339978602</v>
      </c>
      <c r="AZ113" s="139">
        <v>6170184.8939978601</v>
      </c>
      <c r="BA113" s="139">
        <v>60014026.147974297</v>
      </c>
    </row>
    <row r="114" spans="1:53">
      <c r="A114" s="165" t="s">
        <v>1432</v>
      </c>
    </row>
    <row r="115" spans="1:53">
      <c r="A115" s="140" t="s">
        <v>1433</v>
      </c>
      <c r="B115" s="139">
        <v>0</v>
      </c>
      <c r="C115" s="139">
        <v>0</v>
      </c>
      <c r="D115" s="139">
        <v>0</v>
      </c>
      <c r="E115" s="139">
        <v>0</v>
      </c>
      <c r="F115" s="139">
        <v>0</v>
      </c>
      <c r="G115" s="139">
        <v>0</v>
      </c>
      <c r="H115" s="139">
        <v>0</v>
      </c>
      <c r="I115" s="139">
        <v>0</v>
      </c>
      <c r="J115" s="139">
        <v>0</v>
      </c>
      <c r="K115" s="139">
        <v>0</v>
      </c>
      <c r="L115" s="139">
        <v>0</v>
      </c>
      <c r="M115" s="139">
        <v>0</v>
      </c>
      <c r="N115" s="139">
        <v>0</v>
      </c>
      <c r="O115" s="139">
        <v>0</v>
      </c>
      <c r="P115" s="139">
        <v>0</v>
      </c>
      <c r="Q115" s="139">
        <v>0</v>
      </c>
      <c r="R115" s="139">
        <v>0</v>
      </c>
      <c r="S115" s="139">
        <v>0</v>
      </c>
      <c r="T115" s="139">
        <v>0</v>
      </c>
      <c r="U115" s="139">
        <v>0</v>
      </c>
      <c r="V115" s="139">
        <v>0</v>
      </c>
      <c r="W115" s="139">
        <v>0</v>
      </c>
      <c r="X115" s="139">
        <v>0</v>
      </c>
      <c r="Y115" s="139">
        <v>0</v>
      </c>
      <c r="Z115" s="139">
        <v>0</v>
      </c>
      <c r="AA115" s="139">
        <v>0</v>
      </c>
      <c r="AB115" s="139">
        <v>0</v>
      </c>
      <c r="AC115" s="139">
        <v>0</v>
      </c>
      <c r="AD115" s="139">
        <v>0</v>
      </c>
      <c r="AE115" s="139">
        <v>0</v>
      </c>
      <c r="AF115" s="139">
        <v>0</v>
      </c>
      <c r="AG115" s="139">
        <v>0</v>
      </c>
      <c r="AH115" s="139">
        <v>0</v>
      </c>
      <c r="AI115" s="139">
        <v>0</v>
      </c>
      <c r="AJ115" s="139">
        <v>0</v>
      </c>
      <c r="AK115" s="139">
        <v>0</v>
      </c>
      <c r="AL115" s="139">
        <v>0</v>
      </c>
      <c r="AM115" s="139">
        <v>0</v>
      </c>
      <c r="AN115" s="139">
        <v>0</v>
      </c>
      <c r="AO115" s="139">
        <v>0</v>
      </c>
      <c r="AP115" s="139">
        <v>0</v>
      </c>
      <c r="AQ115" s="139">
        <v>0</v>
      </c>
      <c r="AR115" s="139">
        <v>0</v>
      </c>
      <c r="AS115" s="139">
        <v>0</v>
      </c>
      <c r="AT115" s="139">
        <v>0</v>
      </c>
      <c r="AU115" s="139">
        <v>0</v>
      </c>
      <c r="AV115" s="139">
        <v>0</v>
      </c>
      <c r="AW115" s="139">
        <v>0</v>
      </c>
      <c r="AX115" s="139">
        <v>0</v>
      </c>
      <c r="AY115" s="139">
        <v>0</v>
      </c>
      <c r="AZ115" s="139">
        <v>0</v>
      </c>
      <c r="BA115" s="139">
        <v>0</v>
      </c>
    </row>
    <row r="116" spans="1:53">
      <c r="A116" s="140" t="s">
        <v>1434</v>
      </c>
      <c r="B116" s="139">
        <v>0</v>
      </c>
      <c r="C116" s="139">
        <v>0</v>
      </c>
      <c r="D116" s="139">
        <v>0</v>
      </c>
      <c r="E116" s="139">
        <v>0</v>
      </c>
      <c r="F116" s="139">
        <v>0</v>
      </c>
      <c r="G116" s="139">
        <v>0</v>
      </c>
      <c r="H116" s="139">
        <v>0</v>
      </c>
      <c r="I116" s="139">
        <v>0</v>
      </c>
      <c r="J116" s="139">
        <v>0</v>
      </c>
      <c r="K116" s="139">
        <v>0</v>
      </c>
      <c r="L116" s="139">
        <v>0</v>
      </c>
      <c r="M116" s="139">
        <v>0</v>
      </c>
      <c r="N116" s="139">
        <v>0</v>
      </c>
      <c r="O116" s="139">
        <v>0</v>
      </c>
      <c r="P116" s="139">
        <v>0</v>
      </c>
      <c r="Q116" s="139">
        <v>0</v>
      </c>
      <c r="R116" s="139">
        <v>0</v>
      </c>
      <c r="S116" s="139">
        <v>0</v>
      </c>
      <c r="T116" s="139">
        <v>0</v>
      </c>
      <c r="U116" s="139">
        <v>0</v>
      </c>
      <c r="V116" s="139">
        <v>0</v>
      </c>
      <c r="W116" s="139">
        <v>0</v>
      </c>
      <c r="X116" s="139">
        <v>0</v>
      </c>
      <c r="Y116" s="139">
        <v>0</v>
      </c>
      <c r="Z116" s="139">
        <v>0</v>
      </c>
      <c r="AA116" s="139">
        <v>0</v>
      </c>
      <c r="AB116" s="139">
        <v>0</v>
      </c>
      <c r="AC116" s="139">
        <v>0</v>
      </c>
      <c r="AD116" s="139">
        <v>0</v>
      </c>
      <c r="AE116" s="139">
        <v>0</v>
      </c>
      <c r="AF116" s="139">
        <v>0</v>
      </c>
      <c r="AG116" s="139">
        <v>0</v>
      </c>
      <c r="AH116" s="139">
        <v>0</v>
      </c>
      <c r="AI116" s="139">
        <v>0</v>
      </c>
      <c r="AJ116" s="139">
        <v>0</v>
      </c>
      <c r="AK116" s="139">
        <v>0</v>
      </c>
      <c r="AL116" s="139">
        <v>0</v>
      </c>
      <c r="AM116" s="139">
        <v>0</v>
      </c>
      <c r="AN116" s="139">
        <v>0</v>
      </c>
      <c r="AO116" s="139">
        <v>0</v>
      </c>
      <c r="AP116" s="139">
        <v>0</v>
      </c>
      <c r="AQ116" s="139">
        <v>0</v>
      </c>
      <c r="AR116" s="139">
        <v>0</v>
      </c>
      <c r="AS116" s="139">
        <v>0</v>
      </c>
      <c r="AT116" s="139">
        <v>0</v>
      </c>
      <c r="AU116" s="139">
        <v>0</v>
      </c>
      <c r="AV116" s="139">
        <v>0</v>
      </c>
      <c r="AW116" s="139">
        <v>0</v>
      </c>
      <c r="AX116" s="139">
        <v>0</v>
      </c>
      <c r="AY116" s="139">
        <v>0</v>
      </c>
      <c r="AZ116" s="139">
        <v>0</v>
      </c>
      <c r="BA116" s="139">
        <v>0</v>
      </c>
    </row>
    <row r="117" spans="1:53">
      <c r="A117" s="140" t="s">
        <v>1435</v>
      </c>
      <c r="B117" s="139">
        <v>0</v>
      </c>
      <c r="C117" s="139">
        <v>0</v>
      </c>
      <c r="D117" s="139">
        <v>0</v>
      </c>
      <c r="E117" s="139">
        <v>0</v>
      </c>
      <c r="F117" s="139">
        <v>0</v>
      </c>
      <c r="G117" s="139">
        <v>0</v>
      </c>
      <c r="H117" s="139">
        <v>0</v>
      </c>
      <c r="I117" s="139">
        <v>0</v>
      </c>
      <c r="J117" s="139">
        <v>0</v>
      </c>
      <c r="K117" s="139">
        <v>0</v>
      </c>
      <c r="L117" s="139">
        <v>0</v>
      </c>
      <c r="M117" s="139">
        <v>0</v>
      </c>
      <c r="N117" s="139">
        <v>0</v>
      </c>
      <c r="O117" s="139">
        <v>0</v>
      </c>
      <c r="P117" s="139">
        <v>0</v>
      </c>
      <c r="Q117" s="139">
        <v>0</v>
      </c>
      <c r="R117" s="139">
        <v>0</v>
      </c>
      <c r="S117" s="139">
        <v>0</v>
      </c>
      <c r="T117" s="139">
        <v>0</v>
      </c>
      <c r="U117" s="139">
        <v>0</v>
      </c>
      <c r="V117" s="139">
        <v>0</v>
      </c>
      <c r="W117" s="139">
        <v>0</v>
      </c>
      <c r="X117" s="139">
        <v>0</v>
      </c>
      <c r="Y117" s="139">
        <v>0</v>
      </c>
      <c r="Z117" s="139">
        <v>0</v>
      </c>
      <c r="AA117" s="139">
        <v>0</v>
      </c>
      <c r="AB117" s="139">
        <v>0</v>
      </c>
      <c r="AC117" s="139">
        <v>0</v>
      </c>
      <c r="AD117" s="139">
        <v>0</v>
      </c>
      <c r="AE117" s="139">
        <v>0</v>
      </c>
      <c r="AF117" s="139">
        <v>0</v>
      </c>
      <c r="AG117" s="139">
        <v>0</v>
      </c>
      <c r="AH117" s="139">
        <v>0</v>
      </c>
      <c r="AI117" s="139">
        <v>0</v>
      </c>
      <c r="AJ117" s="139">
        <v>0</v>
      </c>
      <c r="AK117" s="139">
        <v>0</v>
      </c>
      <c r="AL117" s="139">
        <v>0</v>
      </c>
      <c r="AM117" s="139">
        <v>0</v>
      </c>
      <c r="AN117" s="139">
        <v>0</v>
      </c>
      <c r="AO117" s="139">
        <v>0</v>
      </c>
      <c r="AP117" s="139">
        <v>0</v>
      </c>
      <c r="AQ117" s="139">
        <v>0</v>
      </c>
      <c r="AR117" s="139">
        <v>0</v>
      </c>
      <c r="AS117" s="139">
        <v>0</v>
      </c>
      <c r="AT117" s="139">
        <v>0</v>
      </c>
      <c r="AU117" s="139">
        <v>0</v>
      </c>
      <c r="AV117" s="139">
        <v>0</v>
      </c>
      <c r="AW117" s="139">
        <v>0</v>
      </c>
      <c r="AX117" s="139">
        <v>0</v>
      </c>
      <c r="AY117" s="139">
        <v>0</v>
      </c>
      <c r="AZ117" s="139">
        <v>0</v>
      </c>
      <c r="BA117" s="139">
        <v>0</v>
      </c>
    </row>
    <row r="118" spans="1:53">
      <c r="A118" s="140" t="s">
        <v>1436</v>
      </c>
      <c r="B118" s="139">
        <v>0</v>
      </c>
      <c r="C118" s="139">
        <v>0</v>
      </c>
      <c r="D118" s="139">
        <v>0</v>
      </c>
      <c r="E118" s="139">
        <v>0</v>
      </c>
      <c r="F118" s="139">
        <v>0</v>
      </c>
      <c r="G118" s="139">
        <v>0</v>
      </c>
      <c r="H118" s="139">
        <v>0</v>
      </c>
      <c r="I118" s="139">
        <v>0</v>
      </c>
      <c r="J118" s="139">
        <v>0</v>
      </c>
      <c r="K118" s="139">
        <v>0</v>
      </c>
      <c r="L118" s="139">
        <v>0</v>
      </c>
      <c r="M118" s="139">
        <v>0</v>
      </c>
      <c r="N118" s="139">
        <v>0</v>
      </c>
      <c r="O118" s="139">
        <v>0</v>
      </c>
      <c r="P118" s="139">
        <v>0</v>
      </c>
      <c r="Q118" s="139">
        <v>0</v>
      </c>
      <c r="R118" s="139">
        <v>0</v>
      </c>
      <c r="S118" s="139">
        <v>0</v>
      </c>
      <c r="T118" s="139">
        <v>0</v>
      </c>
      <c r="U118" s="139">
        <v>0</v>
      </c>
      <c r="V118" s="139">
        <v>0</v>
      </c>
      <c r="W118" s="139">
        <v>0</v>
      </c>
      <c r="X118" s="139">
        <v>0</v>
      </c>
      <c r="Y118" s="139">
        <v>0</v>
      </c>
      <c r="Z118" s="139">
        <v>0</v>
      </c>
      <c r="AA118" s="139">
        <v>0</v>
      </c>
      <c r="AB118" s="139">
        <v>0</v>
      </c>
      <c r="AC118" s="139">
        <v>0</v>
      </c>
      <c r="AD118" s="139">
        <v>0</v>
      </c>
      <c r="AE118" s="139">
        <v>0</v>
      </c>
      <c r="AF118" s="139">
        <v>0</v>
      </c>
      <c r="AG118" s="139">
        <v>0</v>
      </c>
      <c r="AH118" s="139">
        <v>0</v>
      </c>
      <c r="AI118" s="139">
        <v>0</v>
      </c>
      <c r="AJ118" s="139">
        <v>0</v>
      </c>
      <c r="AK118" s="139">
        <v>0</v>
      </c>
      <c r="AL118" s="139">
        <v>0</v>
      </c>
      <c r="AM118" s="139">
        <v>0</v>
      </c>
      <c r="AN118" s="139">
        <v>0</v>
      </c>
      <c r="AO118" s="139">
        <v>0</v>
      </c>
      <c r="AP118" s="139">
        <v>0</v>
      </c>
      <c r="AQ118" s="139">
        <v>0</v>
      </c>
      <c r="AR118" s="139">
        <v>0</v>
      </c>
      <c r="AS118" s="139">
        <v>0</v>
      </c>
      <c r="AT118" s="139">
        <v>0</v>
      </c>
      <c r="AU118" s="139">
        <v>0</v>
      </c>
      <c r="AV118" s="139">
        <v>0</v>
      </c>
      <c r="AW118" s="139">
        <v>0</v>
      </c>
      <c r="AX118" s="139">
        <v>0</v>
      </c>
      <c r="AY118" s="139">
        <v>0</v>
      </c>
      <c r="AZ118" s="139">
        <v>0</v>
      </c>
      <c r="BA118" s="139">
        <v>0</v>
      </c>
    </row>
    <row r="119" spans="1:53">
      <c r="A119" s="140" t="s">
        <v>1437</v>
      </c>
      <c r="B119" s="139">
        <v>0</v>
      </c>
      <c r="C119" s="139">
        <v>0</v>
      </c>
      <c r="D119" s="139">
        <v>0</v>
      </c>
      <c r="E119" s="139">
        <v>0</v>
      </c>
      <c r="F119" s="139">
        <v>0</v>
      </c>
      <c r="G119" s="139">
        <v>0</v>
      </c>
      <c r="H119" s="139">
        <v>0</v>
      </c>
      <c r="I119" s="139">
        <v>0</v>
      </c>
      <c r="J119" s="139">
        <v>0</v>
      </c>
      <c r="K119" s="139">
        <v>0</v>
      </c>
      <c r="L119" s="139">
        <v>0</v>
      </c>
      <c r="M119" s="139">
        <v>0</v>
      </c>
      <c r="N119" s="139">
        <v>0</v>
      </c>
      <c r="O119" s="139">
        <v>0</v>
      </c>
      <c r="P119" s="139">
        <v>0</v>
      </c>
      <c r="Q119" s="139">
        <v>0</v>
      </c>
      <c r="R119" s="139">
        <v>0</v>
      </c>
      <c r="S119" s="139">
        <v>0</v>
      </c>
      <c r="T119" s="139">
        <v>0</v>
      </c>
      <c r="U119" s="139">
        <v>0</v>
      </c>
      <c r="V119" s="139">
        <v>0</v>
      </c>
      <c r="W119" s="139">
        <v>0</v>
      </c>
      <c r="X119" s="139">
        <v>0</v>
      </c>
      <c r="Y119" s="139">
        <v>0</v>
      </c>
      <c r="Z119" s="139">
        <v>0</v>
      </c>
      <c r="AA119" s="139">
        <v>0</v>
      </c>
      <c r="AB119" s="139">
        <v>0</v>
      </c>
      <c r="AC119" s="139">
        <v>0</v>
      </c>
      <c r="AD119" s="139">
        <v>0</v>
      </c>
      <c r="AE119" s="139">
        <v>0</v>
      </c>
      <c r="AF119" s="139">
        <v>0</v>
      </c>
      <c r="AG119" s="139">
        <v>0</v>
      </c>
      <c r="AH119" s="139">
        <v>0</v>
      </c>
      <c r="AI119" s="139">
        <v>0</v>
      </c>
      <c r="AJ119" s="139">
        <v>0</v>
      </c>
      <c r="AK119" s="139">
        <v>0</v>
      </c>
      <c r="AL119" s="139">
        <v>0</v>
      </c>
      <c r="AM119" s="139">
        <v>0</v>
      </c>
      <c r="AN119" s="139">
        <v>0</v>
      </c>
      <c r="AO119" s="139">
        <v>0</v>
      </c>
      <c r="AP119" s="139">
        <v>0</v>
      </c>
      <c r="AQ119" s="139">
        <v>0</v>
      </c>
      <c r="AR119" s="139">
        <v>0</v>
      </c>
      <c r="AS119" s="139">
        <v>0</v>
      </c>
      <c r="AT119" s="139">
        <v>0</v>
      </c>
      <c r="AU119" s="139">
        <v>0</v>
      </c>
      <c r="AV119" s="139">
        <v>0</v>
      </c>
      <c r="AW119" s="139">
        <v>0</v>
      </c>
      <c r="AX119" s="139">
        <v>0</v>
      </c>
      <c r="AY119" s="139">
        <v>0</v>
      </c>
      <c r="AZ119" s="139">
        <v>0</v>
      </c>
      <c r="BA119" s="139">
        <v>0</v>
      </c>
    </row>
    <row r="120" spans="1:53">
      <c r="A120" s="140" t="s">
        <v>1438</v>
      </c>
      <c r="B120" s="139">
        <v>54151.63</v>
      </c>
      <c r="C120" s="139">
        <v>54151.63</v>
      </c>
      <c r="D120" s="139">
        <v>54151.63</v>
      </c>
      <c r="E120" s="139">
        <v>54151.63</v>
      </c>
      <c r="F120" s="139">
        <v>54151.63</v>
      </c>
      <c r="G120" s="139">
        <v>54151.62</v>
      </c>
      <c r="H120" s="139">
        <v>-439667.46</v>
      </c>
      <c r="I120" s="139">
        <v>54151.62</v>
      </c>
      <c r="J120" s="139">
        <v>54151.63</v>
      </c>
      <c r="K120" s="139">
        <v>54151.62</v>
      </c>
      <c r="L120" s="139">
        <v>54151.62</v>
      </c>
      <c r="M120" s="139">
        <v>-1948981.98999999</v>
      </c>
      <c r="N120" s="139">
        <v>-1847133.1899999899</v>
      </c>
      <c r="O120" s="139">
        <v>54151.63</v>
      </c>
      <c r="P120" s="139">
        <v>54151.63</v>
      </c>
      <c r="Q120" s="139">
        <v>54151.63</v>
      </c>
      <c r="R120" s="139">
        <v>54151.63</v>
      </c>
      <c r="S120" s="139">
        <v>54151.63</v>
      </c>
      <c r="T120" s="139">
        <v>54151.62</v>
      </c>
      <c r="U120" s="139">
        <v>-439667.46</v>
      </c>
      <c r="V120" s="139">
        <v>54151.62</v>
      </c>
      <c r="W120" s="139">
        <v>54151.63</v>
      </c>
      <c r="X120" s="139">
        <v>54151.62</v>
      </c>
      <c r="Y120" s="139">
        <v>54151.62</v>
      </c>
      <c r="Z120" s="139">
        <v>-1948981.98999999</v>
      </c>
      <c r="AA120" s="139">
        <v>-1847133.1899999899</v>
      </c>
      <c r="AB120" s="139">
        <v>54151.63</v>
      </c>
      <c r="AC120" s="139">
        <v>54151.63</v>
      </c>
      <c r="AD120" s="139">
        <v>54151.63</v>
      </c>
      <c r="AE120" s="139">
        <v>54151.63</v>
      </c>
      <c r="AF120" s="139">
        <v>54151.63</v>
      </c>
      <c r="AG120" s="139">
        <v>54151.62</v>
      </c>
      <c r="AH120" s="139">
        <v>-439667.46</v>
      </c>
      <c r="AI120" s="139">
        <v>54151.62</v>
      </c>
      <c r="AJ120" s="139">
        <v>54151.63</v>
      </c>
      <c r="AK120" s="139">
        <v>54151.62</v>
      </c>
      <c r="AL120" s="139">
        <v>54151.62</v>
      </c>
      <c r="AM120" s="139">
        <v>-1948981.98999999</v>
      </c>
      <c r="AN120" s="139">
        <v>-1847133.1899999899</v>
      </c>
      <c r="AO120" s="139">
        <v>54151.63</v>
      </c>
      <c r="AP120" s="139">
        <v>54151.63</v>
      </c>
      <c r="AQ120" s="139">
        <v>54151.63</v>
      </c>
      <c r="AR120" s="139">
        <v>54151.63</v>
      </c>
      <c r="AS120" s="139">
        <v>54151.63</v>
      </c>
      <c r="AT120" s="139">
        <v>54151.62</v>
      </c>
      <c r="AU120" s="139">
        <v>-439667.46</v>
      </c>
      <c r="AV120" s="139">
        <v>54151.62</v>
      </c>
      <c r="AW120" s="139">
        <v>54151.63</v>
      </c>
      <c r="AX120" s="139">
        <v>54151.62</v>
      </c>
      <c r="AY120" s="139">
        <v>54151.62</v>
      </c>
      <c r="AZ120" s="139">
        <v>-1948981.98999999</v>
      </c>
      <c r="BA120" s="139">
        <v>-1847133.1899999899</v>
      </c>
    </row>
    <row r="121" spans="1:53">
      <c r="A121" s="140" t="s">
        <v>1439</v>
      </c>
      <c r="B121" s="139">
        <v>0</v>
      </c>
      <c r="C121" s="139">
        <v>0</v>
      </c>
      <c r="D121" s="139">
        <v>0</v>
      </c>
      <c r="E121" s="139">
        <v>0</v>
      </c>
      <c r="F121" s="139">
        <v>0</v>
      </c>
      <c r="G121" s="139">
        <v>0</v>
      </c>
      <c r="H121" s="139">
        <v>0</v>
      </c>
      <c r="I121" s="139">
        <v>0</v>
      </c>
      <c r="J121" s="139">
        <v>0</v>
      </c>
      <c r="K121" s="139">
        <v>0</v>
      </c>
      <c r="L121" s="139">
        <v>0</v>
      </c>
      <c r="M121" s="139">
        <v>0</v>
      </c>
      <c r="N121" s="139">
        <v>0</v>
      </c>
      <c r="O121" s="139">
        <v>0</v>
      </c>
      <c r="P121" s="139">
        <v>0</v>
      </c>
      <c r="Q121" s="139">
        <v>0</v>
      </c>
      <c r="R121" s="139">
        <v>0</v>
      </c>
      <c r="S121" s="139">
        <v>0</v>
      </c>
      <c r="T121" s="139">
        <v>0</v>
      </c>
      <c r="U121" s="139">
        <v>0</v>
      </c>
      <c r="V121" s="139">
        <v>0</v>
      </c>
      <c r="W121" s="139">
        <v>0</v>
      </c>
      <c r="X121" s="139">
        <v>0</v>
      </c>
      <c r="Y121" s="139">
        <v>0</v>
      </c>
      <c r="Z121" s="139">
        <v>0</v>
      </c>
      <c r="AA121" s="139">
        <v>0</v>
      </c>
      <c r="AB121" s="139">
        <v>0</v>
      </c>
      <c r="AC121" s="139">
        <v>0</v>
      </c>
      <c r="AD121" s="139">
        <v>0</v>
      </c>
      <c r="AE121" s="139">
        <v>0</v>
      </c>
      <c r="AF121" s="139">
        <v>0</v>
      </c>
      <c r="AG121" s="139">
        <v>0</v>
      </c>
      <c r="AH121" s="139">
        <v>0</v>
      </c>
      <c r="AI121" s="139">
        <v>0</v>
      </c>
      <c r="AJ121" s="139">
        <v>0</v>
      </c>
      <c r="AK121" s="139">
        <v>0</v>
      </c>
      <c r="AL121" s="139">
        <v>0</v>
      </c>
      <c r="AM121" s="139">
        <v>0</v>
      </c>
      <c r="AN121" s="139">
        <v>0</v>
      </c>
      <c r="AO121" s="139">
        <v>0</v>
      </c>
      <c r="AP121" s="139">
        <v>0</v>
      </c>
      <c r="AQ121" s="139">
        <v>0</v>
      </c>
      <c r="AR121" s="139">
        <v>0</v>
      </c>
      <c r="AS121" s="139">
        <v>0</v>
      </c>
      <c r="AT121" s="139">
        <v>0</v>
      </c>
      <c r="AU121" s="139">
        <v>0</v>
      </c>
      <c r="AV121" s="139">
        <v>0</v>
      </c>
      <c r="AW121" s="139">
        <v>0</v>
      </c>
      <c r="AX121" s="139">
        <v>0</v>
      </c>
      <c r="AY121" s="139">
        <v>0</v>
      </c>
      <c r="AZ121" s="139">
        <v>0</v>
      </c>
      <c r="BA121" s="139">
        <v>0</v>
      </c>
    </row>
    <row r="122" spans="1:53">
      <c r="A122" s="140" t="s">
        <v>1440</v>
      </c>
      <c r="B122" s="139">
        <v>0</v>
      </c>
      <c r="C122" s="139">
        <v>0</v>
      </c>
      <c r="D122" s="139">
        <v>0</v>
      </c>
      <c r="E122" s="139">
        <v>0</v>
      </c>
      <c r="F122" s="139">
        <v>0</v>
      </c>
      <c r="G122" s="139">
        <v>0</v>
      </c>
      <c r="H122" s="139">
        <v>0</v>
      </c>
      <c r="I122" s="139">
        <v>0</v>
      </c>
      <c r="J122" s="139">
        <v>0</v>
      </c>
      <c r="K122" s="139">
        <v>0</v>
      </c>
      <c r="L122" s="139">
        <v>0</v>
      </c>
      <c r="M122" s="139">
        <v>0</v>
      </c>
      <c r="N122" s="139">
        <v>0</v>
      </c>
      <c r="O122" s="139">
        <v>0</v>
      </c>
      <c r="P122" s="139">
        <v>0</v>
      </c>
      <c r="Q122" s="139">
        <v>0</v>
      </c>
      <c r="R122" s="139">
        <v>0</v>
      </c>
      <c r="S122" s="139">
        <v>0</v>
      </c>
      <c r="T122" s="139">
        <v>0</v>
      </c>
      <c r="U122" s="139">
        <v>0</v>
      </c>
      <c r="V122" s="139">
        <v>0</v>
      </c>
      <c r="W122" s="139">
        <v>0</v>
      </c>
      <c r="X122" s="139">
        <v>0</v>
      </c>
      <c r="Y122" s="139">
        <v>0</v>
      </c>
      <c r="Z122" s="139">
        <v>0</v>
      </c>
      <c r="AA122" s="139">
        <v>0</v>
      </c>
      <c r="AB122" s="139">
        <v>0</v>
      </c>
      <c r="AC122" s="139">
        <v>0</v>
      </c>
      <c r="AD122" s="139">
        <v>0</v>
      </c>
      <c r="AE122" s="139">
        <v>0</v>
      </c>
      <c r="AF122" s="139">
        <v>0</v>
      </c>
      <c r="AG122" s="139">
        <v>0</v>
      </c>
      <c r="AH122" s="139">
        <v>0</v>
      </c>
      <c r="AI122" s="139">
        <v>0</v>
      </c>
      <c r="AJ122" s="139">
        <v>0</v>
      </c>
      <c r="AK122" s="139">
        <v>0</v>
      </c>
      <c r="AL122" s="139">
        <v>0</v>
      </c>
      <c r="AM122" s="139">
        <v>0</v>
      </c>
      <c r="AN122" s="139">
        <v>0</v>
      </c>
      <c r="AO122" s="139">
        <v>0</v>
      </c>
      <c r="AP122" s="139">
        <v>0</v>
      </c>
      <c r="AQ122" s="139">
        <v>0</v>
      </c>
      <c r="AR122" s="139">
        <v>0</v>
      </c>
      <c r="AS122" s="139">
        <v>0</v>
      </c>
      <c r="AT122" s="139">
        <v>0</v>
      </c>
      <c r="AU122" s="139">
        <v>0</v>
      </c>
      <c r="AV122" s="139">
        <v>0</v>
      </c>
      <c r="AW122" s="139">
        <v>0</v>
      </c>
      <c r="AX122" s="139">
        <v>0</v>
      </c>
      <c r="AY122" s="139">
        <v>0</v>
      </c>
      <c r="AZ122" s="139">
        <v>0</v>
      </c>
      <c r="BA122" s="139">
        <v>0</v>
      </c>
    </row>
    <row r="123" spans="1:53">
      <c r="A123" s="140" t="s">
        <v>1441</v>
      </c>
      <c r="B123" s="139">
        <v>0</v>
      </c>
      <c r="C123" s="139">
        <v>0</v>
      </c>
      <c r="D123" s="139">
        <v>0</v>
      </c>
      <c r="E123" s="139">
        <v>0</v>
      </c>
      <c r="F123" s="139">
        <v>0</v>
      </c>
      <c r="G123" s="139">
        <v>0</v>
      </c>
      <c r="H123" s="139">
        <v>0</v>
      </c>
      <c r="I123" s="139">
        <v>0</v>
      </c>
      <c r="J123" s="139">
        <v>0</v>
      </c>
      <c r="K123" s="139">
        <v>0</v>
      </c>
      <c r="L123" s="139">
        <v>0</v>
      </c>
      <c r="M123" s="139">
        <v>0</v>
      </c>
      <c r="N123" s="139">
        <v>0</v>
      </c>
      <c r="O123" s="139">
        <v>0</v>
      </c>
      <c r="P123" s="139">
        <v>0</v>
      </c>
      <c r="Q123" s="139">
        <v>0</v>
      </c>
      <c r="R123" s="139">
        <v>0</v>
      </c>
      <c r="S123" s="139">
        <v>0</v>
      </c>
      <c r="T123" s="139">
        <v>0</v>
      </c>
      <c r="U123" s="139">
        <v>0</v>
      </c>
      <c r="V123" s="139">
        <v>0</v>
      </c>
      <c r="W123" s="139">
        <v>0</v>
      </c>
      <c r="X123" s="139">
        <v>0</v>
      </c>
      <c r="Y123" s="139">
        <v>0</v>
      </c>
      <c r="Z123" s="139">
        <v>0</v>
      </c>
      <c r="AA123" s="139">
        <v>0</v>
      </c>
      <c r="AB123" s="139">
        <v>0</v>
      </c>
      <c r="AC123" s="139">
        <v>0</v>
      </c>
      <c r="AD123" s="139">
        <v>0</v>
      </c>
      <c r="AE123" s="139">
        <v>0</v>
      </c>
      <c r="AF123" s="139">
        <v>0</v>
      </c>
      <c r="AG123" s="139">
        <v>0</v>
      </c>
      <c r="AH123" s="139">
        <v>0</v>
      </c>
      <c r="AI123" s="139">
        <v>0</v>
      </c>
      <c r="AJ123" s="139">
        <v>0</v>
      </c>
      <c r="AK123" s="139">
        <v>0</v>
      </c>
      <c r="AL123" s="139">
        <v>0</v>
      </c>
      <c r="AM123" s="139">
        <v>0</v>
      </c>
      <c r="AN123" s="139">
        <v>0</v>
      </c>
      <c r="AO123" s="139">
        <v>0</v>
      </c>
      <c r="AP123" s="139">
        <v>0</v>
      </c>
      <c r="AQ123" s="139">
        <v>0</v>
      </c>
      <c r="AR123" s="139">
        <v>0</v>
      </c>
      <c r="AS123" s="139">
        <v>0</v>
      </c>
      <c r="AT123" s="139">
        <v>0</v>
      </c>
      <c r="AU123" s="139">
        <v>0</v>
      </c>
      <c r="AV123" s="139">
        <v>0</v>
      </c>
      <c r="AW123" s="139">
        <v>0</v>
      </c>
      <c r="AX123" s="139">
        <v>0</v>
      </c>
      <c r="AY123" s="139">
        <v>0</v>
      </c>
      <c r="AZ123" s="139">
        <v>0</v>
      </c>
      <c r="BA123" s="139">
        <v>0</v>
      </c>
    </row>
    <row r="124" spans="1:53">
      <c r="A124" s="140" t="s">
        <v>1442</v>
      </c>
      <c r="B124" s="139">
        <v>0</v>
      </c>
      <c r="C124" s="139">
        <v>0</v>
      </c>
      <c r="D124" s="139">
        <v>0</v>
      </c>
      <c r="E124" s="139">
        <v>0</v>
      </c>
      <c r="F124" s="139">
        <v>0</v>
      </c>
      <c r="G124" s="139">
        <v>0</v>
      </c>
      <c r="H124" s="139">
        <v>0</v>
      </c>
      <c r="I124" s="139">
        <v>0</v>
      </c>
      <c r="J124" s="139">
        <v>0</v>
      </c>
      <c r="K124" s="139">
        <v>0</v>
      </c>
      <c r="L124" s="139">
        <v>0</v>
      </c>
      <c r="M124" s="139">
        <v>0</v>
      </c>
      <c r="N124" s="139">
        <v>0</v>
      </c>
      <c r="O124" s="139">
        <v>0</v>
      </c>
      <c r="P124" s="139">
        <v>0</v>
      </c>
      <c r="Q124" s="139">
        <v>0</v>
      </c>
      <c r="R124" s="139">
        <v>0</v>
      </c>
      <c r="S124" s="139">
        <v>0</v>
      </c>
      <c r="T124" s="139">
        <v>0</v>
      </c>
      <c r="U124" s="139">
        <v>0</v>
      </c>
      <c r="V124" s="139">
        <v>0</v>
      </c>
      <c r="W124" s="139">
        <v>0</v>
      </c>
      <c r="X124" s="139">
        <v>0</v>
      </c>
      <c r="Y124" s="139">
        <v>0</v>
      </c>
      <c r="Z124" s="139">
        <v>0</v>
      </c>
      <c r="AA124" s="139">
        <v>0</v>
      </c>
      <c r="AB124" s="139">
        <v>0</v>
      </c>
      <c r="AC124" s="139">
        <v>0</v>
      </c>
      <c r="AD124" s="139">
        <v>0</v>
      </c>
      <c r="AE124" s="139">
        <v>0</v>
      </c>
      <c r="AF124" s="139">
        <v>0</v>
      </c>
      <c r="AG124" s="139">
        <v>0</v>
      </c>
      <c r="AH124" s="139">
        <v>0</v>
      </c>
      <c r="AI124" s="139">
        <v>0</v>
      </c>
      <c r="AJ124" s="139">
        <v>0</v>
      </c>
      <c r="AK124" s="139">
        <v>0</v>
      </c>
      <c r="AL124" s="139">
        <v>0</v>
      </c>
      <c r="AM124" s="139">
        <v>0</v>
      </c>
      <c r="AN124" s="139">
        <v>0</v>
      </c>
      <c r="AO124" s="139">
        <v>0</v>
      </c>
      <c r="AP124" s="139">
        <v>0</v>
      </c>
      <c r="AQ124" s="139">
        <v>0</v>
      </c>
      <c r="AR124" s="139">
        <v>0</v>
      </c>
      <c r="AS124" s="139">
        <v>0</v>
      </c>
      <c r="AT124" s="139">
        <v>0</v>
      </c>
      <c r="AU124" s="139">
        <v>0</v>
      </c>
      <c r="AV124" s="139">
        <v>0</v>
      </c>
      <c r="AW124" s="139">
        <v>0</v>
      </c>
      <c r="AX124" s="139">
        <v>0</v>
      </c>
      <c r="AY124" s="139">
        <v>0</v>
      </c>
      <c r="AZ124" s="139">
        <v>0</v>
      </c>
      <c r="BA124" s="139">
        <v>0</v>
      </c>
    </row>
    <row r="125" spans="1:53">
      <c r="A125" s="140" t="s">
        <v>1443</v>
      </c>
      <c r="B125" s="139">
        <v>0</v>
      </c>
      <c r="C125" s="139">
        <v>0</v>
      </c>
      <c r="D125" s="139">
        <v>0</v>
      </c>
      <c r="E125" s="139">
        <v>0</v>
      </c>
      <c r="F125" s="139">
        <v>0</v>
      </c>
      <c r="G125" s="139">
        <v>0</v>
      </c>
      <c r="H125" s="139">
        <v>0</v>
      </c>
      <c r="I125" s="139">
        <v>0</v>
      </c>
      <c r="J125" s="139">
        <v>0</v>
      </c>
      <c r="K125" s="139">
        <v>0</v>
      </c>
      <c r="L125" s="139">
        <v>0</v>
      </c>
      <c r="M125" s="139">
        <v>0</v>
      </c>
      <c r="N125" s="139">
        <v>0</v>
      </c>
      <c r="O125" s="139">
        <v>0</v>
      </c>
      <c r="P125" s="139">
        <v>0</v>
      </c>
      <c r="Q125" s="139">
        <v>0</v>
      </c>
      <c r="R125" s="139">
        <v>0</v>
      </c>
      <c r="S125" s="139">
        <v>0</v>
      </c>
      <c r="T125" s="139">
        <v>0</v>
      </c>
      <c r="U125" s="139">
        <v>0</v>
      </c>
      <c r="V125" s="139">
        <v>0</v>
      </c>
      <c r="W125" s="139">
        <v>0</v>
      </c>
      <c r="X125" s="139">
        <v>0</v>
      </c>
      <c r="Y125" s="139">
        <v>0</v>
      </c>
      <c r="Z125" s="139">
        <v>0</v>
      </c>
      <c r="AA125" s="139">
        <v>0</v>
      </c>
      <c r="AB125" s="139">
        <v>0</v>
      </c>
      <c r="AC125" s="139">
        <v>0</v>
      </c>
      <c r="AD125" s="139">
        <v>0</v>
      </c>
      <c r="AE125" s="139">
        <v>0</v>
      </c>
      <c r="AF125" s="139">
        <v>0</v>
      </c>
      <c r="AG125" s="139">
        <v>0</v>
      </c>
      <c r="AH125" s="139">
        <v>0</v>
      </c>
      <c r="AI125" s="139">
        <v>0</v>
      </c>
      <c r="AJ125" s="139">
        <v>0</v>
      </c>
      <c r="AK125" s="139">
        <v>0</v>
      </c>
      <c r="AL125" s="139">
        <v>0</v>
      </c>
      <c r="AM125" s="139">
        <v>0</v>
      </c>
      <c r="AN125" s="139">
        <v>0</v>
      </c>
      <c r="AO125" s="139">
        <v>0</v>
      </c>
      <c r="AP125" s="139">
        <v>0</v>
      </c>
      <c r="AQ125" s="139">
        <v>0</v>
      </c>
      <c r="AR125" s="139">
        <v>0</v>
      </c>
      <c r="AS125" s="139">
        <v>0</v>
      </c>
      <c r="AT125" s="139">
        <v>0</v>
      </c>
      <c r="AU125" s="139">
        <v>0</v>
      </c>
      <c r="AV125" s="139">
        <v>0</v>
      </c>
      <c r="AW125" s="139">
        <v>0</v>
      </c>
      <c r="AX125" s="139">
        <v>0</v>
      </c>
      <c r="AY125" s="139">
        <v>0</v>
      </c>
      <c r="AZ125" s="139">
        <v>0</v>
      </c>
      <c r="BA125" s="139">
        <v>0</v>
      </c>
    </row>
    <row r="126" spans="1:53">
      <c r="A126" s="169" t="s">
        <v>1444</v>
      </c>
      <c r="B126" s="139">
        <v>54151.63</v>
      </c>
      <c r="C126" s="139">
        <v>54151.63</v>
      </c>
      <c r="D126" s="139">
        <v>54151.63</v>
      </c>
      <c r="E126" s="139">
        <v>54151.63</v>
      </c>
      <c r="F126" s="139">
        <v>54151.63</v>
      </c>
      <c r="G126" s="139">
        <v>54151.62</v>
      </c>
      <c r="H126" s="139">
        <v>-439667.46</v>
      </c>
      <c r="I126" s="139">
        <v>54151.62</v>
      </c>
      <c r="J126" s="139">
        <v>54151.63</v>
      </c>
      <c r="K126" s="139">
        <v>54151.62</v>
      </c>
      <c r="L126" s="139">
        <v>54151.62</v>
      </c>
      <c r="M126" s="139">
        <v>-1948981.98999999</v>
      </c>
      <c r="N126" s="139">
        <v>-1847133.1899999899</v>
      </c>
      <c r="O126" s="139">
        <v>54151.63</v>
      </c>
      <c r="P126" s="139">
        <v>54151.63</v>
      </c>
      <c r="Q126" s="139">
        <v>54151.63</v>
      </c>
      <c r="R126" s="139">
        <v>54151.63</v>
      </c>
      <c r="S126" s="139">
        <v>54151.63</v>
      </c>
      <c r="T126" s="139">
        <v>54151.62</v>
      </c>
      <c r="U126" s="139">
        <v>-439667.46</v>
      </c>
      <c r="V126" s="139">
        <v>54151.62</v>
      </c>
      <c r="W126" s="139">
        <v>54151.63</v>
      </c>
      <c r="X126" s="139">
        <v>54151.62</v>
      </c>
      <c r="Y126" s="139">
        <v>54151.62</v>
      </c>
      <c r="Z126" s="139">
        <v>-1948981.98999999</v>
      </c>
      <c r="AA126" s="139">
        <v>-1847133.1899999899</v>
      </c>
      <c r="AB126" s="139">
        <v>54151.63</v>
      </c>
      <c r="AC126" s="139">
        <v>54151.63</v>
      </c>
      <c r="AD126" s="139">
        <v>54151.63</v>
      </c>
      <c r="AE126" s="139">
        <v>54151.63</v>
      </c>
      <c r="AF126" s="139">
        <v>54151.63</v>
      </c>
      <c r="AG126" s="139">
        <v>54151.62</v>
      </c>
      <c r="AH126" s="139">
        <v>-439667.46</v>
      </c>
      <c r="AI126" s="139">
        <v>54151.62</v>
      </c>
      <c r="AJ126" s="139">
        <v>54151.63</v>
      </c>
      <c r="AK126" s="139">
        <v>54151.62</v>
      </c>
      <c r="AL126" s="139">
        <v>54151.62</v>
      </c>
      <c r="AM126" s="139">
        <v>-1948981.98999999</v>
      </c>
      <c r="AN126" s="139">
        <v>-1847133.1899999899</v>
      </c>
      <c r="AO126" s="139">
        <v>54151.63</v>
      </c>
      <c r="AP126" s="139">
        <v>54151.63</v>
      </c>
      <c r="AQ126" s="139">
        <v>54151.63</v>
      </c>
      <c r="AR126" s="139">
        <v>54151.63</v>
      </c>
      <c r="AS126" s="139">
        <v>54151.63</v>
      </c>
      <c r="AT126" s="139">
        <v>54151.62</v>
      </c>
      <c r="AU126" s="139">
        <v>-439667.46</v>
      </c>
      <c r="AV126" s="139">
        <v>54151.62</v>
      </c>
      <c r="AW126" s="139">
        <v>54151.63</v>
      </c>
      <c r="AX126" s="139">
        <v>54151.62</v>
      </c>
      <c r="AY126" s="139">
        <v>54151.62</v>
      </c>
      <c r="AZ126" s="139">
        <v>-1948981.98999999</v>
      </c>
      <c r="BA126" s="139">
        <v>-1847133.1899999899</v>
      </c>
    </row>
    <row r="127" spans="1:53">
      <c r="A127" s="165" t="s">
        <v>1445</v>
      </c>
    </row>
    <row r="128" spans="1:53">
      <c r="A128" s="140" t="s">
        <v>1446</v>
      </c>
      <c r="B128" s="139">
        <v>755051.48</v>
      </c>
      <c r="C128" s="139">
        <v>744437.51</v>
      </c>
      <c r="D128" s="139">
        <v>718110.57</v>
      </c>
      <c r="E128" s="139">
        <v>752066.16</v>
      </c>
      <c r="F128" s="139">
        <v>1128355.95999999</v>
      </c>
      <c r="G128" s="139">
        <v>763296.71</v>
      </c>
      <c r="H128" s="139">
        <v>741727.84</v>
      </c>
      <c r="I128" s="139">
        <v>757378.41</v>
      </c>
      <c r="J128" s="139">
        <v>753125.83</v>
      </c>
      <c r="K128" s="139">
        <v>754431.72</v>
      </c>
      <c r="L128" s="139">
        <v>1132131.57</v>
      </c>
      <c r="M128" s="139">
        <v>513467.58999999898</v>
      </c>
      <c r="N128" s="139">
        <v>9513581.3499999996</v>
      </c>
      <c r="O128" s="139">
        <v>755051.48</v>
      </c>
      <c r="P128" s="139">
        <v>744437.51</v>
      </c>
      <c r="Q128" s="139">
        <v>718110.57</v>
      </c>
      <c r="R128" s="139">
        <v>752066.16</v>
      </c>
      <c r="S128" s="139">
        <v>1128355.95999999</v>
      </c>
      <c r="T128" s="139">
        <v>763296.71</v>
      </c>
      <c r="U128" s="139">
        <v>741727.84</v>
      </c>
      <c r="V128" s="139">
        <v>757378.41</v>
      </c>
      <c r="W128" s="139">
        <v>753125.83</v>
      </c>
      <c r="X128" s="139">
        <v>754431.72</v>
      </c>
      <c r="Y128" s="139">
        <v>1132131.57</v>
      </c>
      <c r="Z128" s="139">
        <v>513467.58999999898</v>
      </c>
      <c r="AA128" s="139">
        <v>9513581.3499999996</v>
      </c>
      <c r="AB128" s="139">
        <v>755051.48</v>
      </c>
      <c r="AC128" s="139">
        <v>744437.51</v>
      </c>
      <c r="AD128" s="139">
        <v>718110.57</v>
      </c>
      <c r="AE128" s="139">
        <v>752066.16</v>
      </c>
      <c r="AF128" s="139">
        <v>1128355.95999999</v>
      </c>
      <c r="AG128" s="139">
        <v>763296.71</v>
      </c>
      <c r="AH128" s="139">
        <v>741727.84</v>
      </c>
      <c r="AI128" s="139">
        <v>757378.41</v>
      </c>
      <c r="AJ128" s="139">
        <v>753125.83</v>
      </c>
      <c r="AK128" s="139">
        <v>754431.72</v>
      </c>
      <c r="AL128" s="139">
        <v>1132131.57</v>
      </c>
      <c r="AM128" s="139">
        <v>513467.58999999898</v>
      </c>
      <c r="AN128" s="139">
        <v>9513581.3499999996</v>
      </c>
      <c r="AO128" s="139">
        <v>755051.48</v>
      </c>
      <c r="AP128" s="139">
        <v>744437.51</v>
      </c>
      <c r="AQ128" s="139">
        <v>718110.57</v>
      </c>
      <c r="AR128" s="139">
        <v>752066.16</v>
      </c>
      <c r="AS128" s="139">
        <v>1128355.95999999</v>
      </c>
      <c r="AT128" s="139">
        <v>763296.71</v>
      </c>
      <c r="AU128" s="139">
        <v>741727.84</v>
      </c>
      <c r="AV128" s="139">
        <v>757378.41</v>
      </c>
      <c r="AW128" s="139">
        <v>753125.83</v>
      </c>
      <c r="AX128" s="139">
        <v>754431.72</v>
      </c>
      <c r="AY128" s="139">
        <v>1132131.57</v>
      </c>
      <c r="AZ128" s="139">
        <v>513467.58999999898</v>
      </c>
      <c r="BA128" s="139">
        <v>9513581.3499999996</v>
      </c>
    </row>
    <row r="129" spans="1:53">
      <c r="A129" s="167" t="s">
        <v>1447</v>
      </c>
      <c r="B129" s="139">
        <v>22637.645937985199</v>
      </c>
      <c r="C129" s="139">
        <v>22637.645937985199</v>
      </c>
      <c r="D129" s="139">
        <v>22637.645937985199</v>
      </c>
      <c r="E129" s="139">
        <v>22637.645937985199</v>
      </c>
      <c r="F129" s="139">
        <v>22637.645937985199</v>
      </c>
      <c r="G129" s="139">
        <v>22637.645937985199</v>
      </c>
      <c r="H129" s="139">
        <v>22637.645937985199</v>
      </c>
      <c r="I129" s="139">
        <v>22637.645937985199</v>
      </c>
      <c r="J129" s="139">
        <v>22637.645937985199</v>
      </c>
      <c r="K129" s="139">
        <v>22637.645937985199</v>
      </c>
      <c r="L129" s="139">
        <v>22637.645937985199</v>
      </c>
      <c r="M129" s="139">
        <v>22637.645937985199</v>
      </c>
      <c r="N129" s="139">
        <v>271651.75125582202</v>
      </c>
      <c r="O129" s="139">
        <v>39801.005492600802</v>
      </c>
      <c r="P129" s="139">
        <v>39801.005492600802</v>
      </c>
      <c r="Q129" s="139">
        <v>39801.005492600802</v>
      </c>
      <c r="R129" s="139">
        <v>39801.005492600802</v>
      </c>
      <c r="S129" s="139">
        <v>39801.005492600802</v>
      </c>
      <c r="T129" s="139">
        <v>39801.005492600802</v>
      </c>
      <c r="U129" s="139">
        <v>39801.005492600802</v>
      </c>
      <c r="V129" s="139">
        <v>39801.005492600802</v>
      </c>
      <c r="W129" s="139">
        <v>39801.005492600802</v>
      </c>
      <c r="X129" s="139">
        <v>39801.005492600802</v>
      </c>
      <c r="Y129" s="139">
        <v>39801.005492600802</v>
      </c>
      <c r="Z129" s="139">
        <v>39801.005492600802</v>
      </c>
      <c r="AA129" s="139">
        <v>477612.06591120898</v>
      </c>
      <c r="AB129" s="139">
        <v>58027.059791688</v>
      </c>
      <c r="AC129" s="139">
        <v>58027.059791688</v>
      </c>
      <c r="AD129" s="139">
        <v>58027.059791688</v>
      </c>
      <c r="AE129" s="139">
        <v>58027.059791688</v>
      </c>
      <c r="AF129" s="139">
        <v>58027.059791688</v>
      </c>
      <c r="AG129" s="139">
        <v>58027.059791688</v>
      </c>
      <c r="AH129" s="139">
        <v>58027.059791688</v>
      </c>
      <c r="AI129" s="139">
        <v>58027.059791688</v>
      </c>
      <c r="AJ129" s="139">
        <v>58027.059791688</v>
      </c>
      <c r="AK129" s="139">
        <v>58027.059791688</v>
      </c>
      <c r="AL129" s="139">
        <v>58027.059791688</v>
      </c>
      <c r="AM129" s="139">
        <v>58027.059791688</v>
      </c>
      <c r="AN129" s="139">
        <v>696324.71750025498</v>
      </c>
      <c r="AO129" s="139">
        <v>76160.157599653103</v>
      </c>
      <c r="AP129" s="139">
        <v>76160.157599653103</v>
      </c>
      <c r="AQ129" s="139">
        <v>76160.157599653103</v>
      </c>
      <c r="AR129" s="139">
        <v>76160.157599653103</v>
      </c>
      <c r="AS129" s="139">
        <v>76160.157599653103</v>
      </c>
      <c r="AT129" s="139">
        <v>76160.157599653103</v>
      </c>
      <c r="AU129" s="139">
        <v>76160.157599653103</v>
      </c>
      <c r="AV129" s="139">
        <v>76160.157599653103</v>
      </c>
      <c r="AW129" s="139">
        <v>76160.157599653103</v>
      </c>
      <c r="AX129" s="139">
        <v>76160.157599653103</v>
      </c>
      <c r="AY129" s="139">
        <v>76160.157599653103</v>
      </c>
      <c r="AZ129" s="139">
        <v>76160.157599653103</v>
      </c>
      <c r="BA129" s="139">
        <v>913921.89119583694</v>
      </c>
    </row>
    <row r="130" spans="1:53">
      <c r="A130" s="140" t="s">
        <v>1448</v>
      </c>
      <c r="B130" s="139">
        <v>0</v>
      </c>
      <c r="C130" s="139">
        <v>0</v>
      </c>
      <c r="D130" s="139">
        <v>0</v>
      </c>
      <c r="E130" s="139">
        <v>0</v>
      </c>
      <c r="F130" s="139">
        <v>0</v>
      </c>
      <c r="G130" s="139">
        <v>0</v>
      </c>
      <c r="H130" s="139">
        <v>0</v>
      </c>
      <c r="I130" s="139">
        <v>0</v>
      </c>
      <c r="J130" s="139">
        <v>0</v>
      </c>
      <c r="K130" s="139">
        <v>0</v>
      </c>
      <c r="L130" s="139">
        <v>0</v>
      </c>
      <c r="M130" s="139">
        <v>0</v>
      </c>
      <c r="N130" s="139">
        <v>0</v>
      </c>
      <c r="O130" s="139">
        <v>0</v>
      </c>
      <c r="P130" s="139">
        <v>0</v>
      </c>
      <c r="Q130" s="139">
        <v>0</v>
      </c>
      <c r="R130" s="139">
        <v>0</v>
      </c>
      <c r="S130" s="139">
        <v>0</v>
      </c>
      <c r="T130" s="139">
        <v>0</v>
      </c>
      <c r="U130" s="139">
        <v>0</v>
      </c>
      <c r="V130" s="139">
        <v>0</v>
      </c>
      <c r="W130" s="139">
        <v>0</v>
      </c>
      <c r="X130" s="139">
        <v>0</v>
      </c>
      <c r="Y130" s="139">
        <v>0</v>
      </c>
      <c r="Z130" s="139">
        <v>0</v>
      </c>
      <c r="AA130" s="139">
        <v>0</v>
      </c>
      <c r="AB130" s="139">
        <v>0</v>
      </c>
      <c r="AC130" s="139">
        <v>0</v>
      </c>
      <c r="AD130" s="139">
        <v>0</v>
      </c>
      <c r="AE130" s="139">
        <v>0</v>
      </c>
      <c r="AF130" s="139">
        <v>0</v>
      </c>
      <c r="AG130" s="139">
        <v>0</v>
      </c>
      <c r="AH130" s="139">
        <v>0</v>
      </c>
      <c r="AI130" s="139">
        <v>0</v>
      </c>
      <c r="AJ130" s="139">
        <v>0</v>
      </c>
      <c r="AK130" s="139">
        <v>0</v>
      </c>
      <c r="AL130" s="139">
        <v>0</v>
      </c>
      <c r="AM130" s="139">
        <v>0</v>
      </c>
      <c r="AN130" s="139">
        <v>0</v>
      </c>
      <c r="AO130" s="139">
        <v>0</v>
      </c>
      <c r="AP130" s="139">
        <v>0</v>
      </c>
      <c r="AQ130" s="139">
        <v>0</v>
      </c>
      <c r="AR130" s="139">
        <v>0</v>
      </c>
      <c r="AS130" s="139">
        <v>0</v>
      </c>
      <c r="AT130" s="139">
        <v>0</v>
      </c>
      <c r="AU130" s="139">
        <v>0</v>
      </c>
      <c r="AV130" s="139">
        <v>0</v>
      </c>
      <c r="AW130" s="139">
        <v>0</v>
      </c>
      <c r="AX130" s="139">
        <v>0</v>
      </c>
      <c r="AY130" s="139">
        <v>0</v>
      </c>
      <c r="AZ130" s="139">
        <v>0</v>
      </c>
      <c r="BA130" s="139">
        <v>0</v>
      </c>
    </row>
    <row r="131" spans="1:53">
      <c r="A131" s="140" t="s">
        <v>1449</v>
      </c>
      <c r="B131" s="139">
        <v>117619.41999999899</v>
      </c>
      <c r="C131" s="139">
        <v>116648.41999999899</v>
      </c>
      <c r="D131" s="139">
        <v>121823.22</v>
      </c>
      <c r="E131" s="139">
        <v>121775.219999999</v>
      </c>
      <c r="F131" s="139">
        <v>121852.219999999</v>
      </c>
      <c r="G131" s="139">
        <v>121804.22</v>
      </c>
      <c r="H131" s="139">
        <v>121882.22</v>
      </c>
      <c r="I131" s="139">
        <v>121897.219999999</v>
      </c>
      <c r="J131" s="139">
        <v>121847.22</v>
      </c>
      <c r="K131" s="139">
        <v>121928.22</v>
      </c>
      <c r="L131" s="139">
        <v>121877.22</v>
      </c>
      <c r="M131" s="139">
        <v>121959.22</v>
      </c>
      <c r="N131" s="139">
        <v>1452914.03999999</v>
      </c>
      <c r="O131" s="139">
        <v>117619.41999999899</v>
      </c>
      <c r="P131" s="139">
        <v>116648.41999999899</v>
      </c>
      <c r="Q131" s="139">
        <v>121823.22</v>
      </c>
      <c r="R131" s="139">
        <v>121775.219999999</v>
      </c>
      <c r="S131" s="139">
        <v>121852.219999999</v>
      </c>
      <c r="T131" s="139">
        <v>121804.22</v>
      </c>
      <c r="U131" s="139">
        <v>121882.22</v>
      </c>
      <c r="V131" s="139">
        <v>121897.219999999</v>
      </c>
      <c r="W131" s="139">
        <v>121847.22</v>
      </c>
      <c r="X131" s="139">
        <v>121928.22</v>
      </c>
      <c r="Y131" s="139">
        <v>121877.22</v>
      </c>
      <c r="Z131" s="139">
        <v>121959.22</v>
      </c>
      <c r="AA131" s="139">
        <v>1452914.03999999</v>
      </c>
      <c r="AB131" s="139">
        <v>117619.41999999899</v>
      </c>
      <c r="AC131" s="139">
        <v>116648.41999999899</v>
      </c>
      <c r="AD131" s="139">
        <v>121823.22</v>
      </c>
      <c r="AE131" s="139">
        <v>121775.219999999</v>
      </c>
      <c r="AF131" s="139">
        <v>121852.219999999</v>
      </c>
      <c r="AG131" s="139">
        <v>121804.22</v>
      </c>
      <c r="AH131" s="139">
        <v>121882.22</v>
      </c>
      <c r="AI131" s="139">
        <v>121897.219999999</v>
      </c>
      <c r="AJ131" s="139">
        <v>121847.22</v>
      </c>
      <c r="AK131" s="139">
        <v>121928.22</v>
      </c>
      <c r="AL131" s="139">
        <v>121877.22</v>
      </c>
      <c r="AM131" s="139">
        <v>121959.22</v>
      </c>
      <c r="AN131" s="139">
        <v>1452914.03999999</v>
      </c>
      <c r="AO131" s="139">
        <v>117619.41999999899</v>
      </c>
      <c r="AP131" s="139">
        <v>116648.41999999899</v>
      </c>
      <c r="AQ131" s="139">
        <v>121823.22</v>
      </c>
      <c r="AR131" s="139">
        <v>121775.219999999</v>
      </c>
      <c r="AS131" s="139">
        <v>121852.219999999</v>
      </c>
      <c r="AT131" s="139">
        <v>121804.22</v>
      </c>
      <c r="AU131" s="139">
        <v>121882.22</v>
      </c>
      <c r="AV131" s="139">
        <v>121897.219999999</v>
      </c>
      <c r="AW131" s="139">
        <v>121847.22</v>
      </c>
      <c r="AX131" s="139">
        <v>121928.22</v>
      </c>
      <c r="AY131" s="139">
        <v>121877.22</v>
      </c>
      <c r="AZ131" s="139">
        <v>121959.22</v>
      </c>
      <c r="BA131" s="139">
        <v>1452914.03999999</v>
      </c>
    </row>
    <row r="132" spans="1:53">
      <c r="A132" s="140" t="s">
        <v>1450</v>
      </c>
      <c r="B132" s="139">
        <v>0</v>
      </c>
      <c r="C132" s="139">
        <v>0</v>
      </c>
      <c r="D132" s="139">
        <v>0</v>
      </c>
      <c r="E132" s="139">
        <v>0</v>
      </c>
      <c r="F132" s="139">
        <v>0</v>
      </c>
      <c r="G132" s="139">
        <v>0</v>
      </c>
      <c r="H132" s="139">
        <v>0</v>
      </c>
      <c r="I132" s="139">
        <v>0</v>
      </c>
      <c r="J132" s="139">
        <v>0</v>
      </c>
      <c r="K132" s="139">
        <v>0</v>
      </c>
      <c r="L132" s="139">
        <v>0</v>
      </c>
      <c r="M132" s="139">
        <v>0</v>
      </c>
      <c r="N132" s="139">
        <v>0</v>
      </c>
      <c r="O132" s="139">
        <v>0</v>
      </c>
      <c r="P132" s="139">
        <v>0</v>
      </c>
      <c r="Q132" s="139">
        <v>0</v>
      </c>
      <c r="R132" s="139">
        <v>0</v>
      </c>
      <c r="S132" s="139">
        <v>0</v>
      </c>
      <c r="T132" s="139">
        <v>0</v>
      </c>
      <c r="U132" s="139">
        <v>0</v>
      </c>
      <c r="V132" s="139">
        <v>0</v>
      </c>
      <c r="W132" s="139">
        <v>0</v>
      </c>
      <c r="X132" s="139">
        <v>0</v>
      </c>
      <c r="Y132" s="139">
        <v>0</v>
      </c>
      <c r="Z132" s="139">
        <v>0</v>
      </c>
      <c r="AA132" s="139">
        <v>0</v>
      </c>
      <c r="AB132" s="139">
        <v>0</v>
      </c>
      <c r="AC132" s="139">
        <v>0</v>
      </c>
      <c r="AD132" s="139">
        <v>0</v>
      </c>
      <c r="AE132" s="139">
        <v>0</v>
      </c>
      <c r="AF132" s="139">
        <v>0</v>
      </c>
      <c r="AG132" s="139">
        <v>0</v>
      </c>
      <c r="AH132" s="139">
        <v>0</v>
      </c>
      <c r="AI132" s="139">
        <v>0</v>
      </c>
      <c r="AJ132" s="139">
        <v>0</v>
      </c>
      <c r="AK132" s="139">
        <v>0</v>
      </c>
      <c r="AL132" s="139">
        <v>0</v>
      </c>
      <c r="AM132" s="139">
        <v>0</v>
      </c>
      <c r="AN132" s="139">
        <v>0</v>
      </c>
      <c r="AO132" s="139">
        <v>0</v>
      </c>
      <c r="AP132" s="139">
        <v>0</v>
      </c>
      <c r="AQ132" s="139">
        <v>0</v>
      </c>
      <c r="AR132" s="139">
        <v>0</v>
      </c>
      <c r="AS132" s="139">
        <v>0</v>
      </c>
      <c r="AT132" s="139">
        <v>0</v>
      </c>
      <c r="AU132" s="139">
        <v>0</v>
      </c>
      <c r="AV132" s="139">
        <v>0</v>
      </c>
      <c r="AW132" s="139">
        <v>0</v>
      </c>
      <c r="AX132" s="139">
        <v>0</v>
      </c>
      <c r="AY132" s="139">
        <v>0</v>
      </c>
      <c r="AZ132" s="139">
        <v>0</v>
      </c>
      <c r="BA132" s="139">
        <v>0</v>
      </c>
    </row>
    <row r="133" spans="1:53">
      <c r="A133" s="140" t="s">
        <v>1451</v>
      </c>
      <c r="B133" s="139">
        <v>156764.57999999999</v>
      </c>
      <c r="C133" s="139">
        <v>150458.5</v>
      </c>
      <c r="D133" s="139">
        <v>185206.91999999899</v>
      </c>
      <c r="E133" s="139">
        <v>155263.19999999899</v>
      </c>
      <c r="F133" s="139">
        <v>151784.01</v>
      </c>
      <c r="G133" s="139">
        <v>192114.29</v>
      </c>
      <c r="H133" s="139">
        <v>161838.08999999901</v>
      </c>
      <c r="I133" s="139">
        <v>160885.47</v>
      </c>
      <c r="J133" s="139">
        <v>189964.43</v>
      </c>
      <c r="K133" s="139">
        <v>178876.05999999901</v>
      </c>
      <c r="L133" s="139">
        <v>147205.23000000001</v>
      </c>
      <c r="M133" s="139">
        <v>196914.50999999899</v>
      </c>
      <c r="N133" s="139">
        <v>2027275.28999999</v>
      </c>
      <c r="O133" s="139">
        <v>156764.57999999999</v>
      </c>
      <c r="P133" s="139">
        <v>150458.5</v>
      </c>
      <c r="Q133" s="139">
        <v>185206.91999999899</v>
      </c>
      <c r="R133" s="139">
        <v>155263.19999999899</v>
      </c>
      <c r="S133" s="139">
        <v>151784.01</v>
      </c>
      <c r="T133" s="139">
        <v>192114.29</v>
      </c>
      <c r="U133" s="139">
        <v>161838.08999999901</v>
      </c>
      <c r="V133" s="139">
        <v>160885.47</v>
      </c>
      <c r="W133" s="139">
        <v>189964.43</v>
      </c>
      <c r="X133" s="139">
        <v>178876.05999999901</v>
      </c>
      <c r="Y133" s="139">
        <v>147205.23000000001</v>
      </c>
      <c r="Z133" s="139">
        <v>196914.50999999899</v>
      </c>
      <c r="AA133" s="139">
        <v>2027275.28999999</v>
      </c>
      <c r="AB133" s="139">
        <v>156764.57999999999</v>
      </c>
      <c r="AC133" s="139">
        <v>150458.5</v>
      </c>
      <c r="AD133" s="139">
        <v>185206.91999999899</v>
      </c>
      <c r="AE133" s="139">
        <v>155263.19999999899</v>
      </c>
      <c r="AF133" s="139">
        <v>151784.01</v>
      </c>
      <c r="AG133" s="139">
        <v>192114.29</v>
      </c>
      <c r="AH133" s="139">
        <v>161838.08999999901</v>
      </c>
      <c r="AI133" s="139">
        <v>160885.47</v>
      </c>
      <c r="AJ133" s="139">
        <v>189964.43</v>
      </c>
      <c r="AK133" s="139">
        <v>178876.05999999901</v>
      </c>
      <c r="AL133" s="139">
        <v>147205.23000000001</v>
      </c>
      <c r="AM133" s="139">
        <v>196914.50999999899</v>
      </c>
      <c r="AN133" s="139">
        <v>2027275.28999999</v>
      </c>
      <c r="AO133" s="139">
        <v>156764.57999999999</v>
      </c>
      <c r="AP133" s="139">
        <v>150458.5</v>
      </c>
      <c r="AQ133" s="139">
        <v>185206.91999999899</v>
      </c>
      <c r="AR133" s="139">
        <v>155263.19999999899</v>
      </c>
      <c r="AS133" s="139">
        <v>151784.01</v>
      </c>
      <c r="AT133" s="139">
        <v>192114.29</v>
      </c>
      <c r="AU133" s="139">
        <v>161838.08999999901</v>
      </c>
      <c r="AV133" s="139">
        <v>160885.47</v>
      </c>
      <c r="AW133" s="139">
        <v>189964.43</v>
      </c>
      <c r="AX133" s="139">
        <v>178876.05999999901</v>
      </c>
      <c r="AY133" s="139">
        <v>147205.23000000001</v>
      </c>
      <c r="AZ133" s="139">
        <v>196914.50999999899</v>
      </c>
      <c r="BA133" s="139">
        <v>2027275.28999999</v>
      </c>
    </row>
    <row r="134" spans="1:53">
      <c r="A134" s="140" t="s">
        <v>1452</v>
      </c>
      <c r="B134" s="139">
        <v>286</v>
      </c>
      <c r="C134" s="139">
        <v>262</v>
      </c>
      <c r="D134" s="139">
        <v>347</v>
      </c>
      <c r="E134" s="139">
        <v>346</v>
      </c>
      <c r="F134" s="139">
        <v>348</v>
      </c>
      <c r="G134" s="139">
        <v>347</v>
      </c>
      <c r="H134" s="139">
        <v>349</v>
      </c>
      <c r="I134" s="139">
        <v>350</v>
      </c>
      <c r="J134" s="139">
        <v>348</v>
      </c>
      <c r="K134" s="139">
        <v>351</v>
      </c>
      <c r="L134" s="139">
        <v>349</v>
      </c>
      <c r="M134" s="139">
        <v>352</v>
      </c>
      <c r="N134" s="139">
        <v>4035</v>
      </c>
      <c r="O134" s="139">
        <v>286</v>
      </c>
      <c r="P134" s="139">
        <v>262</v>
      </c>
      <c r="Q134" s="139">
        <v>347</v>
      </c>
      <c r="R134" s="139">
        <v>346</v>
      </c>
      <c r="S134" s="139">
        <v>348</v>
      </c>
      <c r="T134" s="139">
        <v>347</v>
      </c>
      <c r="U134" s="139">
        <v>349</v>
      </c>
      <c r="V134" s="139">
        <v>350</v>
      </c>
      <c r="W134" s="139">
        <v>348</v>
      </c>
      <c r="X134" s="139">
        <v>351</v>
      </c>
      <c r="Y134" s="139">
        <v>349</v>
      </c>
      <c r="Z134" s="139">
        <v>352</v>
      </c>
      <c r="AA134" s="139">
        <v>4035</v>
      </c>
      <c r="AB134" s="139">
        <v>286</v>
      </c>
      <c r="AC134" s="139">
        <v>262</v>
      </c>
      <c r="AD134" s="139">
        <v>347</v>
      </c>
      <c r="AE134" s="139">
        <v>346</v>
      </c>
      <c r="AF134" s="139">
        <v>348</v>
      </c>
      <c r="AG134" s="139">
        <v>347</v>
      </c>
      <c r="AH134" s="139">
        <v>349</v>
      </c>
      <c r="AI134" s="139">
        <v>350</v>
      </c>
      <c r="AJ134" s="139">
        <v>348</v>
      </c>
      <c r="AK134" s="139">
        <v>351</v>
      </c>
      <c r="AL134" s="139">
        <v>349</v>
      </c>
      <c r="AM134" s="139">
        <v>352</v>
      </c>
      <c r="AN134" s="139">
        <v>4035</v>
      </c>
      <c r="AO134" s="139">
        <v>286</v>
      </c>
      <c r="AP134" s="139">
        <v>262</v>
      </c>
      <c r="AQ134" s="139">
        <v>347</v>
      </c>
      <c r="AR134" s="139">
        <v>346</v>
      </c>
      <c r="AS134" s="139">
        <v>348</v>
      </c>
      <c r="AT134" s="139">
        <v>347</v>
      </c>
      <c r="AU134" s="139">
        <v>349</v>
      </c>
      <c r="AV134" s="139">
        <v>350</v>
      </c>
      <c r="AW134" s="139">
        <v>348</v>
      </c>
      <c r="AX134" s="139">
        <v>351</v>
      </c>
      <c r="AY134" s="139">
        <v>349</v>
      </c>
      <c r="AZ134" s="139">
        <v>352</v>
      </c>
      <c r="BA134" s="139">
        <v>4035</v>
      </c>
    </row>
    <row r="135" spans="1:53">
      <c r="A135" s="140" t="s">
        <v>1453</v>
      </c>
      <c r="B135" s="139">
        <v>82592.75</v>
      </c>
      <c r="C135" s="139">
        <v>27284.019999999899</v>
      </c>
      <c r="D135" s="139">
        <v>29198.769999999899</v>
      </c>
      <c r="E135" s="139">
        <v>185576.3</v>
      </c>
      <c r="F135" s="139">
        <v>49863.589999999902</v>
      </c>
      <c r="G135" s="139">
        <v>29464.9899999999</v>
      </c>
      <c r="H135" s="139">
        <v>36356.349999999897</v>
      </c>
      <c r="I135" s="139">
        <v>29438.560000000001</v>
      </c>
      <c r="J135" s="139">
        <v>88048.36</v>
      </c>
      <c r="K135" s="139">
        <v>36246.999999999898</v>
      </c>
      <c r="L135" s="139">
        <v>29321.609999999899</v>
      </c>
      <c r="M135" s="139">
        <v>34524.069999999898</v>
      </c>
      <c r="N135" s="139">
        <v>657916.36999999895</v>
      </c>
      <c r="O135" s="139">
        <v>82592.75</v>
      </c>
      <c r="P135" s="139">
        <v>27284.019999999899</v>
      </c>
      <c r="Q135" s="139">
        <v>29198.769999999899</v>
      </c>
      <c r="R135" s="139">
        <v>185576.3</v>
      </c>
      <c r="S135" s="139">
        <v>49863.589999999902</v>
      </c>
      <c r="T135" s="139">
        <v>29464.9899999999</v>
      </c>
      <c r="U135" s="139">
        <v>36356.349999999897</v>
      </c>
      <c r="V135" s="139">
        <v>29438.560000000001</v>
      </c>
      <c r="W135" s="139">
        <v>88048.36</v>
      </c>
      <c r="X135" s="139">
        <v>36246.999999999898</v>
      </c>
      <c r="Y135" s="139">
        <v>29321.609999999899</v>
      </c>
      <c r="Z135" s="139">
        <v>34524.069999999898</v>
      </c>
      <c r="AA135" s="139">
        <v>657916.36999999895</v>
      </c>
      <c r="AB135" s="139">
        <v>82592.75</v>
      </c>
      <c r="AC135" s="139">
        <v>27284.019999999899</v>
      </c>
      <c r="AD135" s="139">
        <v>29198.769999999899</v>
      </c>
      <c r="AE135" s="139">
        <v>185576.3</v>
      </c>
      <c r="AF135" s="139">
        <v>49863.589999999902</v>
      </c>
      <c r="AG135" s="139">
        <v>29464.9899999999</v>
      </c>
      <c r="AH135" s="139">
        <v>36356.349999999897</v>
      </c>
      <c r="AI135" s="139">
        <v>29438.560000000001</v>
      </c>
      <c r="AJ135" s="139">
        <v>88048.36</v>
      </c>
      <c r="AK135" s="139">
        <v>36246.999999999898</v>
      </c>
      <c r="AL135" s="139">
        <v>29321.609999999899</v>
      </c>
      <c r="AM135" s="139">
        <v>34524.069999999898</v>
      </c>
      <c r="AN135" s="139">
        <v>657916.36999999895</v>
      </c>
      <c r="AO135" s="139">
        <v>82592.75</v>
      </c>
      <c r="AP135" s="139">
        <v>27284.019999999899</v>
      </c>
      <c r="AQ135" s="139">
        <v>29198.769999999899</v>
      </c>
      <c r="AR135" s="139">
        <v>185576.3</v>
      </c>
      <c r="AS135" s="139">
        <v>49863.589999999902</v>
      </c>
      <c r="AT135" s="139">
        <v>29464.9899999999</v>
      </c>
      <c r="AU135" s="139">
        <v>36356.349999999897</v>
      </c>
      <c r="AV135" s="139">
        <v>29438.560000000001</v>
      </c>
      <c r="AW135" s="139">
        <v>88048.36</v>
      </c>
      <c r="AX135" s="139">
        <v>36246.999999999898</v>
      </c>
      <c r="AY135" s="139">
        <v>29321.609999999899</v>
      </c>
      <c r="AZ135" s="139">
        <v>34524.069999999898</v>
      </c>
      <c r="BA135" s="139">
        <v>657916.36999999895</v>
      </c>
    </row>
    <row r="136" spans="1:53">
      <c r="A136" s="140" t="s">
        <v>1454</v>
      </c>
      <c r="B136" s="139">
        <v>4636490.2824999997</v>
      </c>
      <c r="C136" s="139">
        <v>885844.91249999905</v>
      </c>
      <c r="D136" s="139">
        <v>1462506.6424999901</v>
      </c>
      <c r="E136" s="139">
        <v>1169551.2424999999</v>
      </c>
      <c r="F136" s="139">
        <v>2783483.7024999899</v>
      </c>
      <c r="G136" s="139">
        <v>1389982.3525</v>
      </c>
      <c r="H136" s="139">
        <v>1124411.4824999999</v>
      </c>
      <c r="I136" s="139">
        <v>1432969.28249999</v>
      </c>
      <c r="J136" s="139">
        <v>1292634.9624999899</v>
      </c>
      <c r="K136" s="139">
        <v>1430971.61249999</v>
      </c>
      <c r="L136" s="139">
        <v>957080.242499999</v>
      </c>
      <c r="M136" s="139">
        <v>1414404.56249999</v>
      </c>
      <c r="N136" s="139">
        <v>19980331.279999901</v>
      </c>
      <c r="O136" s="139">
        <v>5127569.11583333</v>
      </c>
      <c r="P136" s="139">
        <v>1376923.7458333301</v>
      </c>
      <c r="Q136" s="139">
        <v>1953585.4758333301</v>
      </c>
      <c r="R136" s="139">
        <v>1660630.0758333299</v>
      </c>
      <c r="S136" s="139">
        <v>3274562.5358333299</v>
      </c>
      <c r="T136" s="139">
        <v>1881061.18583333</v>
      </c>
      <c r="U136" s="139">
        <v>1615490.3158333299</v>
      </c>
      <c r="V136" s="139">
        <v>1924048.11583333</v>
      </c>
      <c r="W136" s="139">
        <v>1783713.7958333299</v>
      </c>
      <c r="X136" s="139">
        <v>1922050.44583333</v>
      </c>
      <c r="Y136" s="139">
        <v>1448159.0758333299</v>
      </c>
      <c r="Z136" s="139">
        <v>1905483.39583333</v>
      </c>
      <c r="AA136" s="139">
        <v>25873277.279999901</v>
      </c>
      <c r="AB136" s="139">
        <v>5465290.11583333</v>
      </c>
      <c r="AC136" s="139">
        <v>1714644.7458333301</v>
      </c>
      <c r="AD136" s="139">
        <v>2291306.4758333298</v>
      </c>
      <c r="AE136" s="139">
        <v>1998351.0758333299</v>
      </c>
      <c r="AF136" s="139">
        <v>3612283.5358333299</v>
      </c>
      <c r="AG136" s="139">
        <v>2218782.1858333298</v>
      </c>
      <c r="AH136" s="139">
        <v>1953211.3158333299</v>
      </c>
      <c r="AI136" s="139">
        <v>2261769.11583333</v>
      </c>
      <c r="AJ136" s="139">
        <v>2121434.7958333301</v>
      </c>
      <c r="AK136" s="139">
        <v>2259771.44583333</v>
      </c>
      <c r="AL136" s="139">
        <v>1785880.0758333299</v>
      </c>
      <c r="AM136" s="139">
        <v>2243204.3958333302</v>
      </c>
      <c r="AN136" s="139">
        <v>29925929.280000001</v>
      </c>
      <c r="AO136" s="139">
        <v>5790493.1158333197</v>
      </c>
      <c r="AP136" s="139">
        <v>2039847.7458333201</v>
      </c>
      <c r="AQ136" s="139">
        <v>2616509.4758333201</v>
      </c>
      <c r="AR136" s="139">
        <v>2323554.0758333202</v>
      </c>
      <c r="AS136" s="139">
        <v>3937486.5358333201</v>
      </c>
      <c r="AT136" s="139">
        <v>2543985.18583332</v>
      </c>
      <c r="AU136" s="139">
        <v>2278414.3158333199</v>
      </c>
      <c r="AV136" s="139">
        <v>2586972.1158333202</v>
      </c>
      <c r="AW136" s="139">
        <v>2446637.7958333199</v>
      </c>
      <c r="AX136" s="139">
        <v>2584974.4458333198</v>
      </c>
      <c r="AY136" s="139">
        <v>2111083.0758333202</v>
      </c>
      <c r="AZ136" s="139">
        <v>2568407.39583332</v>
      </c>
      <c r="BA136" s="139">
        <v>33828365.279999897</v>
      </c>
    </row>
    <row r="137" spans="1:53">
      <c r="A137" s="167" t="s">
        <v>1455</v>
      </c>
      <c r="B137" s="139">
        <v>17073.506129507401</v>
      </c>
      <c r="C137" s="139">
        <v>17073.506129507401</v>
      </c>
      <c r="D137" s="139">
        <v>17073.506129507401</v>
      </c>
      <c r="E137" s="139">
        <v>17073.506129507401</v>
      </c>
      <c r="F137" s="139">
        <v>17073.506129507401</v>
      </c>
      <c r="G137" s="139">
        <v>17073.506129507401</v>
      </c>
      <c r="H137" s="139">
        <v>17073.506129507401</v>
      </c>
      <c r="I137" s="139">
        <v>17073.506129507401</v>
      </c>
      <c r="J137" s="139">
        <v>17073.506129507401</v>
      </c>
      <c r="K137" s="139">
        <v>17073.506129507401</v>
      </c>
      <c r="L137" s="139">
        <v>17073.506129507401</v>
      </c>
      <c r="M137" s="139">
        <v>17073.506129507401</v>
      </c>
      <c r="N137" s="139">
        <v>204882.07355408801</v>
      </c>
      <c r="O137" s="139">
        <v>54671.979219333603</v>
      </c>
      <c r="P137" s="139">
        <v>54671.979219333603</v>
      </c>
      <c r="Q137" s="139">
        <v>54671.979219333603</v>
      </c>
      <c r="R137" s="139">
        <v>54671.979219333603</v>
      </c>
      <c r="S137" s="139">
        <v>54671.979219333603</v>
      </c>
      <c r="T137" s="139">
        <v>54671.979219333603</v>
      </c>
      <c r="U137" s="139">
        <v>54671.979219333603</v>
      </c>
      <c r="V137" s="139">
        <v>54671.979219333603</v>
      </c>
      <c r="W137" s="139">
        <v>54671.979219333603</v>
      </c>
      <c r="X137" s="139">
        <v>54671.979219333603</v>
      </c>
      <c r="Y137" s="139">
        <v>54671.979219333603</v>
      </c>
      <c r="Z137" s="139">
        <v>54671.979219333603</v>
      </c>
      <c r="AA137" s="139">
        <v>656063.75063200295</v>
      </c>
      <c r="AB137" s="139">
        <v>104426.603246281</v>
      </c>
      <c r="AC137" s="139">
        <v>104426.603246281</v>
      </c>
      <c r="AD137" s="139">
        <v>104426.603246281</v>
      </c>
      <c r="AE137" s="139">
        <v>104426.603246281</v>
      </c>
      <c r="AF137" s="139">
        <v>104426.603246281</v>
      </c>
      <c r="AG137" s="139">
        <v>104426.603246281</v>
      </c>
      <c r="AH137" s="139">
        <v>104426.603246281</v>
      </c>
      <c r="AI137" s="139">
        <v>104426.603246281</v>
      </c>
      <c r="AJ137" s="139">
        <v>104426.603246281</v>
      </c>
      <c r="AK137" s="139">
        <v>104426.603246281</v>
      </c>
      <c r="AL137" s="139">
        <v>104426.603246281</v>
      </c>
      <c r="AM137" s="139">
        <v>104426.603246281</v>
      </c>
      <c r="AN137" s="139">
        <v>1253119.2389553699</v>
      </c>
      <c r="AO137" s="139">
        <v>168299.88771812199</v>
      </c>
      <c r="AP137" s="139">
        <v>168299.88771812199</v>
      </c>
      <c r="AQ137" s="139">
        <v>168299.88771812199</v>
      </c>
      <c r="AR137" s="139">
        <v>168299.88771812199</v>
      </c>
      <c r="AS137" s="139">
        <v>168299.88771812199</v>
      </c>
      <c r="AT137" s="139">
        <v>168299.88771812199</v>
      </c>
      <c r="AU137" s="139">
        <v>168299.88771812199</v>
      </c>
      <c r="AV137" s="139">
        <v>168299.88771812199</v>
      </c>
      <c r="AW137" s="139">
        <v>168299.88771812199</v>
      </c>
      <c r="AX137" s="139">
        <v>168299.88771812199</v>
      </c>
      <c r="AY137" s="139">
        <v>168299.88771812199</v>
      </c>
      <c r="AZ137" s="139">
        <v>168299.88771812199</v>
      </c>
      <c r="BA137" s="139">
        <v>2019598.6526174599</v>
      </c>
    </row>
    <row r="138" spans="1:53">
      <c r="A138" s="140" t="s">
        <v>1456</v>
      </c>
      <c r="B138" s="139">
        <v>0</v>
      </c>
      <c r="C138" s="139">
        <v>0</v>
      </c>
      <c r="D138" s="139">
        <v>0</v>
      </c>
      <c r="E138" s="139">
        <v>0</v>
      </c>
      <c r="F138" s="139">
        <v>0</v>
      </c>
      <c r="G138" s="139">
        <v>0</v>
      </c>
      <c r="H138" s="139">
        <v>0</v>
      </c>
      <c r="I138" s="139">
        <v>0</v>
      </c>
      <c r="J138" s="139">
        <v>0</v>
      </c>
      <c r="K138" s="139">
        <v>0</v>
      </c>
      <c r="L138" s="139">
        <v>0</v>
      </c>
      <c r="M138" s="139">
        <v>0</v>
      </c>
      <c r="N138" s="139">
        <v>0</v>
      </c>
      <c r="O138" s="139">
        <v>0</v>
      </c>
      <c r="P138" s="139">
        <v>0</v>
      </c>
      <c r="Q138" s="139">
        <v>0</v>
      </c>
      <c r="R138" s="139">
        <v>0</v>
      </c>
      <c r="S138" s="139">
        <v>0</v>
      </c>
      <c r="T138" s="139">
        <v>0</v>
      </c>
      <c r="U138" s="139">
        <v>0</v>
      </c>
      <c r="V138" s="139">
        <v>0</v>
      </c>
      <c r="W138" s="139">
        <v>0</v>
      </c>
      <c r="X138" s="139">
        <v>0</v>
      </c>
      <c r="Y138" s="139">
        <v>0</v>
      </c>
      <c r="Z138" s="139">
        <v>0</v>
      </c>
      <c r="AA138" s="139">
        <v>0</v>
      </c>
      <c r="AB138" s="139">
        <v>0</v>
      </c>
      <c r="AC138" s="139">
        <v>0</v>
      </c>
      <c r="AD138" s="139">
        <v>0</v>
      </c>
      <c r="AE138" s="139">
        <v>0</v>
      </c>
      <c r="AF138" s="139">
        <v>0</v>
      </c>
      <c r="AG138" s="139">
        <v>0</v>
      </c>
      <c r="AH138" s="139">
        <v>0</v>
      </c>
      <c r="AI138" s="139">
        <v>0</v>
      </c>
      <c r="AJ138" s="139">
        <v>0</v>
      </c>
      <c r="AK138" s="139">
        <v>0</v>
      </c>
      <c r="AL138" s="139">
        <v>0</v>
      </c>
      <c r="AM138" s="139">
        <v>0</v>
      </c>
      <c r="AN138" s="139">
        <v>0</v>
      </c>
      <c r="AO138" s="139">
        <v>0</v>
      </c>
      <c r="AP138" s="139">
        <v>0</v>
      </c>
      <c r="AQ138" s="139">
        <v>0</v>
      </c>
      <c r="AR138" s="139">
        <v>0</v>
      </c>
      <c r="AS138" s="139">
        <v>0</v>
      </c>
      <c r="AT138" s="139">
        <v>0</v>
      </c>
      <c r="AU138" s="139">
        <v>0</v>
      </c>
      <c r="AV138" s="139">
        <v>0</v>
      </c>
      <c r="AW138" s="139">
        <v>0</v>
      </c>
      <c r="AX138" s="139">
        <v>0</v>
      </c>
      <c r="AY138" s="139">
        <v>0</v>
      </c>
      <c r="AZ138" s="139">
        <v>0</v>
      </c>
      <c r="BA138" s="139">
        <v>0</v>
      </c>
    </row>
    <row r="139" spans="1:53">
      <c r="A139" s="140" t="s">
        <v>1457</v>
      </c>
      <c r="B139" s="139">
        <v>5788515.6645674901</v>
      </c>
      <c r="C139" s="139">
        <v>1964646.51456749</v>
      </c>
      <c r="D139" s="139">
        <v>2556904.27456749</v>
      </c>
      <c r="E139" s="139">
        <v>2424289.27456749</v>
      </c>
      <c r="F139" s="139">
        <v>4275398.6345674898</v>
      </c>
      <c r="G139" s="139">
        <v>2536720.7145674899</v>
      </c>
      <c r="H139" s="139">
        <v>2226276.1345674898</v>
      </c>
      <c r="I139" s="139">
        <v>2542630.0945674898</v>
      </c>
      <c r="J139" s="139">
        <v>2485679.9545674901</v>
      </c>
      <c r="K139" s="139">
        <v>2562516.7645674902</v>
      </c>
      <c r="L139" s="139">
        <v>2427676.02456749</v>
      </c>
      <c r="M139" s="139">
        <v>2321333.1045674901</v>
      </c>
      <c r="N139" s="139">
        <v>34112587.1548099</v>
      </c>
      <c r="O139" s="139">
        <v>6334356.3305452596</v>
      </c>
      <c r="P139" s="139">
        <v>2510487.1805452602</v>
      </c>
      <c r="Q139" s="139">
        <v>3102744.94054526</v>
      </c>
      <c r="R139" s="139">
        <v>2970129.94054526</v>
      </c>
      <c r="S139" s="139">
        <v>4821239.3005452603</v>
      </c>
      <c r="T139" s="139">
        <v>3082561.3805452599</v>
      </c>
      <c r="U139" s="139">
        <v>2772116.8005452598</v>
      </c>
      <c r="V139" s="139">
        <v>3088470.7605452598</v>
      </c>
      <c r="W139" s="139">
        <v>3031520.6205452601</v>
      </c>
      <c r="X139" s="139">
        <v>3108357.4305452602</v>
      </c>
      <c r="Y139" s="139">
        <v>2973516.69054526</v>
      </c>
      <c r="Z139" s="139">
        <v>2867173.77054526</v>
      </c>
      <c r="AA139" s="139">
        <v>40662675.146543197</v>
      </c>
      <c r="AB139" s="139">
        <v>6740058.0088713001</v>
      </c>
      <c r="AC139" s="139">
        <v>2916188.8588712998</v>
      </c>
      <c r="AD139" s="139">
        <v>3508446.6188713</v>
      </c>
      <c r="AE139" s="139">
        <v>3375831.6188713</v>
      </c>
      <c r="AF139" s="139">
        <v>5226940.9788712999</v>
      </c>
      <c r="AG139" s="139">
        <v>3488263.0588713</v>
      </c>
      <c r="AH139" s="139">
        <v>3177818.4788712999</v>
      </c>
      <c r="AI139" s="139">
        <v>3494172.4388712998</v>
      </c>
      <c r="AJ139" s="139">
        <v>3437222.2988713002</v>
      </c>
      <c r="AK139" s="139">
        <v>3514059.1088712998</v>
      </c>
      <c r="AL139" s="139">
        <v>3379218.3688713</v>
      </c>
      <c r="AM139" s="139">
        <v>3272875.4488713001</v>
      </c>
      <c r="AN139" s="139">
        <v>45531095.286455601</v>
      </c>
      <c r="AO139" s="139">
        <v>7147267.3911511004</v>
      </c>
      <c r="AP139" s="139">
        <v>3323398.2411511</v>
      </c>
      <c r="AQ139" s="139">
        <v>3915656.0011510998</v>
      </c>
      <c r="AR139" s="139">
        <v>3783041.0011510998</v>
      </c>
      <c r="AS139" s="139">
        <v>5634150.3611510899</v>
      </c>
      <c r="AT139" s="139">
        <v>3895472.4411511002</v>
      </c>
      <c r="AU139" s="139">
        <v>3585027.8611511001</v>
      </c>
      <c r="AV139" s="139">
        <v>3901381.8211511001</v>
      </c>
      <c r="AW139" s="139">
        <v>3844431.6811511</v>
      </c>
      <c r="AX139" s="139">
        <v>3921268.4911511</v>
      </c>
      <c r="AY139" s="139">
        <v>3786427.7511510998</v>
      </c>
      <c r="AZ139" s="139">
        <v>3680084.8311510901</v>
      </c>
      <c r="BA139" s="139">
        <v>50417607.873813197</v>
      </c>
    </row>
    <row r="140" spans="1:53">
      <c r="A140" s="165" t="s">
        <v>1458</v>
      </c>
    </row>
    <row r="141" spans="1:53">
      <c r="A141" s="140" t="s">
        <v>1459</v>
      </c>
      <c r="B141" s="139">
        <v>1587213.4866666601</v>
      </c>
      <c r="C141" s="139">
        <v>1577304.8466666599</v>
      </c>
      <c r="D141" s="139">
        <v>1602841.95666666</v>
      </c>
      <c r="E141" s="139">
        <v>1604806.3066666599</v>
      </c>
      <c r="F141" s="139">
        <v>1779619.63666666</v>
      </c>
      <c r="G141" s="139">
        <v>1608579.96666666</v>
      </c>
      <c r="H141" s="139">
        <v>1601806.7466666601</v>
      </c>
      <c r="I141" s="139">
        <v>1604730.6066666599</v>
      </c>
      <c r="J141" s="139">
        <v>1604399.7866666601</v>
      </c>
      <c r="K141" s="139">
        <v>1595037.40666666</v>
      </c>
      <c r="L141" s="139">
        <v>1764997.89666666</v>
      </c>
      <c r="M141" s="139">
        <v>1616380.64666666</v>
      </c>
      <c r="N141" s="139">
        <v>19547719.289999999</v>
      </c>
      <c r="O141" s="139">
        <v>1459713.4866666601</v>
      </c>
      <c r="P141" s="139">
        <v>1449804.8466666599</v>
      </c>
      <c r="Q141" s="139">
        <v>1475341.95666666</v>
      </c>
      <c r="R141" s="139">
        <v>1477306.3066666599</v>
      </c>
      <c r="S141" s="139">
        <v>1652119.63666666</v>
      </c>
      <c r="T141" s="139">
        <v>1481079.96666666</v>
      </c>
      <c r="U141" s="139">
        <v>1474306.7466666601</v>
      </c>
      <c r="V141" s="139">
        <v>1477230.6066666599</v>
      </c>
      <c r="W141" s="139">
        <v>1476899.7866666601</v>
      </c>
      <c r="X141" s="139">
        <v>1467537.40666666</v>
      </c>
      <c r="Y141" s="139">
        <v>1637497.89666666</v>
      </c>
      <c r="Z141" s="139">
        <v>1488880.64666666</v>
      </c>
      <c r="AA141" s="139">
        <v>18017719.289999999</v>
      </c>
      <c r="AB141" s="139">
        <v>1459713.4866666601</v>
      </c>
      <c r="AC141" s="139">
        <v>1449804.8466666599</v>
      </c>
      <c r="AD141" s="139">
        <v>1475341.95666666</v>
      </c>
      <c r="AE141" s="139">
        <v>1477306.3066666599</v>
      </c>
      <c r="AF141" s="139">
        <v>1652119.63666666</v>
      </c>
      <c r="AG141" s="139">
        <v>1481079.96666666</v>
      </c>
      <c r="AH141" s="139">
        <v>1474306.7466666601</v>
      </c>
      <c r="AI141" s="139">
        <v>1477230.6066666599</v>
      </c>
      <c r="AJ141" s="139">
        <v>1476899.7866666601</v>
      </c>
      <c r="AK141" s="139">
        <v>1467537.40666666</v>
      </c>
      <c r="AL141" s="139">
        <v>1637497.89666666</v>
      </c>
      <c r="AM141" s="139">
        <v>1488880.64666666</v>
      </c>
      <c r="AN141" s="139">
        <v>18017719.289999999</v>
      </c>
      <c r="AO141" s="139">
        <v>1459713.4866666601</v>
      </c>
      <c r="AP141" s="139">
        <v>1449804.8466666599</v>
      </c>
      <c r="AQ141" s="139">
        <v>1475341.95666666</v>
      </c>
      <c r="AR141" s="139">
        <v>1477306.3066666599</v>
      </c>
      <c r="AS141" s="139">
        <v>1652119.63666666</v>
      </c>
      <c r="AT141" s="139">
        <v>1481079.96666666</v>
      </c>
      <c r="AU141" s="139">
        <v>1474306.7466666601</v>
      </c>
      <c r="AV141" s="139">
        <v>1477230.6066666599</v>
      </c>
      <c r="AW141" s="139">
        <v>1476899.7866666601</v>
      </c>
      <c r="AX141" s="139">
        <v>1467537.40666666</v>
      </c>
      <c r="AY141" s="139">
        <v>1637497.89666666</v>
      </c>
      <c r="AZ141" s="139">
        <v>1488880.64666666</v>
      </c>
      <c r="BA141" s="139">
        <v>18017719.289999999</v>
      </c>
    </row>
    <row r="142" spans="1:53">
      <c r="A142" s="167" t="s">
        <v>1460</v>
      </c>
      <c r="B142" s="139">
        <v>37264.867209038799</v>
      </c>
      <c r="C142" s="139">
        <v>37264.867209038799</v>
      </c>
      <c r="D142" s="139">
        <v>37264.867209038799</v>
      </c>
      <c r="E142" s="139">
        <v>37264.867209038799</v>
      </c>
      <c r="F142" s="139">
        <v>37264.867209038799</v>
      </c>
      <c r="G142" s="139">
        <v>37264.867209038799</v>
      </c>
      <c r="H142" s="139">
        <v>37264.867209038799</v>
      </c>
      <c r="I142" s="139">
        <v>37264.867209038799</v>
      </c>
      <c r="J142" s="139">
        <v>37264.867209038799</v>
      </c>
      <c r="K142" s="139">
        <v>37264.867209038799</v>
      </c>
      <c r="L142" s="139">
        <v>37264.867209038799</v>
      </c>
      <c r="M142" s="139">
        <v>37264.867209038799</v>
      </c>
      <c r="N142" s="139">
        <v>447178.40650846501</v>
      </c>
      <c r="O142" s="139">
        <v>63695.351349466502</v>
      </c>
      <c r="P142" s="139">
        <v>63695.351349466502</v>
      </c>
      <c r="Q142" s="139">
        <v>63695.351349466502</v>
      </c>
      <c r="R142" s="139">
        <v>63695.351349466502</v>
      </c>
      <c r="S142" s="139">
        <v>63695.351349466502</v>
      </c>
      <c r="T142" s="139">
        <v>63695.351349466502</v>
      </c>
      <c r="U142" s="139">
        <v>63695.351349466502</v>
      </c>
      <c r="V142" s="139">
        <v>63695.351349466502</v>
      </c>
      <c r="W142" s="139">
        <v>63695.351349466502</v>
      </c>
      <c r="X142" s="139">
        <v>63695.351349466502</v>
      </c>
      <c r="Y142" s="139">
        <v>63695.351349466502</v>
      </c>
      <c r="Z142" s="139">
        <v>63695.351349466502</v>
      </c>
      <c r="AA142" s="139">
        <v>764344.21619359695</v>
      </c>
      <c r="AB142" s="139">
        <v>95106.339927333102</v>
      </c>
      <c r="AC142" s="139">
        <v>95106.339927333102</v>
      </c>
      <c r="AD142" s="139">
        <v>95106.339927333102</v>
      </c>
      <c r="AE142" s="139">
        <v>95106.339927333102</v>
      </c>
      <c r="AF142" s="139">
        <v>95106.339927333102</v>
      </c>
      <c r="AG142" s="139">
        <v>95106.339927333102</v>
      </c>
      <c r="AH142" s="139">
        <v>95106.339927333102</v>
      </c>
      <c r="AI142" s="139">
        <v>95106.339927333102</v>
      </c>
      <c r="AJ142" s="139">
        <v>95106.339927333102</v>
      </c>
      <c r="AK142" s="139">
        <v>95106.339927333102</v>
      </c>
      <c r="AL142" s="139">
        <v>95106.339927333102</v>
      </c>
      <c r="AM142" s="139">
        <v>95106.339927333102</v>
      </c>
      <c r="AN142" s="139">
        <v>1141276.0791279899</v>
      </c>
      <c r="AO142" s="139">
        <v>127011.014078309</v>
      </c>
      <c r="AP142" s="139">
        <v>127011.014078309</v>
      </c>
      <c r="AQ142" s="139">
        <v>127011.014078309</v>
      </c>
      <c r="AR142" s="139">
        <v>127011.014078309</v>
      </c>
      <c r="AS142" s="139">
        <v>127011.014078309</v>
      </c>
      <c r="AT142" s="139">
        <v>127011.014078309</v>
      </c>
      <c r="AU142" s="139">
        <v>127011.014078309</v>
      </c>
      <c r="AV142" s="139">
        <v>127011.014078309</v>
      </c>
      <c r="AW142" s="139">
        <v>127011.014078309</v>
      </c>
      <c r="AX142" s="139">
        <v>127011.014078309</v>
      </c>
      <c r="AY142" s="139">
        <v>127011.014078309</v>
      </c>
      <c r="AZ142" s="139">
        <v>127011.014078309</v>
      </c>
      <c r="BA142" s="139">
        <v>1524132.1689397199</v>
      </c>
    </row>
    <row r="143" spans="1:53">
      <c r="A143" s="140" t="s">
        <v>1461</v>
      </c>
      <c r="B143" s="139">
        <v>0</v>
      </c>
      <c r="C143" s="139">
        <v>0</v>
      </c>
      <c r="D143" s="139">
        <v>0</v>
      </c>
      <c r="E143" s="139">
        <v>0</v>
      </c>
      <c r="F143" s="139">
        <v>0</v>
      </c>
      <c r="G143" s="139">
        <v>0</v>
      </c>
      <c r="H143" s="139">
        <v>0</v>
      </c>
      <c r="I143" s="139">
        <v>0</v>
      </c>
      <c r="J143" s="139">
        <v>0</v>
      </c>
      <c r="K143" s="139">
        <v>0</v>
      </c>
      <c r="L143" s="139">
        <v>0</v>
      </c>
      <c r="M143" s="139">
        <v>0</v>
      </c>
      <c r="N143" s="139">
        <v>0</v>
      </c>
      <c r="O143" s="139">
        <v>0</v>
      </c>
      <c r="P143" s="139">
        <v>0</v>
      </c>
      <c r="Q143" s="139">
        <v>0</v>
      </c>
      <c r="R143" s="139">
        <v>0</v>
      </c>
      <c r="S143" s="139">
        <v>0</v>
      </c>
      <c r="T143" s="139">
        <v>0</v>
      </c>
      <c r="U143" s="139">
        <v>0</v>
      </c>
      <c r="V143" s="139">
        <v>0</v>
      </c>
      <c r="W143" s="139">
        <v>0</v>
      </c>
      <c r="X143" s="139">
        <v>0</v>
      </c>
      <c r="Y143" s="139">
        <v>0</v>
      </c>
      <c r="Z143" s="139">
        <v>0</v>
      </c>
      <c r="AA143" s="139">
        <v>0</v>
      </c>
      <c r="AB143" s="139">
        <v>0</v>
      </c>
      <c r="AC143" s="139">
        <v>0</v>
      </c>
      <c r="AD143" s="139">
        <v>0</v>
      </c>
      <c r="AE143" s="139">
        <v>0</v>
      </c>
      <c r="AF143" s="139">
        <v>0</v>
      </c>
      <c r="AG143" s="139">
        <v>0</v>
      </c>
      <c r="AH143" s="139">
        <v>0</v>
      </c>
      <c r="AI143" s="139">
        <v>0</v>
      </c>
      <c r="AJ143" s="139">
        <v>0</v>
      </c>
      <c r="AK143" s="139">
        <v>0</v>
      </c>
      <c r="AL143" s="139">
        <v>0</v>
      </c>
      <c r="AM143" s="139">
        <v>0</v>
      </c>
      <c r="AN143" s="139">
        <v>0</v>
      </c>
      <c r="AO143" s="139">
        <v>0</v>
      </c>
      <c r="AP143" s="139">
        <v>0</v>
      </c>
      <c r="AQ143" s="139">
        <v>0</v>
      </c>
      <c r="AR143" s="139">
        <v>0</v>
      </c>
      <c r="AS143" s="139">
        <v>0</v>
      </c>
      <c r="AT143" s="139">
        <v>0</v>
      </c>
      <c r="AU143" s="139">
        <v>0</v>
      </c>
      <c r="AV143" s="139">
        <v>0</v>
      </c>
      <c r="AW143" s="139">
        <v>0</v>
      </c>
      <c r="AX143" s="139">
        <v>0</v>
      </c>
      <c r="AY143" s="139">
        <v>0</v>
      </c>
      <c r="AZ143" s="139">
        <v>0</v>
      </c>
      <c r="BA143" s="139">
        <v>0</v>
      </c>
    </row>
    <row r="144" spans="1:53">
      <c r="A144" s="140" t="s">
        <v>1462</v>
      </c>
      <c r="B144" s="139">
        <v>356562.55333333299</v>
      </c>
      <c r="C144" s="139">
        <v>533128.09333333303</v>
      </c>
      <c r="D144" s="139">
        <v>3819230.7133333301</v>
      </c>
      <c r="E144" s="139">
        <v>1421723.12333333</v>
      </c>
      <c r="F144" s="139">
        <v>779725.68333333195</v>
      </c>
      <c r="G144" s="139">
        <v>522017.82333333202</v>
      </c>
      <c r="H144" s="139">
        <v>345821.40333333297</v>
      </c>
      <c r="I144" s="139">
        <v>1127632.6433333301</v>
      </c>
      <c r="J144" s="139">
        <v>704615.42333333299</v>
      </c>
      <c r="K144" s="139">
        <v>682616.09333333303</v>
      </c>
      <c r="L144" s="139">
        <v>1358049.2733333299</v>
      </c>
      <c r="M144" s="139">
        <v>466215.613333332</v>
      </c>
      <c r="N144" s="139">
        <v>12117338.439999999</v>
      </c>
      <c r="O144" s="139">
        <v>403395.88666666602</v>
      </c>
      <c r="P144" s="139">
        <v>579961.42666666699</v>
      </c>
      <c r="Q144" s="139">
        <v>3866064.0466666599</v>
      </c>
      <c r="R144" s="139">
        <v>1468556.45666666</v>
      </c>
      <c r="S144" s="139">
        <v>826559.01666666695</v>
      </c>
      <c r="T144" s="139">
        <v>568851.15666666697</v>
      </c>
      <c r="U144" s="139">
        <v>392654.73666666698</v>
      </c>
      <c r="V144" s="139">
        <v>1174465.97666666</v>
      </c>
      <c r="W144" s="139">
        <v>751448.75666666694</v>
      </c>
      <c r="X144" s="139">
        <v>729449.42666666699</v>
      </c>
      <c r="Y144" s="139">
        <v>1404882.6066666599</v>
      </c>
      <c r="Z144" s="139">
        <v>513048.94666666701</v>
      </c>
      <c r="AA144" s="139">
        <v>12679338.439999999</v>
      </c>
      <c r="AB144" s="139">
        <v>403395.88666666602</v>
      </c>
      <c r="AC144" s="139">
        <v>579961.42666666699</v>
      </c>
      <c r="AD144" s="139">
        <v>3866064.0466666599</v>
      </c>
      <c r="AE144" s="139">
        <v>1468556.45666666</v>
      </c>
      <c r="AF144" s="139">
        <v>826559.01666666695</v>
      </c>
      <c r="AG144" s="139">
        <v>568851.15666666697</v>
      </c>
      <c r="AH144" s="139">
        <v>392654.73666666698</v>
      </c>
      <c r="AI144" s="139">
        <v>1174465.97666666</v>
      </c>
      <c r="AJ144" s="139">
        <v>751448.75666666694</v>
      </c>
      <c r="AK144" s="139">
        <v>729449.42666666699</v>
      </c>
      <c r="AL144" s="139">
        <v>1404882.6066666599</v>
      </c>
      <c r="AM144" s="139">
        <v>513048.94666666701</v>
      </c>
      <c r="AN144" s="139">
        <v>12679338.439999999</v>
      </c>
      <c r="AO144" s="139">
        <v>403395.88666666602</v>
      </c>
      <c r="AP144" s="139">
        <v>579961.42666666699</v>
      </c>
      <c r="AQ144" s="139">
        <v>3866064.0466666599</v>
      </c>
      <c r="AR144" s="139">
        <v>1468556.45666666</v>
      </c>
      <c r="AS144" s="139">
        <v>826559.01666666695</v>
      </c>
      <c r="AT144" s="139">
        <v>568851.15666666697</v>
      </c>
      <c r="AU144" s="139">
        <v>392654.73666666698</v>
      </c>
      <c r="AV144" s="139">
        <v>1174465.97666666</v>
      </c>
      <c r="AW144" s="139">
        <v>751448.75666666694</v>
      </c>
      <c r="AX144" s="139">
        <v>729449.42666666699</v>
      </c>
      <c r="AY144" s="139">
        <v>1404882.6066666599</v>
      </c>
      <c r="AZ144" s="139">
        <v>513048.94666666701</v>
      </c>
      <c r="BA144" s="139">
        <v>12679338.439999999</v>
      </c>
    </row>
    <row r="145" spans="1:53">
      <c r="A145" s="167" t="s">
        <v>1463</v>
      </c>
      <c r="B145" s="139">
        <v>23099.933101892901</v>
      </c>
      <c r="C145" s="139">
        <v>23099.933101892901</v>
      </c>
      <c r="D145" s="139">
        <v>23099.933101892901</v>
      </c>
      <c r="E145" s="139">
        <v>23099.933101892901</v>
      </c>
      <c r="F145" s="139">
        <v>23099.933101892901</v>
      </c>
      <c r="G145" s="139">
        <v>23099.933101892901</v>
      </c>
      <c r="H145" s="139">
        <v>23099.933101892901</v>
      </c>
      <c r="I145" s="139">
        <v>23099.933101892901</v>
      </c>
      <c r="J145" s="139">
        <v>23099.933101892901</v>
      </c>
      <c r="K145" s="139">
        <v>23099.933101892901</v>
      </c>
      <c r="L145" s="139">
        <v>23099.933101892901</v>
      </c>
      <c r="M145" s="139">
        <v>23099.933101892901</v>
      </c>
      <c r="N145" s="139">
        <v>277199.19722271402</v>
      </c>
      <c r="O145" s="139">
        <v>44823.371028031797</v>
      </c>
      <c r="P145" s="139">
        <v>44823.371028031797</v>
      </c>
      <c r="Q145" s="139">
        <v>44823.371028031797</v>
      </c>
      <c r="R145" s="139">
        <v>44823.371028031797</v>
      </c>
      <c r="S145" s="139">
        <v>44823.371028031797</v>
      </c>
      <c r="T145" s="139">
        <v>44823.371028031797</v>
      </c>
      <c r="U145" s="139">
        <v>44823.371028031797</v>
      </c>
      <c r="V145" s="139">
        <v>44823.371028031797</v>
      </c>
      <c r="W145" s="139">
        <v>44823.371028031797</v>
      </c>
      <c r="X145" s="139">
        <v>44823.371028031797</v>
      </c>
      <c r="Y145" s="139">
        <v>44823.371028031797</v>
      </c>
      <c r="Z145" s="139">
        <v>44823.371028031797</v>
      </c>
      <c r="AA145" s="139">
        <v>537880.45233638096</v>
      </c>
      <c r="AB145" s="139">
        <v>66927.753303250705</v>
      </c>
      <c r="AC145" s="139">
        <v>66927.753303250705</v>
      </c>
      <c r="AD145" s="139">
        <v>66927.753303250705</v>
      </c>
      <c r="AE145" s="139">
        <v>66927.753303250705</v>
      </c>
      <c r="AF145" s="139">
        <v>66927.753303250705</v>
      </c>
      <c r="AG145" s="139">
        <v>66927.753303250705</v>
      </c>
      <c r="AH145" s="139">
        <v>66927.753303250705</v>
      </c>
      <c r="AI145" s="139">
        <v>66927.753303250705</v>
      </c>
      <c r="AJ145" s="139">
        <v>66927.753303250705</v>
      </c>
      <c r="AK145" s="139">
        <v>66927.753303250705</v>
      </c>
      <c r="AL145" s="139">
        <v>66927.753303250705</v>
      </c>
      <c r="AM145" s="139">
        <v>66927.753303250705</v>
      </c>
      <c r="AN145" s="139">
        <v>803133.03963900905</v>
      </c>
      <c r="AO145" s="139">
        <v>89379.549497160202</v>
      </c>
      <c r="AP145" s="139">
        <v>89379.549497160202</v>
      </c>
      <c r="AQ145" s="139">
        <v>89379.549497160202</v>
      </c>
      <c r="AR145" s="139">
        <v>89379.549497160202</v>
      </c>
      <c r="AS145" s="139">
        <v>89379.549497160202</v>
      </c>
      <c r="AT145" s="139">
        <v>89379.549497160202</v>
      </c>
      <c r="AU145" s="139">
        <v>89379.549497160202</v>
      </c>
      <c r="AV145" s="139">
        <v>89379.549497160202</v>
      </c>
      <c r="AW145" s="139">
        <v>89379.549497160202</v>
      </c>
      <c r="AX145" s="139">
        <v>89379.549497160202</v>
      </c>
      <c r="AY145" s="139">
        <v>89379.549497160202</v>
      </c>
      <c r="AZ145" s="139">
        <v>89379.549497160202</v>
      </c>
      <c r="BA145" s="139">
        <v>1072554.5939659199</v>
      </c>
    </row>
    <row r="146" spans="1:53">
      <c r="A146" s="140" t="s">
        <v>1464</v>
      </c>
      <c r="B146" s="139">
        <v>0</v>
      </c>
      <c r="C146" s="139">
        <v>0</v>
      </c>
      <c r="D146" s="139">
        <v>0</v>
      </c>
      <c r="E146" s="139">
        <v>0</v>
      </c>
      <c r="F146" s="139">
        <v>0</v>
      </c>
      <c r="G146" s="139">
        <v>0</v>
      </c>
      <c r="H146" s="139">
        <v>0</v>
      </c>
      <c r="I146" s="139">
        <v>0</v>
      </c>
      <c r="J146" s="139">
        <v>0</v>
      </c>
      <c r="K146" s="139">
        <v>0</v>
      </c>
      <c r="L146" s="139">
        <v>0</v>
      </c>
      <c r="M146" s="139">
        <v>0</v>
      </c>
      <c r="N146" s="139">
        <v>0</v>
      </c>
      <c r="O146" s="139">
        <v>0</v>
      </c>
      <c r="P146" s="139">
        <v>0</v>
      </c>
      <c r="Q146" s="139">
        <v>0</v>
      </c>
      <c r="R146" s="139">
        <v>0</v>
      </c>
      <c r="S146" s="139">
        <v>0</v>
      </c>
      <c r="T146" s="139">
        <v>0</v>
      </c>
      <c r="U146" s="139">
        <v>0</v>
      </c>
      <c r="V146" s="139">
        <v>0</v>
      </c>
      <c r="W146" s="139">
        <v>0</v>
      </c>
      <c r="X146" s="139">
        <v>0</v>
      </c>
      <c r="Y146" s="139">
        <v>0</v>
      </c>
      <c r="Z146" s="139">
        <v>0</v>
      </c>
      <c r="AA146" s="139">
        <v>0</v>
      </c>
      <c r="AB146" s="139">
        <v>0</v>
      </c>
      <c r="AC146" s="139">
        <v>0</v>
      </c>
      <c r="AD146" s="139">
        <v>0</v>
      </c>
      <c r="AE146" s="139">
        <v>0</v>
      </c>
      <c r="AF146" s="139">
        <v>0</v>
      </c>
      <c r="AG146" s="139">
        <v>0</v>
      </c>
      <c r="AH146" s="139">
        <v>0</v>
      </c>
      <c r="AI146" s="139">
        <v>0</v>
      </c>
      <c r="AJ146" s="139">
        <v>0</v>
      </c>
      <c r="AK146" s="139">
        <v>0</v>
      </c>
      <c r="AL146" s="139">
        <v>0</v>
      </c>
      <c r="AM146" s="139">
        <v>0</v>
      </c>
      <c r="AN146" s="139">
        <v>0</v>
      </c>
      <c r="AO146" s="139">
        <v>0</v>
      </c>
      <c r="AP146" s="139">
        <v>0</v>
      </c>
      <c r="AQ146" s="139">
        <v>0</v>
      </c>
      <c r="AR146" s="139">
        <v>0</v>
      </c>
      <c r="AS146" s="139">
        <v>0</v>
      </c>
      <c r="AT146" s="139">
        <v>0</v>
      </c>
      <c r="AU146" s="139">
        <v>0</v>
      </c>
      <c r="AV146" s="139">
        <v>0</v>
      </c>
      <c r="AW146" s="139">
        <v>0</v>
      </c>
      <c r="AX146" s="139">
        <v>0</v>
      </c>
      <c r="AY146" s="139">
        <v>0</v>
      </c>
      <c r="AZ146" s="139">
        <v>0</v>
      </c>
      <c r="BA146" s="139">
        <v>0</v>
      </c>
    </row>
    <row r="147" spans="1:53">
      <c r="A147" s="140" t="s">
        <v>1465</v>
      </c>
      <c r="B147" s="139">
        <v>16750.480000001</v>
      </c>
      <c r="C147" s="139">
        <v>660353.82000000204</v>
      </c>
      <c r="D147" s="139">
        <v>2483156.27</v>
      </c>
      <c r="E147" s="139">
        <v>3233623.86</v>
      </c>
      <c r="F147" s="139">
        <v>1061426.53</v>
      </c>
      <c r="G147" s="139">
        <v>243941.17000000199</v>
      </c>
      <c r="H147" s="139">
        <v>-1118802.3499999901</v>
      </c>
      <c r="I147" s="139">
        <v>-1167006.6299999999</v>
      </c>
      <c r="J147" s="139">
        <v>1056933.79</v>
      </c>
      <c r="K147" s="139">
        <v>2006978.93</v>
      </c>
      <c r="L147" s="139">
        <v>-269791.92999999801</v>
      </c>
      <c r="M147" s="139">
        <v>-919080.36999999895</v>
      </c>
      <c r="N147" s="139">
        <v>7288483.5700000096</v>
      </c>
      <c r="O147" s="139">
        <v>97417.146666670902</v>
      </c>
      <c r="P147" s="139">
        <v>741020.48666667205</v>
      </c>
      <c r="Q147" s="139">
        <v>2563822.9366666698</v>
      </c>
      <c r="R147" s="139">
        <v>3314290.5266666701</v>
      </c>
      <c r="S147" s="139">
        <v>1142093.19666667</v>
      </c>
      <c r="T147" s="139">
        <v>324607.83666667202</v>
      </c>
      <c r="U147" s="139">
        <v>-1038135.68333333</v>
      </c>
      <c r="V147" s="139">
        <v>-1086339.9633333299</v>
      </c>
      <c r="W147" s="139">
        <v>1137600.45666667</v>
      </c>
      <c r="X147" s="139">
        <v>2087645.5966666699</v>
      </c>
      <c r="Y147" s="139">
        <v>-189125.26333332801</v>
      </c>
      <c r="Z147" s="139">
        <v>-838413.70333332999</v>
      </c>
      <c r="AA147" s="139">
        <v>8256483.5700000497</v>
      </c>
      <c r="AB147" s="139">
        <v>97417.146666670902</v>
      </c>
      <c r="AC147" s="139">
        <v>741020.48666667205</v>
      </c>
      <c r="AD147" s="139">
        <v>2563822.9366666698</v>
      </c>
      <c r="AE147" s="139">
        <v>3314290.5266666701</v>
      </c>
      <c r="AF147" s="139">
        <v>1142093.19666667</v>
      </c>
      <c r="AG147" s="139">
        <v>324607.83666667202</v>
      </c>
      <c r="AH147" s="139">
        <v>-1038135.68333333</v>
      </c>
      <c r="AI147" s="139">
        <v>-1086339.9633333299</v>
      </c>
      <c r="AJ147" s="139">
        <v>1137600.45666667</v>
      </c>
      <c r="AK147" s="139">
        <v>2087645.5966666699</v>
      </c>
      <c r="AL147" s="139">
        <v>-189125.26333332801</v>
      </c>
      <c r="AM147" s="139">
        <v>-838413.70333332999</v>
      </c>
      <c r="AN147" s="139">
        <v>8256483.5700000497</v>
      </c>
      <c r="AO147" s="139">
        <v>97417.146666670902</v>
      </c>
      <c r="AP147" s="139">
        <v>741020.48666667205</v>
      </c>
      <c r="AQ147" s="139">
        <v>2563822.9366666698</v>
      </c>
      <c r="AR147" s="139">
        <v>3314290.5266666701</v>
      </c>
      <c r="AS147" s="139">
        <v>1142093.19666667</v>
      </c>
      <c r="AT147" s="139">
        <v>324607.83666667202</v>
      </c>
      <c r="AU147" s="139">
        <v>-1038135.68333333</v>
      </c>
      <c r="AV147" s="139">
        <v>-1086339.9633333299</v>
      </c>
      <c r="AW147" s="139">
        <v>1137600.45666667</v>
      </c>
      <c r="AX147" s="139">
        <v>2087645.5966666699</v>
      </c>
      <c r="AY147" s="139">
        <v>-189125.26333332801</v>
      </c>
      <c r="AZ147" s="139">
        <v>-838413.70333332999</v>
      </c>
      <c r="BA147" s="139">
        <v>8256483.5700000497</v>
      </c>
    </row>
    <row r="148" spans="1:53">
      <c r="A148" s="167" t="s">
        <v>1466</v>
      </c>
      <c r="B148" s="139">
        <v>13894.427700844701</v>
      </c>
      <c r="C148" s="139">
        <v>13894.427700844701</v>
      </c>
      <c r="D148" s="139">
        <v>13894.427700844701</v>
      </c>
      <c r="E148" s="139">
        <v>13894.427700844701</v>
      </c>
      <c r="F148" s="139">
        <v>13894.427700844701</v>
      </c>
      <c r="G148" s="139">
        <v>13894.427700844701</v>
      </c>
      <c r="H148" s="139">
        <v>13894.427700844701</v>
      </c>
      <c r="I148" s="139">
        <v>13894.427700844701</v>
      </c>
      <c r="J148" s="139">
        <v>13894.427700844701</v>
      </c>
      <c r="K148" s="139">
        <v>13894.427700844701</v>
      </c>
      <c r="L148" s="139">
        <v>13894.427700844701</v>
      </c>
      <c r="M148" s="139">
        <v>13894.427700844701</v>
      </c>
      <c r="N148" s="139">
        <v>166733.13241013599</v>
      </c>
      <c r="O148" s="139">
        <v>29187.912933804499</v>
      </c>
      <c r="P148" s="139">
        <v>29187.912933804499</v>
      </c>
      <c r="Q148" s="139">
        <v>29187.912933804499</v>
      </c>
      <c r="R148" s="139">
        <v>29187.912933804499</v>
      </c>
      <c r="S148" s="139">
        <v>29187.912933804499</v>
      </c>
      <c r="T148" s="139">
        <v>29187.912933804499</v>
      </c>
      <c r="U148" s="139">
        <v>29187.912933804499</v>
      </c>
      <c r="V148" s="139">
        <v>29187.912933804499</v>
      </c>
      <c r="W148" s="139">
        <v>29187.912933804499</v>
      </c>
      <c r="X148" s="139">
        <v>29187.912933804499</v>
      </c>
      <c r="Y148" s="139">
        <v>29187.912933804499</v>
      </c>
      <c r="Z148" s="139">
        <v>29187.912933804499</v>
      </c>
      <c r="AA148" s="139">
        <v>350254.95520565403</v>
      </c>
      <c r="AB148" s="139">
        <v>43581.760841877702</v>
      </c>
      <c r="AC148" s="139">
        <v>43581.760841877702</v>
      </c>
      <c r="AD148" s="139">
        <v>43581.760841877702</v>
      </c>
      <c r="AE148" s="139">
        <v>43581.760841877702</v>
      </c>
      <c r="AF148" s="139">
        <v>43581.760841877702</v>
      </c>
      <c r="AG148" s="139">
        <v>43581.760841877702</v>
      </c>
      <c r="AH148" s="139">
        <v>43581.760841877702</v>
      </c>
      <c r="AI148" s="139">
        <v>43581.760841877702</v>
      </c>
      <c r="AJ148" s="139">
        <v>43581.760841877702</v>
      </c>
      <c r="AK148" s="139">
        <v>43581.760841877702</v>
      </c>
      <c r="AL148" s="139">
        <v>43581.760841877702</v>
      </c>
      <c r="AM148" s="139">
        <v>43581.760841877702</v>
      </c>
      <c r="AN148" s="139">
        <v>522981.13010253198</v>
      </c>
      <c r="AO148" s="139">
        <v>58201.836429354698</v>
      </c>
      <c r="AP148" s="139">
        <v>58201.836429354698</v>
      </c>
      <c r="AQ148" s="139">
        <v>58201.836429354698</v>
      </c>
      <c r="AR148" s="139">
        <v>58201.836429354698</v>
      </c>
      <c r="AS148" s="139">
        <v>58201.836429354698</v>
      </c>
      <c r="AT148" s="139">
        <v>58201.836429354698</v>
      </c>
      <c r="AU148" s="139">
        <v>58201.836429354698</v>
      </c>
      <c r="AV148" s="139">
        <v>58201.836429354698</v>
      </c>
      <c r="AW148" s="139">
        <v>58201.836429354698</v>
      </c>
      <c r="AX148" s="139">
        <v>58201.836429354698</v>
      </c>
      <c r="AY148" s="139">
        <v>58201.836429354698</v>
      </c>
      <c r="AZ148" s="139">
        <v>58201.836429354698</v>
      </c>
      <c r="BA148" s="139">
        <v>698422.037152256</v>
      </c>
    </row>
    <row r="149" spans="1:53">
      <c r="A149" s="140" t="s">
        <v>1467</v>
      </c>
      <c r="B149" s="139">
        <v>2958028.0166666699</v>
      </c>
      <c r="C149" s="139">
        <v>2917165.45666666</v>
      </c>
      <c r="D149" s="139">
        <v>3323702.4666666598</v>
      </c>
      <c r="E149" s="139">
        <v>2852395.6066666599</v>
      </c>
      <c r="F149" s="139">
        <v>3220883.8066666699</v>
      </c>
      <c r="G149" s="139">
        <v>2963907.8366666599</v>
      </c>
      <c r="H149" s="139">
        <v>3014601.38666667</v>
      </c>
      <c r="I149" s="139">
        <v>3124067.9666666598</v>
      </c>
      <c r="J149" s="139">
        <v>3101399.5766666601</v>
      </c>
      <c r="K149" s="139">
        <v>3075891.6066666599</v>
      </c>
      <c r="L149" s="139">
        <v>3515159.1266666702</v>
      </c>
      <c r="M149" s="139">
        <v>3220233.89666666</v>
      </c>
      <c r="N149" s="139">
        <v>37287436.75</v>
      </c>
      <c r="O149" s="139">
        <v>2958028.0166666699</v>
      </c>
      <c r="P149" s="139">
        <v>2917165.45666666</v>
      </c>
      <c r="Q149" s="139">
        <v>3323702.4666666598</v>
      </c>
      <c r="R149" s="139">
        <v>2852395.6066666599</v>
      </c>
      <c r="S149" s="139">
        <v>3220883.8066666699</v>
      </c>
      <c r="T149" s="139">
        <v>2963907.8366666599</v>
      </c>
      <c r="U149" s="139">
        <v>3014601.38666667</v>
      </c>
      <c r="V149" s="139">
        <v>3124067.9666666598</v>
      </c>
      <c r="W149" s="139">
        <v>3101399.5766666601</v>
      </c>
      <c r="X149" s="139">
        <v>3075891.6066666599</v>
      </c>
      <c r="Y149" s="139">
        <v>3515159.1266666702</v>
      </c>
      <c r="Z149" s="139">
        <v>3220233.89666666</v>
      </c>
      <c r="AA149" s="139">
        <v>37287436.75</v>
      </c>
      <c r="AB149" s="139">
        <v>2958028.0166666699</v>
      </c>
      <c r="AC149" s="139">
        <v>2917165.45666666</v>
      </c>
      <c r="AD149" s="139">
        <v>3323702.4666666598</v>
      </c>
      <c r="AE149" s="139">
        <v>2852395.6066666599</v>
      </c>
      <c r="AF149" s="139">
        <v>3220883.8066666699</v>
      </c>
      <c r="AG149" s="139">
        <v>2963907.8366666599</v>
      </c>
      <c r="AH149" s="139">
        <v>3014601.38666667</v>
      </c>
      <c r="AI149" s="139">
        <v>3124067.9666666598</v>
      </c>
      <c r="AJ149" s="139">
        <v>3101399.5766666601</v>
      </c>
      <c r="AK149" s="139">
        <v>3075891.6066666599</v>
      </c>
      <c r="AL149" s="139">
        <v>3515159.1266666702</v>
      </c>
      <c r="AM149" s="139">
        <v>3220233.89666666</v>
      </c>
      <c r="AN149" s="139">
        <v>37287436.75</v>
      </c>
      <c r="AO149" s="139">
        <v>2958028.0166666699</v>
      </c>
      <c r="AP149" s="139">
        <v>2917165.45666666</v>
      </c>
      <c r="AQ149" s="139">
        <v>3323702.4666666598</v>
      </c>
      <c r="AR149" s="139">
        <v>2852395.6066666599</v>
      </c>
      <c r="AS149" s="139">
        <v>3220883.8066666699</v>
      </c>
      <c r="AT149" s="139">
        <v>2963907.8366666599</v>
      </c>
      <c r="AU149" s="139">
        <v>3014601.38666667</v>
      </c>
      <c r="AV149" s="139">
        <v>3124067.9666666598</v>
      </c>
      <c r="AW149" s="139">
        <v>3101399.5766666601</v>
      </c>
      <c r="AX149" s="139">
        <v>3075891.6066666599</v>
      </c>
      <c r="AY149" s="139">
        <v>3515159.1266666702</v>
      </c>
      <c r="AZ149" s="139">
        <v>3220233.89666666</v>
      </c>
      <c r="BA149" s="139">
        <v>37287436.75</v>
      </c>
    </row>
    <row r="150" spans="1:53">
      <c r="A150" s="168" t="s">
        <v>1468</v>
      </c>
      <c r="B150" s="139">
        <v>126.323333333333</v>
      </c>
      <c r="C150" s="139">
        <v>126.323333333333</v>
      </c>
      <c r="D150" s="139">
        <v>126.323333333333</v>
      </c>
      <c r="E150" s="139">
        <v>126.323333333333</v>
      </c>
      <c r="F150" s="139">
        <v>126.323333333333</v>
      </c>
      <c r="G150" s="139">
        <v>126.323333333333</v>
      </c>
      <c r="H150" s="139">
        <v>126.323333333333</v>
      </c>
      <c r="I150" s="139">
        <v>126.323333333333</v>
      </c>
      <c r="J150" s="139">
        <v>126.323333333333</v>
      </c>
      <c r="K150" s="139">
        <v>126.323333333333</v>
      </c>
      <c r="L150" s="139">
        <v>126.323333333333</v>
      </c>
      <c r="M150" s="139">
        <v>126.323333333333</v>
      </c>
      <c r="N150" s="139">
        <v>1515.8799999999901</v>
      </c>
      <c r="O150" s="139">
        <v>126.323333333333</v>
      </c>
      <c r="P150" s="139">
        <v>126.323333333333</v>
      </c>
      <c r="Q150" s="139">
        <v>126.323333333333</v>
      </c>
      <c r="R150" s="139">
        <v>126.323333333333</v>
      </c>
      <c r="S150" s="139">
        <v>126.323333333333</v>
      </c>
      <c r="T150" s="139">
        <v>126.323333333333</v>
      </c>
      <c r="U150" s="139">
        <v>126.323333333333</v>
      </c>
      <c r="V150" s="139">
        <v>126.323333333333</v>
      </c>
      <c r="W150" s="139">
        <v>126.323333333333</v>
      </c>
      <c r="X150" s="139">
        <v>126.323333333333</v>
      </c>
      <c r="Y150" s="139">
        <v>126.323333333333</v>
      </c>
      <c r="Z150" s="139">
        <v>126.323333333333</v>
      </c>
      <c r="AA150" s="139">
        <v>1515.8799999999901</v>
      </c>
      <c r="AB150" s="139">
        <v>126.323333333333</v>
      </c>
      <c r="AC150" s="139">
        <v>126.323333333333</v>
      </c>
      <c r="AD150" s="139">
        <v>126.323333333333</v>
      </c>
      <c r="AE150" s="139">
        <v>126.323333333333</v>
      </c>
      <c r="AF150" s="139">
        <v>126.323333333333</v>
      </c>
      <c r="AG150" s="139">
        <v>126.323333333333</v>
      </c>
      <c r="AH150" s="139">
        <v>126.323333333333</v>
      </c>
      <c r="AI150" s="139">
        <v>126.323333333333</v>
      </c>
      <c r="AJ150" s="139">
        <v>126.323333333333</v>
      </c>
      <c r="AK150" s="139">
        <v>126.323333333333</v>
      </c>
      <c r="AL150" s="139">
        <v>126.323333333333</v>
      </c>
      <c r="AM150" s="139">
        <v>126.323333333333</v>
      </c>
      <c r="AN150" s="139">
        <v>1515.8799999999901</v>
      </c>
      <c r="AO150" s="139">
        <v>126.323333333333</v>
      </c>
      <c r="AP150" s="139">
        <v>126.323333333333</v>
      </c>
      <c r="AQ150" s="139">
        <v>126.323333333333</v>
      </c>
      <c r="AR150" s="139">
        <v>126.323333333333</v>
      </c>
      <c r="AS150" s="139">
        <v>126.323333333333</v>
      </c>
      <c r="AT150" s="139">
        <v>126.323333333333</v>
      </c>
      <c r="AU150" s="139">
        <v>126.323333333333</v>
      </c>
      <c r="AV150" s="139">
        <v>126.323333333333</v>
      </c>
      <c r="AW150" s="139">
        <v>126.323333333333</v>
      </c>
      <c r="AX150" s="139">
        <v>126.323333333333</v>
      </c>
      <c r="AY150" s="139">
        <v>126.323333333333</v>
      </c>
      <c r="AZ150" s="139">
        <v>126.323333333333</v>
      </c>
      <c r="BA150" s="139">
        <v>1515.8799999999901</v>
      </c>
    </row>
    <row r="151" spans="1:53">
      <c r="A151" s="167" t="s">
        <v>1469</v>
      </c>
      <c r="B151" s="139">
        <v>71083.043420058399</v>
      </c>
      <c r="C151" s="139">
        <v>71083.043420058399</v>
      </c>
      <c r="D151" s="139">
        <v>71083.043420058399</v>
      </c>
      <c r="E151" s="139">
        <v>71083.043420058399</v>
      </c>
      <c r="F151" s="139">
        <v>71083.043420058399</v>
      </c>
      <c r="G151" s="139">
        <v>71083.043420058399</v>
      </c>
      <c r="H151" s="139">
        <v>71083.043420058399</v>
      </c>
      <c r="I151" s="139">
        <v>71083.043420058399</v>
      </c>
      <c r="J151" s="139">
        <v>71083.043420058399</v>
      </c>
      <c r="K151" s="139">
        <v>71083.043420058399</v>
      </c>
      <c r="L151" s="139">
        <v>71083.043420058399</v>
      </c>
      <c r="M151" s="139">
        <v>71083.043420058399</v>
      </c>
      <c r="N151" s="139">
        <v>852996.52104070003</v>
      </c>
      <c r="O151" s="139">
        <v>131816.70479406501</v>
      </c>
      <c r="P151" s="139">
        <v>131816.70479406501</v>
      </c>
      <c r="Q151" s="139">
        <v>131816.70479406501</v>
      </c>
      <c r="R151" s="139">
        <v>131816.70479406501</v>
      </c>
      <c r="S151" s="139">
        <v>131816.70479406501</v>
      </c>
      <c r="T151" s="139">
        <v>131816.70479406501</v>
      </c>
      <c r="U151" s="139">
        <v>131816.70479406501</v>
      </c>
      <c r="V151" s="139">
        <v>131816.70479406501</v>
      </c>
      <c r="W151" s="139">
        <v>131816.70479406501</v>
      </c>
      <c r="X151" s="139">
        <v>131816.70479406501</v>
      </c>
      <c r="Y151" s="139">
        <v>131816.70479406501</v>
      </c>
      <c r="Z151" s="139">
        <v>131816.70479406501</v>
      </c>
      <c r="AA151" s="139">
        <v>1581800.45752878</v>
      </c>
      <c r="AB151" s="139">
        <v>196821.338899016</v>
      </c>
      <c r="AC151" s="139">
        <v>196821.338899016</v>
      </c>
      <c r="AD151" s="139">
        <v>196821.338899016</v>
      </c>
      <c r="AE151" s="139">
        <v>196821.338899016</v>
      </c>
      <c r="AF151" s="139">
        <v>196821.338899016</v>
      </c>
      <c r="AG151" s="139">
        <v>196821.338899016</v>
      </c>
      <c r="AH151" s="139">
        <v>196821.338899016</v>
      </c>
      <c r="AI151" s="139">
        <v>196821.338899016</v>
      </c>
      <c r="AJ151" s="139">
        <v>196821.338899016</v>
      </c>
      <c r="AK151" s="139">
        <v>196821.338899016</v>
      </c>
      <c r="AL151" s="139">
        <v>196821.338899016</v>
      </c>
      <c r="AM151" s="139">
        <v>196821.338899016</v>
      </c>
      <c r="AN151" s="139">
        <v>2361856.06678819</v>
      </c>
      <c r="AO151" s="139">
        <v>262847.64890453097</v>
      </c>
      <c r="AP151" s="139">
        <v>262847.64890453097</v>
      </c>
      <c r="AQ151" s="139">
        <v>262847.64890453097</v>
      </c>
      <c r="AR151" s="139">
        <v>262847.64890453097</v>
      </c>
      <c r="AS151" s="139">
        <v>262847.64890453097</v>
      </c>
      <c r="AT151" s="139">
        <v>262847.64890453097</v>
      </c>
      <c r="AU151" s="139">
        <v>262847.64890453097</v>
      </c>
      <c r="AV151" s="139">
        <v>262847.64890453097</v>
      </c>
      <c r="AW151" s="139">
        <v>262847.64890453097</v>
      </c>
      <c r="AX151" s="139">
        <v>262847.64890453097</v>
      </c>
      <c r="AY151" s="139">
        <v>262847.64890453097</v>
      </c>
      <c r="AZ151" s="139">
        <v>262847.64890453097</v>
      </c>
      <c r="BA151" s="139">
        <v>3154171.7868543798</v>
      </c>
    </row>
    <row r="152" spans="1:53">
      <c r="A152" s="140" t="s">
        <v>1470</v>
      </c>
      <c r="B152" s="139">
        <v>0</v>
      </c>
      <c r="C152" s="139">
        <v>0</v>
      </c>
      <c r="D152" s="139">
        <v>0</v>
      </c>
      <c r="E152" s="139">
        <v>0</v>
      </c>
      <c r="F152" s="139">
        <v>0</v>
      </c>
      <c r="G152" s="139">
        <v>0</v>
      </c>
      <c r="H152" s="139">
        <v>0</v>
      </c>
      <c r="I152" s="139">
        <v>0</v>
      </c>
      <c r="J152" s="139">
        <v>0</v>
      </c>
      <c r="K152" s="139">
        <v>0</v>
      </c>
      <c r="L152" s="139">
        <v>0</v>
      </c>
      <c r="M152" s="139">
        <v>0</v>
      </c>
      <c r="N152" s="139">
        <v>0</v>
      </c>
      <c r="O152" s="139">
        <v>0</v>
      </c>
      <c r="P152" s="139">
        <v>0</v>
      </c>
      <c r="Q152" s="139">
        <v>0</v>
      </c>
      <c r="R152" s="139">
        <v>0</v>
      </c>
      <c r="S152" s="139">
        <v>0</v>
      </c>
      <c r="T152" s="139">
        <v>0</v>
      </c>
      <c r="U152" s="139">
        <v>0</v>
      </c>
      <c r="V152" s="139">
        <v>0</v>
      </c>
      <c r="W152" s="139">
        <v>0</v>
      </c>
      <c r="X152" s="139">
        <v>0</v>
      </c>
      <c r="Y152" s="139">
        <v>0</v>
      </c>
      <c r="Z152" s="139">
        <v>0</v>
      </c>
      <c r="AA152" s="139">
        <v>0</v>
      </c>
      <c r="AB152" s="139">
        <v>0</v>
      </c>
      <c r="AC152" s="139">
        <v>0</v>
      </c>
      <c r="AD152" s="139">
        <v>0</v>
      </c>
      <c r="AE152" s="139">
        <v>0</v>
      </c>
      <c r="AF152" s="139">
        <v>0</v>
      </c>
      <c r="AG152" s="139">
        <v>0</v>
      </c>
      <c r="AH152" s="139">
        <v>0</v>
      </c>
      <c r="AI152" s="139">
        <v>0</v>
      </c>
      <c r="AJ152" s="139">
        <v>0</v>
      </c>
      <c r="AK152" s="139">
        <v>0</v>
      </c>
      <c r="AL152" s="139">
        <v>0</v>
      </c>
      <c r="AM152" s="139">
        <v>0</v>
      </c>
      <c r="AN152" s="139">
        <v>0</v>
      </c>
      <c r="AO152" s="139">
        <v>0</v>
      </c>
      <c r="AP152" s="139">
        <v>0</v>
      </c>
      <c r="AQ152" s="139">
        <v>0</v>
      </c>
      <c r="AR152" s="139">
        <v>0</v>
      </c>
      <c r="AS152" s="139">
        <v>0</v>
      </c>
      <c r="AT152" s="139">
        <v>0</v>
      </c>
      <c r="AU152" s="139">
        <v>0</v>
      </c>
      <c r="AV152" s="139">
        <v>0</v>
      </c>
      <c r="AW152" s="139">
        <v>0</v>
      </c>
      <c r="AX152" s="139">
        <v>0</v>
      </c>
      <c r="AY152" s="139">
        <v>0</v>
      </c>
      <c r="AZ152" s="139">
        <v>0</v>
      </c>
      <c r="BA152" s="139">
        <v>0</v>
      </c>
    </row>
    <row r="153" spans="1:53">
      <c r="A153" s="140" t="s">
        <v>1471</v>
      </c>
      <c r="B153" s="139">
        <v>0</v>
      </c>
      <c r="C153" s="139">
        <v>0</v>
      </c>
      <c r="D153" s="139">
        <v>0</v>
      </c>
      <c r="E153" s="139">
        <v>0</v>
      </c>
      <c r="F153" s="139">
        <v>0</v>
      </c>
      <c r="G153" s="139">
        <v>0</v>
      </c>
      <c r="H153" s="139">
        <v>0</v>
      </c>
      <c r="I153" s="139">
        <v>0</v>
      </c>
      <c r="J153" s="139">
        <v>0</v>
      </c>
      <c r="K153" s="139">
        <v>0</v>
      </c>
      <c r="L153" s="139">
        <v>0</v>
      </c>
      <c r="M153" s="139">
        <v>0</v>
      </c>
      <c r="N153" s="139">
        <v>0</v>
      </c>
      <c r="O153" s="139">
        <v>-9.0949470177292807E-9</v>
      </c>
      <c r="P153" s="139">
        <v>9.7770680440589703E-9</v>
      </c>
      <c r="Q153" s="139">
        <v>9.7770680440589703E-9</v>
      </c>
      <c r="R153" s="139">
        <v>9.7770680440589703E-9</v>
      </c>
      <c r="S153" s="139">
        <v>7.95807864051312E-10</v>
      </c>
      <c r="T153" s="139">
        <v>9.0949470177292803E-10</v>
      </c>
      <c r="U153" s="139">
        <v>0</v>
      </c>
      <c r="V153" s="139">
        <v>7.95807864051312E-10</v>
      </c>
      <c r="W153" s="139">
        <v>0</v>
      </c>
      <c r="X153" s="139">
        <v>9.7770680440589703E-9</v>
      </c>
      <c r="Y153" s="139">
        <v>0</v>
      </c>
      <c r="Z153" s="139">
        <v>0</v>
      </c>
      <c r="AA153" s="139">
        <v>3.2514435588382098E-8</v>
      </c>
      <c r="AB153" s="139">
        <v>0</v>
      </c>
      <c r="AC153" s="139">
        <v>9.7770680440589703E-9</v>
      </c>
      <c r="AD153" s="139">
        <v>9.7770680440589703E-9</v>
      </c>
      <c r="AE153" s="139">
        <v>9.7770680440589703E-9</v>
      </c>
      <c r="AF153" s="139">
        <v>7.95807864051312E-10</v>
      </c>
      <c r="AG153" s="139">
        <v>9.0949470177292803E-10</v>
      </c>
      <c r="AH153" s="139">
        <v>0</v>
      </c>
      <c r="AI153" s="139">
        <v>7.95807864051312E-10</v>
      </c>
      <c r="AJ153" s="139">
        <v>0</v>
      </c>
      <c r="AK153" s="139">
        <v>9.7770680440589703E-9</v>
      </c>
      <c r="AL153" s="139">
        <v>0</v>
      </c>
      <c r="AM153" s="139">
        <v>0</v>
      </c>
      <c r="AN153" s="139">
        <v>4.1609382606111401E-8</v>
      </c>
      <c r="AO153" s="139">
        <v>0</v>
      </c>
      <c r="AP153" s="139">
        <v>9.7770680440589703E-9</v>
      </c>
      <c r="AQ153" s="139">
        <v>9.7770680440589703E-9</v>
      </c>
      <c r="AR153" s="139">
        <v>9.7770680440589703E-9</v>
      </c>
      <c r="AS153" s="139">
        <v>9.7770680440589703E-9</v>
      </c>
      <c r="AT153" s="139">
        <v>9.7770680440589703E-9</v>
      </c>
      <c r="AU153" s="139">
        <v>0</v>
      </c>
      <c r="AV153" s="139">
        <v>9.7770680440589703E-9</v>
      </c>
      <c r="AW153" s="139">
        <v>0</v>
      </c>
      <c r="AX153" s="139">
        <v>9.7770680440589703E-9</v>
      </c>
      <c r="AY153" s="139">
        <v>0</v>
      </c>
      <c r="AZ153" s="139">
        <v>0</v>
      </c>
      <c r="BA153" s="139">
        <v>6.8439476308412797E-8</v>
      </c>
    </row>
    <row r="154" spans="1:53">
      <c r="A154" s="168" t="s">
        <v>1472</v>
      </c>
      <c r="B154" s="139">
        <v>0</v>
      </c>
      <c r="C154" s="139">
        <v>0</v>
      </c>
      <c r="D154" s="139">
        <v>0</v>
      </c>
      <c r="E154" s="139">
        <v>0</v>
      </c>
      <c r="F154" s="139">
        <v>0</v>
      </c>
      <c r="G154" s="139">
        <v>0</v>
      </c>
      <c r="H154" s="139">
        <v>0</v>
      </c>
      <c r="I154" s="139">
        <v>0</v>
      </c>
      <c r="J154" s="139">
        <v>0</v>
      </c>
      <c r="K154" s="139">
        <v>0</v>
      </c>
      <c r="L154" s="139">
        <v>0</v>
      </c>
      <c r="M154" s="139">
        <v>0</v>
      </c>
      <c r="N154" s="139">
        <v>0</v>
      </c>
      <c r="O154" s="139">
        <v>0</v>
      </c>
      <c r="P154" s="139">
        <v>0</v>
      </c>
      <c r="Q154" s="139">
        <v>0</v>
      </c>
      <c r="R154" s="139">
        <v>0</v>
      </c>
      <c r="S154" s="139">
        <v>0</v>
      </c>
      <c r="T154" s="139">
        <v>0</v>
      </c>
      <c r="U154" s="139">
        <v>0</v>
      </c>
      <c r="V154" s="139">
        <v>0</v>
      </c>
      <c r="W154" s="139">
        <v>0</v>
      </c>
      <c r="X154" s="139">
        <v>0</v>
      </c>
      <c r="Y154" s="139">
        <v>0</v>
      </c>
      <c r="Z154" s="139">
        <v>0</v>
      </c>
      <c r="AA154" s="139">
        <v>0</v>
      </c>
      <c r="AB154" s="139">
        <v>0</v>
      </c>
      <c r="AC154" s="139">
        <v>0</v>
      </c>
      <c r="AD154" s="139">
        <v>0</v>
      </c>
      <c r="AE154" s="139">
        <v>0</v>
      </c>
      <c r="AF154" s="139">
        <v>0</v>
      </c>
      <c r="AG154" s="139">
        <v>0</v>
      </c>
      <c r="AH154" s="139">
        <v>0</v>
      </c>
      <c r="AI154" s="139">
        <v>0</v>
      </c>
      <c r="AJ154" s="139">
        <v>0</v>
      </c>
      <c r="AK154" s="139">
        <v>0</v>
      </c>
      <c r="AL154" s="139">
        <v>0</v>
      </c>
      <c r="AM154" s="139">
        <v>0</v>
      </c>
      <c r="AN154" s="139">
        <v>0</v>
      </c>
      <c r="AO154" s="139">
        <v>0</v>
      </c>
      <c r="AP154" s="139">
        <v>0</v>
      </c>
      <c r="AQ154" s="139">
        <v>0</v>
      </c>
      <c r="AR154" s="139">
        <v>0</v>
      </c>
      <c r="AS154" s="139">
        <v>0</v>
      </c>
      <c r="AT154" s="139">
        <v>0</v>
      </c>
      <c r="AU154" s="139">
        <v>0</v>
      </c>
      <c r="AV154" s="139">
        <v>0</v>
      </c>
      <c r="AW154" s="139">
        <v>0</v>
      </c>
      <c r="AX154" s="139">
        <v>0</v>
      </c>
      <c r="AY154" s="139">
        <v>0</v>
      </c>
      <c r="AZ154" s="139">
        <v>0</v>
      </c>
      <c r="BA154" s="139">
        <v>0</v>
      </c>
    </row>
    <row r="155" spans="1:53">
      <c r="A155" s="140" t="s">
        <v>1473</v>
      </c>
      <c r="B155" s="139">
        <v>5064023.1314318301</v>
      </c>
      <c r="C155" s="139">
        <v>5833420.8114318298</v>
      </c>
      <c r="D155" s="139">
        <v>11374400.0014318</v>
      </c>
      <c r="E155" s="139">
        <v>9258017.4914318398</v>
      </c>
      <c r="F155" s="139">
        <v>6987124.2514318395</v>
      </c>
      <c r="G155" s="139">
        <v>5483915.3914318299</v>
      </c>
      <c r="H155" s="139">
        <v>3988895.78143183</v>
      </c>
      <c r="I155" s="139">
        <v>4834893.1814318299</v>
      </c>
      <c r="J155" s="139">
        <v>6612817.1714318302</v>
      </c>
      <c r="K155" s="139">
        <v>7505992.6314318404</v>
      </c>
      <c r="L155" s="139">
        <v>6513882.9614318302</v>
      </c>
      <c r="M155" s="139">
        <v>4529218.3814318301</v>
      </c>
      <c r="N155" s="139">
        <v>77986601.187181994</v>
      </c>
      <c r="O155" s="139">
        <v>5188204.2001053598</v>
      </c>
      <c r="P155" s="139">
        <v>5957601.88010538</v>
      </c>
      <c r="Q155" s="139">
        <v>11498581.070105299</v>
      </c>
      <c r="R155" s="139">
        <v>9382198.5601053797</v>
      </c>
      <c r="S155" s="139">
        <v>7111305.3201053701</v>
      </c>
      <c r="T155" s="139">
        <v>5608096.4601053698</v>
      </c>
      <c r="U155" s="139">
        <v>4113076.8501053699</v>
      </c>
      <c r="V155" s="139">
        <v>4959074.2501053698</v>
      </c>
      <c r="W155" s="139">
        <v>6736998.2401053701</v>
      </c>
      <c r="X155" s="139">
        <v>7630173.7001053803</v>
      </c>
      <c r="Y155" s="139">
        <v>6638064.0301053701</v>
      </c>
      <c r="Z155" s="139">
        <v>4653399.45010537</v>
      </c>
      <c r="AA155" s="139">
        <v>79476774.011264503</v>
      </c>
      <c r="AB155" s="139">
        <v>5321118.0529714804</v>
      </c>
      <c r="AC155" s="139">
        <v>6090515.7329714904</v>
      </c>
      <c r="AD155" s="139">
        <v>11631494.9229714</v>
      </c>
      <c r="AE155" s="139">
        <v>9515112.4129714891</v>
      </c>
      <c r="AF155" s="139">
        <v>7244219.1729714796</v>
      </c>
      <c r="AG155" s="139">
        <v>5741010.3129714802</v>
      </c>
      <c r="AH155" s="139">
        <v>4245990.7029714799</v>
      </c>
      <c r="AI155" s="139">
        <v>5091988.1029714802</v>
      </c>
      <c r="AJ155" s="139">
        <v>6869912.0929714805</v>
      </c>
      <c r="AK155" s="139">
        <v>7763087.5529714897</v>
      </c>
      <c r="AL155" s="139">
        <v>6770977.8829714796</v>
      </c>
      <c r="AM155" s="139">
        <v>4786313.3029714804</v>
      </c>
      <c r="AN155" s="139">
        <v>81071740.245657802</v>
      </c>
      <c r="AO155" s="139">
        <v>5456120.9089093599</v>
      </c>
      <c r="AP155" s="139">
        <v>6225518.5889093699</v>
      </c>
      <c r="AQ155" s="139">
        <v>11766497.7789093</v>
      </c>
      <c r="AR155" s="139">
        <v>9650115.2689093705</v>
      </c>
      <c r="AS155" s="139">
        <v>7379222.0289093703</v>
      </c>
      <c r="AT155" s="139">
        <v>5876013.16890937</v>
      </c>
      <c r="AU155" s="139">
        <v>4380993.5589093603</v>
      </c>
      <c r="AV155" s="139">
        <v>5226990.95890937</v>
      </c>
      <c r="AW155" s="139">
        <v>7004914.94890936</v>
      </c>
      <c r="AX155" s="139">
        <v>7898090.4089093702</v>
      </c>
      <c r="AY155" s="139">
        <v>6905980.73890936</v>
      </c>
      <c r="AZ155" s="139">
        <v>4921316.1589093599</v>
      </c>
      <c r="BA155" s="139">
        <v>82691774.516912401</v>
      </c>
    </row>
    <row r="156" spans="1:53">
      <c r="A156" s="169" t="s">
        <v>1474</v>
      </c>
      <c r="B156" s="139">
        <v>10852538.7959993</v>
      </c>
      <c r="C156" s="139">
        <v>7798067.3259993298</v>
      </c>
      <c r="D156" s="139">
        <v>13931304.2759993</v>
      </c>
      <c r="E156" s="139">
        <v>11682306.7659993</v>
      </c>
      <c r="F156" s="139">
        <v>11262522.8859993</v>
      </c>
      <c r="G156" s="139">
        <v>8020636.1059993301</v>
      </c>
      <c r="H156" s="139">
        <v>6215171.9159993296</v>
      </c>
      <c r="I156" s="139">
        <v>7377523.27599933</v>
      </c>
      <c r="J156" s="139">
        <v>9098497.1259993296</v>
      </c>
      <c r="K156" s="139">
        <v>10068509.395999299</v>
      </c>
      <c r="L156" s="139">
        <v>8941558.9859993309</v>
      </c>
      <c r="M156" s="139">
        <v>6850551.4859993197</v>
      </c>
      <c r="N156" s="139">
        <v>112099188.34199201</v>
      </c>
      <c r="O156" s="139">
        <v>11522560.530650601</v>
      </c>
      <c r="P156" s="139">
        <v>8468089.0606506504</v>
      </c>
      <c r="Q156" s="139">
        <v>14601326.010650599</v>
      </c>
      <c r="R156" s="139">
        <v>12352328.5006506</v>
      </c>
      <c r="S156" s="139">
        <v>11932544.620650601</v>
      </c>
      <c r="T156" s="139">
        <v>8690657.8406506404</v>
      </c>
      <c r="U156" s="139">
        <v>6885193.65065064</v>
      </c>
      <c r="V156" s="139">
        <v>8047545.0106506404</v>
      </c>
      <c r="W156" s="139">
        <v>9768518.86065064</v>
      </c>
      <c r="X156" s="139">
        <v>10738531.1306506</v>
      </c>
      <c r="Y156" s="139">
        <v>9611580.7206506394</v>
      </c>
      <c r="Z156" s="139">
        <v>7520573.2206506403</v>
      </c>
      <c r="AA156" s="139">
        <v>120139449.15780701</v>
      </c>
      <c r="AB156" s="139">
        <v>12061176.0618427</v>
      </c>
      <c r="AC156" s="139">
        <v>9006704.5918428004</v>
      </c>
      <c r="AD156" s="139">
        <v>15139941.541842701</v>
      </c>
      <c r="AE156" s="139">
        <v>12890944.031842699</v>
      </c>
      <c r="AF156" s="139">
        <v>12471160.1518427</v>
      </c>
      <c r="AG156" s="139">
        <v>9229273.3718427904</v>
      </c>
      <c r="AH156" s="139">
        <v>7423809.1818427797</v>
      </c>
      <c r="AI156" s="139">
        <v>8586160.5418427903</v>
      </c>
      <c r="AJ156" s="139">
        <v>10307134.391842701</v>
      </c>
      <c r="AK156" s="139">
        <v>11277146.661842801</v>
      </c>
      <c r="AL156" s="139">
        <v>10150196.2518427</v>
      </c>
      <c r="AM156" s="139">
        <v>8059188.75184278</v>
      </c>
      <c r="AN156" s="139">
        <v>126602835.532113</v>
      </c>
      <c r="AO156" s="139">
        <v>12603388.300060401</v>
      </c>
      <c r="AP156" s="139">
        <v>9548916.8300604708</v>
      </c>
      <c r="AQ156" s="139">
        <v>15682153.780060399</v>
      </c>
      <c r="AR156" s="139">
        <v>13433156.2700604</v>
      </c>
      <c r="AS156" s="139">
        <v>13013372.390060401</v>
      </c>
      <c r="AT156" s="139">
        <v>9771485.6100604702</v>
      </c>
      <c r="AU156" s="139">
        <v>7966021.4200604605</v>
      </c>
      <c r="AV156" s="139">
        <v>9128372.7800604701</v>
      </c>
      <c r="AW156" s="139">
        <v>10849346.630060401</v>
      </c>
      <c r="AX156" s="139">
        <v>11819358.9000604</v>
      </c>
      <c r="AY156" s="139">
        <v>10692408.4900604</v>
      </c>
      <c r="AZ156" s="139">
        <v>8601400.9900604598</v>
      </c>
      <c r="BA156" s="139">
        <v>133109382.390725</v>
      </c>
    </row>
    <row r="157" spans="1:53">
      <c r="A157" s="165" t="s">
        <v>1475</v>
      </c>
    </row>
    <row r="158" spans="1:53">
      <c r="A158" s="140" t="s">
        <v>1476</v>
      </c>
      <c r="B158" s="139">
        <v>0</v>
      </c>
      <c r="C158" s="139">
        <v>0</v>
      </c>
      <c r="D158" s="139">
        <v>0</v>
      </c>
      <c r="E158" s="139">
        <v>0</v>
      </c>
      <c r="F158" s="139">
        <v>0</v>
      </c>
      <c r="G158" s="139">
        <v>0</v>
      </c>
      <c r="H158" s="139">
        <v>0</v>
      </c>
      <c r="I158" s="139">
        <v>0</v>
      </c>
      <c r="J158" s="139">
        <v>0</v>
      </c>
      <c r="K158" s="139">
        <v>0</v>
      </c>
      <c r="L158" s="139">
        <v>0</v>
      </c>
      <c r="M158" s="139">
        <v>0</v>
      </c>
      <c r="N158" s="139">
        <v>0</v>
      </c>
      <c r="O158" s="139">
        <v>0</v>
      </c>
      <c r="P158" s="139">
        <v>0</v>
      </c>
      <c r="Q158" s="139">
        <v>0</v>
      </c>
      <c r="R158" s="139">
        <v>0</v>
      </c>
      <c r="S158" s="139">
        <v>0</v>
      </c>
      <c r="T158" s="139">
        <v>0</v>
      </c>
      <c r="U158" s="139">
        <v>0</v>
      </c>
      <c r="V158" s="139">
        <v>0</v>
      </c>
      <c r="W158" s="139">
        <v>0</v>
      </c>
      <c r="X158" s="139">
        <v>0</v>
      </c>
      <c r="Y158" s="139">
        <v>0</v>
      </c>
      <c r="Z158" s="139">
        <v>0</v>
      </c>
      <c r="AA158" s="139">
        <v>0</v>
      </c>
      <c r="AB158" s="139">
        <v>0</v>
      </c>
      <c r="AC158" s="139">
        <v>0</v>
      </c>
      <c r="AD158" s="139">
        <v>0</v>
      </c>
      <c r="AE158" s="139">
        <v>0</v>
      </c>
      <c r="AF158" s="139">
        <v>0</v>
      </c>
      <c r="AG158" s="139">
        <v>0</v>
      </c>
      <c r="AH158" s="139">
        <v>0</v>
      </c>
      <c r="AI158" s="139">
        <v>0</v>
      </c>
      <c r="AJ158" s="139">
        <v>0</v>
      </c>
      <c r="AK158" s="139">
        <v>0</v>
      </c>
      <c r="AL158" s="139">
        <v>0</v>
      </c>
      <c r="AM158" s="139">
        <v>0</v>
      </c>
      <c r="AN158" s="139">
        <v>0</v>
      </c>
      <c r="AO158" s="139">
        <v>0</v>
      </c>
      <c r="AP158" s="139">
        <v>0</v>
      </c>
      <c r="AQ158" s="139">
        <v>0</v>
      </c>
      <c r="AR158" s="139">
        <v>0</v>
      </c>
      <c r="AS158" s="139">
        <v>0</v>
      </c>
      <c r="AT158" s="139">
        <v>0</v>
      </c>
      <c r="AU158" s="139">
        <v>0</v>
      </c>
      <c r="AV158" s="139">
        <v>0</v>
      </c>
      <c r="AW158" s="139">
        <v>0</v>
      </c>
      <c r="AX158" s="139">
        <v>0</v>
      </c>
      <c r="AY158" s="139">
        <v>0</v>
      </c>
      <c r="AZ158" s="139">
        <v>0</v>
      </c>
      <c r="BA158" s="139">
        <v>0</v>
      </c>
    </row>
    <row r="159" spans="1:53">
      <c r="A159" s="140" t="s">
        <v>1477</v>
      </c>
      <c r="B159" s="139">
        <v>25977.261666749899</v>
      </c>
      <c r="C159" s="139">
        <v>10340.2216667499</v>
      </c>
      <c r="D159" s="139">
        <v>24624.90166675</v>
      </c>
      <c r="E159" s="139">
        <v>29992.121666750001</v>
      </c>
      <c r="F159" s="139">
        <v>12725.451666749999</v>
      </c>
      <c r="G159" s="139">
        <v>67314.841666749999</v>
      </c>
      <c r="H159" s="139">
        <v>27064.011666750001</v>
      </c>
      <c r="I159" s="139">
        <v>19930.011666750001</v>
      </c>
      <c r="J159" s="139">
        <v>21337.441666750001</v>
      </c>
      <c r="K159" s="139">
        <v>28463.531666750001</v>
      </c>
      <c r="L159" s="139">
        <v>20405.341666749999</v>
      </c>
      <c r="M159" s="139">
        <v>99311.861666749901</v>
      </c>
      <c r="N159" s="139">
        <v>387487.00000100001</v>
      </c>
      <c r="O159" s="139">
        <v>25977.261666749899</v>
      </c>
      <c r="P159" s="139">
        <v>10340.2216667499</v>
      </c>
      <c r="Q159" s="139">
        <v>24624.90166675</v>
      </c>
      <c r="R159" s="139">
        <v>29992.121666750001</v>
      </c>
      <c r="S159" s="139">
        <v>12725.451666749999</v>
      </c>
      <c r="T159" s="139">
        <v>67314.841666749999</v>
      </c>
      <c r="U159" s="139">
        <v>27064.011666750001</v>
      </c>
      <c r="V159" s="139">
        <v>19930.011666750001</v>
      </c>
      <c r="W159" s="139">
        <v>21337.441666750001</v>
      </c>
      <c r="X159" s="139">
        <v>28463.531666750001</v>
      </c>
      <c r="Y159" s="139">
        <v>20405.341666749999</v>
      </c>
      <c r="Z159" s="139">
        <v>99311.861666749901</v>
      </c>
      <c r="AA159" s="139">
        <v>387487.00000100001</v>
      </c>
      <c r="AB159" s="139">
        <v>25977.261666749899</v>
      </c>
      <c r="AC159" s="139">
        <v>10340.2216667499</v>
      </c>
      <c r="AD159" s="139">
        <v>24624.90166675</v>
      </c>
      <c r="AE159" s="139">
        <v>29992.121666750001</v>
      </c>
      <c r="AF159" s="139">
        <v>12725.451666749999</v>
      </c>
      <c r="AG159" s="139">
        <v>67314.841666749999</v>
      </c>
      <c r="AH159" s="139">
        <v>27064.011666750001</v>
      </c>
      <c r="AI159" s="139">
        <v>19930.011666750001</v>
      </c>
      <c r="AJ159" s="139">
        <v>21337.441666750001</v>
      </c>
      <c r="AK159" s="139">
        <v>28463.531666750001</v>
      </c>
      <c r="AL159" s="139">
        <v>20405.341666749999</v>
      </c>
      <c r="AM159" s="139">
        <v>99311.861666749901</v>
      </c>
      <c r="AN159" s="139">
        <v>387487.00000100001</v>
      </c>
      <c r="AO159" s="139">
        <v>25977.261666749899</v>
      </c>
      <c r="AP159" s="139">
        <v>10340.2216667499</v>
      </c>
      <c r="AQ159" s="139">
        <v>24624.90166675</v>
      </c>
      <c r="AR159" s="139">
        <v>29992.121666750001</v>
      </c>
      <c r="AS159" s="139">
        <v>12725.451666749999</v>
      </c>
      <c r="AT159" s="139">
        <v>67314.841666749999</v>
      </c>
      <c r="AU159" s="139">
        <v>27064.011666750001</v>
      </c>
      <c r="AV159" s="139">
        <v>19930.011666750001</v>
      </c>
      <c r="AW159" s="139">
        <v>21337.441666750001</v>
      </c>
      <c r="AX159" s="139">
        <v>28463.531666750001</v>
      </c>
      <c r="AY159" s="139">
        <v>20405.341666749999</v>
      </c>
      <c r="AZ159" s="139">
        <v>99311.861666749901</v>
      </c>
      <c r="BA159" s="139">
        <v>387487.00000100001</v>
      </c>
    </row>
    <row r="160" spans="1:53">
      <c r="A160" s="140" t="s">
        <v>1478</v>
      </c>
      <c r="B160" s="139">
        <v>171007.84833325</v>
      </c>
      <c r="C160" s="139">
        <v>171007.84833325</v>
      </c>
      <c r="D160" s="139">
        <v>171007.84833325</v>
      </c>
      <c r="E160" s="139">
        <v>171007.84833325</v>
      </c>
      <c r="F160" s="139">
        <v>171007.84833325</v>
      </c>
      <c r="G160" s="139">
        <v>171007.84833325</v>
      </c>
      <c r="H160" s="139">
        <v>171007.84833325</v>
      </c>
      <c r="I160" s="139">
        <v>171007.84833325</v>
      </c>
      <c r="J160" s="139">
        <v>171007.84833325</v>
      </c>
      <c r="K160" s="139">
        <v>171007.84833325</v>
      </c>
      <c r="L160" s="139">
        <v>171007.84833325</v>
      </c>
      <c r="M160" s="139">
        <v>171007.84833325</v>
      </c>
      <c r="N160" s="139">
        <v>2052094.1799989999</v>
      </c>
      <c r="O160" s="139">
        <v>171007.84833325</v>
      </c>
      <c r="P160" s="139">
        <v>171007.84833325</v>
      </c>
      <c r="Q160" s="139">
        <v>171007.84833325</v>
      </c>
      <c r="R160" s="139">
        <v>171007.84833325</v>
      </c>
      <c r="S160" s="139">
        <v>171007.84833325</v>
      </c>
      <c r="T160" s="139">
        <v>171007.84833325</v>
      </c>
      <c r="U160" s="139">
        <v>171007.84833325</v>
      </c>
      <c r="V160" s="139">
        <v>171007.84833325</v>
      </c>
      <c r="W160" s="139">
        <v>171007.84833325</v>
      </c>
      <c r="X160" s="139">
        <v>171007.84833325</v>
      </c>
      <c r="Y160" s="139">
        <v>171007.84833325</v>
      </c>
      <c r="Z160" s="139">
        <v>171007.84833325</v>
      </c>
      <c r="AA160" s="139">
        <v>2052094.1799989999</v>
      </c>
      <c r="AB160" s="139">
        <v>171007.84833325</v>
      </c>
      <c r="AC160" s="139">
        <v>171007.84833325</v>
      </c>
      <c r="AD160" s="139">
        <v>171007.84833325</v>
      </c>
      <c r="AE160" s="139">
        <v>171007.84833325</v>
      </c>
      <c r="AF160" s="139">
        <v>171007.84833325</v>
      </c>
      <c r="AG160" s="139">
        <v>171007.84833325</v>
      </c>
      <c r="AH160" s="139">
        <v>171007.84833325</v>
      </c>
      <c r="AI160" s="139">
        <v>171007.84833325</v>
      </c>
      <c r="AJ160" s="139">
        <v>171007.84833325</v>
      </c>
      <c r="AK160" s="139">
        <v>171007.84833325</v>
      </c>
      <c r="AL160" s="139">
        <v>171007.84833325</v>
      </c>
      <c r="AM160" s="139">
        <v>171007.84833325</v>
      </c>
      <c r="AN160" s="139">
        <v>2052094.1799989999</v>
      </c>
      <c r="AO160" s="139">
        <v>171007.84833325</v>
      </c>
      <c r="AP160" s="139">
        <v>171007.84833325</v>
      </c>
      <c r="AQ160" s="139">
        <v>171007.84833325</v>
      </c>
      <c r="AR160" s="139">
        <v>171007.84833325</v>
      </c>
      <c r="AS160" s="139">
        <v>171007.84833325</v>
      </c>
      <c r="AT160" s="139">
        <v>171007.84833325</v>
      </c>
      <c r="AU160" s="139">
        <v>171007.84833325</v>
      </c>
      <c r="AV160" s="139">
        <v>171007.84833325</v>
      </c>
      <c r="AW160" s="139">
        <v>171007.84833325</v>
      </c>
      <c r="AX160" s="139">
        <v>171007.84833325</v>
      </c>
      <c r="AY160" s="139">
        <v>171007.84833325</v>
      </c>
      <c r="AZ160" s="139">
        <v>171007.84833325</v>
      </c>
      <c r="BA160" s="139">
        <v>2052094.1799989999</v>
      </c>
    </row>
    <row r="161" spans="1:53">
      <c r="A161" s="140" t="s">
        <v>1479</v>
      </c>
      <c r="B161" s="139">
        <v>-642557.08999991603</v>
      </c>
      <c r="C161" s="139">
        <v>-376047.72999991802</v>
      </c>
      <c r="D161" s="139">
        <v>-131798.459999916</v>
      </c>
      <c r="E161" s="139">
        <v>-545421.87999991805</v>
      </c>
      <c r="F161" s="139">
        <v>-637781.28999991703</v>
      </c>
      <c r="G161" s="139">
        <v>-271854.81999991601</v>
      </c>
      <c r="H161" s="139">
        <v>-59279.449999918099</v>
      </c>
      <c r="I161" s="139">
        <v>-83609.229999916293</v>
      </c>
      <c r="J161" s="139">
        <v>203914.92000008101</v>
      </c>
      <c r="K161" s="139">
        <v>-59392.869999916002</v>
      </c>
      <c r="L161" s="139">
        <v>609893.65000008105</v>
      </c>
      <c r="M161" s="139">
        <v>-58159.929999914297</v>
      </c>
      <c r="N161" s="139">
        <v>-2052094.1799989999</v>
      </c>
      <c r="O161" s="139">
        <v>-642557.08999991603</v>
      </c>
      <c r="P161" s="139">
        <v>-376047.72999991802</v>
      </c>
      <c r="Q161" s="139">
        <v>-131798.459999916</v>
      </c>
      <c r="R161" s="139">
        <v>-545421.87999991805</v>
      </c>
      <c r="S161" s="139">
        <v>-637781.28999991703</v>
      </c>
      <c r="T161" s="139">
        <v>-271854.81999991601</v>
      </c>
      <c r="U161" s="139">
        <v>-59279.449999918099</v>
      </c>
      <c r="V161" s="139">
        <v>-83609.229999916293</v>
      </c>
      <c r="W161" s="139">
        <v>203914.92000008101</v>
      </c>
      <c r="X161" s="139">
        <v>-59392.869999916002</v>
      </c>
      <c r="Y161" s="139">
        <v>609893.65000008105</v>
      </c>
      <c r="Z161" s="139">
        <v>-58159.929999914297</v>
      </c>
      <c r="AA161" s="139">
        <v>-2052094.1799989999</v>
      </c>
      <c r="AB161" s="139">
        <v>-642557.08999991603</v>
      </c>
      <c r="AC161" s="139">
        <v>-376047.72999991802</v>
      </c>
      <c r="AD161" s="139">
        <v>-131798.459999916</v>
      </c>
      <c r="AE161" s="139">
        <v>-545421.87999991805</v>
      </c>
      <c r="AF161" s="139">
        <v>-637781.28999991703</v>
      </c>
      <c r="AG161" s="139">
        <v>-271854.81999991601</v>
      </c>
      <c r="AH161" s="139">
        <v>-59279.449999918099</v>
      </c>
      <c r="AI161" s="139">
        <v>-83609.229999916293</v>
      </c>
      <c r="AJ161" s="139">
        <v>203914.92000008101</v>
      </c>
      <c r="AK161" s="139">
        <v>-59392.869999916002</v>
      </c>
      <c r="AL161" s="139">
        <v>609893.65000008105</v>
      </c>
      <c r="AM161" s="139">
        <v>-58159.929999914297</v>
      </c>
      <c r="AN161" s="139">
        <v>-2052094.1799989999</v>
      </c>
      <c r="AO161" s="139">
        <v>-642557.08999991603</v>
      </c>
      <c r="AP161" s="139">
        <v>-376047.72999991802</v>
      </c>
      <c r="AQ161" s="139">
        <v>-131798.459999916</v>
      </c>
      <c r="AR161" s="139">
        <v>-545421.87999991805</v>
      </c>
      <c r="AS161" s="139">
        <v>-637781.28999991703</v>
      </c>
      <c r="AT161" s="139">
        <v>-271854.81999991601</v>
      </c>
      <c r="AU161" s="139">
        <v>-59279.449999918099</v>
      </c>
      <c r="AV161" s="139">
        <v>-83609.229999916293</v>
      </c>
      <c r="AW161" s="139">
        <v>203914.92000008101</v>
      </c>
      <c r="AX161" s="139">
        <v>-59392.869999916002</v>
      </c>
      <c r="AY161" s="139">
        <v>609893.65000008105</v>
      </c>
      <c r="AZ161" s="139">
        <v>-58159.929999914297</v>
      </c>
      <c r="BA161" s="139">
        <v>-2052094.1799989999</v>
      </c>
    </row>
    <row r="162" spans="1:53">
      <c r="A162" s="140" t="s">
        <v>1480</v>
      </c>
      <c r="B162" s="139">
        <v>-471549.24166666501</v>
      </c>
      <c r="C162" s="139">
        <v>-205039.881666667</v>
      </c>
      <c r="D162" s="139">
        <v>39209.3883333345</v>
      </c>
      <c r="E162" s="139">
        <v>-374414.03166666703</v>
      </c>
      <c r="F162" s="139">
        <v>-466773.44166666601</v>
      </c>
      <c r="G162" s="139">
        <v>-100846.97166666501</v>
      </c>
      <c r="H162" s="139">
        <v>111728.39833333201</v>
      </c>
      <c r="I162" s="139">
        <v>87398.618333334496</v>
      </c>
      <c r="J162" s="139">
        <v>374922.76833333197</v>
      </c>
      <c r="K162" s="139">
        <v>111614.978333334</v>
      </c>
      <c r="L162" s="139">
        <v>780901.49833333201</v>
      </c>
      <c r="M162" s="139">
        <v>112847.918333336</v>
      </c>
      <c r="N162" s="139">
        <v>5.4569682106375603E-9</v>
      </c>
      <c r="O162" s="139">
        <v>-471549.24166666501</v>
      </c>
      <c r="P162" s="139">
        <v>-205039.881666667</v>
      </c>
      <c r="Q162" s="139">
        <v>39209.3883333345</v>
      </c>
      <c r="R162" s="139">
        <v>-374414.03166666703</v>
      </c>
      <c r="S162" s="139">
        <v>-466773.44166666601</v>
      </c>
      <c r="T162" s="139">
        <v>-100846.97166666501</v>
      </c>
      <c r="U162" s="139">
        <v>111728.39833333201</v>
      </c>
      <c r="V162" s="139">
        <v>87398.618333334496</v>
      </c>
      <c r="W162" s="139">
        <v>374922.76833333197</v>
      </c>
      <c r="X162" s="139">
        <v>111614.978333334</v>
      </c>
      <c r="Y162" s="139">
        <v>780901.49833333201</v>
      </c>
      <c r="Z162" s="139">
        <v>112847.918333336</v>
      </c>
      <c r="AA162" s="139">
        <v>5.4569682106375603E-9</v>
      </c>
      <c r="AB162" s="139">
        <v>-471549.24166666501</v>
      </c>
      <c r="AC162" s="139">
        <v>-205039.881666667</v>
      </c>
      <c r="AD162" s="139">
        <v>39209.3883333345</v>
      </c>
      <c r="AE162" s="139">
        <v>-374414.03166666703</v>
      </c>
      <c r="AF162" s="139">
        <v>-466773.44166666601</v>
      </c>
      <c r="AG162" s="139">
        <v>-100846.97166666501</v>
      </c>
      <c r="AH162" s="139">
        <v>111728.39833333201</v>
      </c>
      <c r="AI162" s="139">
        <v>87398.618333334496</v>
      </c>
      <c r="AJ162" s="139">
        <v>374922.76833333197</v>
      </c>
      <c r="AK162" s="139">
        <v>111614.978333334</v>
      </c>
      <c r="AL162" s="139">
        <v>780901.49833333201</v>
      </c>
      <c r="AM162" s="139">
        <v>112847.918333336</v>
      </c>
      <c r="AN162" s="139">
        <v>5.4569682106375603E-9</v>
      </c>
      <c r="AO162" s="139">
        <v>-471549.24166666501</v>
      </c>
      <c r="AP162" s="139">
        <v>-205039.881666667</v>
      </c>
      <c r="AQ162" s="139">
        <v>39209.3883333345</v>
      </c>
      <c r="AR162" s="139">
        <v>-374414.03166666703</v>
      </c>
      <c r="AS162" s="139">
        <v>-466773.44166666601</v>
      </c>
      <c r="AT162" s="139">
        <v>-100846.97166666501</v>
      </c>
      <c r="AU162" s="139">
        <v>111728.39833333201</v>
      </c>
      <c r="AV162" s="139">
        <v>87398.618333334496</v>
      </c>
      <c r="AW162" s="139">
        <v>374922.76833333197</v>
      </c>
      <c r="AX162" s="139">
        <v>111614.978333334</v>
      </c>
      <c r="AY162" s="139">
        <v>780901.49833333201</v>
      </c>
      <c r="AZ162" s="139">
        <v>112847.918333336</v>
      </c>
      <c r="BA162" s="139">
        <v>5.4569682106375603E-9</v>
      </c>
    </row>
    <row r="163" spans="1:53">
      <c r="A163" s="169" t="s">
        <v>1481</v>
      </c>
      <c r="B163" s="139">
        <v>-445571.97999991698</v>
      </c>
      <c r="C163" s="139">
        <v>-194699.65999991799</v>
      </c>
      <c r="D163" s="139">
        <v>63834.2900000843</v>
      </c>
      <c r="E163" s="139">
        <v>-344421.90999991703</v>
      </c>
      <c r="F163" s="139">
        <v>-454047.98999991699</v>
      </c>
      <c r="G163" s="139">
        <v>-33532.129999915902</v>
      </c>
      <c r="H163" s="139">
        <v>138792.410000081</v>
      </c>
      <c r="I163" s="139">
        <v>107328.63000008299</v>
      </c>
      <c r="J163" s="139">
        <v>396260.21000008</v>
      </c>
      <c r="K163" s="139">
        <v>140078.510000084</v>
      </c>
      <c r="L163" s="139">
        <v>801306.84000008099</v>
      </c>
      <c r="M163" s="139">
        <v>212159.78000008501</v>
      </c>
      <c r="N163" s="139">
        <v>387487.00000099599</v>
      </c>
      <c r="O163" s="139">
        <v>-445571.97999991698</v>
      </c>
      <c r="P163" s="139">
        <v>-194699.65999991799</v>
      </c>
      <c r="Q163" s="139">
        <v>63834.2900000843</v>
      </c>
      <c r="R163" s="139">
        <v>-344421.90999991703</v>
      </c>
      <c r="S163" s="139">
        <v>-454047.98999991699</v>
      </c>
      <c r="T163" s="139">
        <v>-33532.129999915902</v>
      </c>
      <c r="U163" s="139">
        <v>138792.410000081</v>
      </c>
      <c r="V163" s="139">
        <v>107328.63000008299</v>
      </c>
      <c r="W163" s="139">
        <v>396260.21000008</v>
      </c>
      <c r="X163" s="139">
        <v>140078.510000084</v>
      </c>
      <c r="Y163" s="139">
        <v>801306.84000008099</v>
      </c>
      <c r="Z163" s="139">
        <v>212159.78000008501</v>
      </c>
      <c r="AA163" s="139">
        <v>387487.00000099599</v>
      </c>
      <c r="AB163" s="139">
        <v>-445571.97999991698</v>
      </c>
      <c r="AC163" s="139">
        <v>-194699.65999991799</v>
      </c>
      <c r="AD163" s="139">
        <v>63834.2900000843</v>
      </c>
      <c r="AE163" s="139">
        <v>-344421.90999991703</v>
      </c>
      <c r="AF163" s="139">
        <v>-454047.98999991699</v>
      </c>
      <c r="AG163" s="139">
        <v>-33532.129999915902</v>
      </c>
      <c r="AH163" s="139">
        <v>138792.410000081</v>
      </c>
      <c r="AI163" s="139">
        <v>107328.63000008299</v>
      </c>
      <c r="AJ163" s="139">
        <v>396260.21000008</v>
      </c>
      <c r="AK163" s="139">
        <v>140078.510000084</v>
      </c>
      <c r="AL163" s="139">
        <v>801306.84000008099</v>
      </c>
      <c r="AM163" s="139">
        <v>212159.78000008501</v>
      </c>
      <c r="AN163" s="139">
        <v>387487.00000099599</v>
      </c>
      <c r="AO163" s="139">
        <v>-445571.97999991698</v>
      </c>
      <c r="AP163" s="139">
        <v>-194699.65999991799</v>
      </c>
      <c r="AQ163" s="139">
        <v>63834.2900000843</v>
      </c>
      <c r="AR163" s="139">
        <v>-344421.90999991703</v>
      </c>
      <c r="AS163" s="139">
        <v>-454047.98999991699</v>
      </c>
      <c r="AT163" s="139">
        <v>-33532.129999915902</v>
      </c>
      <c r="AU163" s="139">
        <v>138792.410000081</v>
      </c>
      <c r="AV163" s="139">
        <v>107328.63000008299</v>
      </c>
      <c r="AW163" s="139">
        <v>396260.21000008</v>
      </c>
      <c r="AX163" s="139">
        <v>140078.510000084</v>
      </c>
      <c r="AY163" s="139">
        <v>801306.84000008099</v>
      </c>
      <c r="AZ163" s="139">
        <v>212159.78000008501</v>
      </c>
      <c r="BA163" s="139">
        <v>387487.00000099599</v>
      </c>
    </row>
    <row r="164" spans="1:53">
      <c r="A164" s="165" t="s">
        <v>1482</v>
      </c>
    </row>
    <row r="165" spans="1:53">
      <c r="A165" s="140" t="s">
        <v>1483</v>
      </c>
      <c r="B165" s="139">
        <v>0</v>
      </c>
      <c r="C165" s="139">
        <v>0</v>
      </c>
      <c r="D165" s="139">
        <v>0</v>
      </c>
      <c r="E165" s="139">
        <v>0</v>
      </c>
      <c r="F165" s="139">
        <v>0</v>
      </c>
      <c r="G165" s="139">
        <v>0</v>
      </c>
      <c r="H165" s="139">
        <v>0</v>
      </c>
      <c r="I165" s="139">
        <v>0</v>
      </c>
      <c r="J165" s="139">
        <v>0</v>
      </c>
      <c r="K165" s="139">
        <v>0</v>
      </c>
      <c r="L165" s="139">
        <v>0</v>
      </c>
      <c r="M165" s="139">
        <v>0</v>
      </c>
      <c r="N165" s="139">
        <v>0</v>
      </c>
      <c r="O165" s="139">
        <v>0</v>
      </c>
      <c r="P165" s="139">
        <v>0</v>
      </c>
      <c r="Q165" s="139">
        <v>0</v>
      </c>
      <c r="R165" s="139">
        <v>0</v>
      </c>
      <c r="S165" s="139">
        <v>0</v>
      </c>
      <c r="T165" s="139">
        <v>0</v>
      </c>
      <c r="U165" s="139">
        <v>0</v>
      </c>
      <c r="V165" s="139">
        <v>0</v>
      </c>
      <c r="W165" s="139">
        <v>0</v>
      </c>
      <c r="X165" s="139">
        <v>0</v>
      </c>
      <c r="Y165" s="139">
        <v>0</v>
      </c>
      <c r="Z165" s="139">
        <v>0</v>
      </c>
      <c r="AA165" s="139">
        <v>0</v>
      </c>
      <c r="AB165" s="139">
        <v>0</v>
      </c>
      <c r="AC165" s="139">
        <v>0</v>
      </c>
      <c r="AD165" s="139">
        <v>0</v>
      </c>
      <c r="AE165" s="139">
        <v>0</v>
      </c>
      <c r="AF165" s="139">
        <v>0</v>
      </c>
      <c r="AG165" s="139">
        <v>0</v>
      </c>
      <c r="AH165" s="139">
        <v>0</v>
      </c>
      <c r="AI165" s="139">
        <v>0</v>
      </c>
      <c r="AJ165" s="139">
        <v>0</v>
      </c>
      <c r="AK165" s="139">
        <v>0</v>
      </c>
      <c r="AL165" s="139">
        <v>0</v>
      </c>
      <c r="AM165" s="139">
        <v>0</v>
      </c>
      <c r="AN165" s="139">
        <v>0</v>
      </c>
      <c r="AO165" s="139">
        <v>0</v>
      </c>
      <c r="AP165" s="139">
        <v>0</v>
      </c>
      <c r="AQ165" s="139">
        <v>0</v>
      </c>
      <c r="AR165" s="139">
        <v>0</v>
      </c>
      <c r="AS165" s="139">
        <v>0</v>
      </c>
      <c r="AT165" s="139">
        <v>0</v>
      </c>
      <c r="AU165" s="139">
        <v>0</v>
      </c>
      <c r="AV165" s="139">
        <v>0</v>
      </c>
      <c r="AW165" s="139">
        <v>0</v>
      </c>
      <c r="AX165" s="139">
        <v>0</v>
      </c>
      <c r="AY165" s="139">
        <v>0</v>
      </c>
      <c r="AZ165" s="139">
        <v>0</v>
      </c>
      <c r="BA165" s="139">
        <v>0</v>
      </c>
    </row>
    <row r="166" spans="1:53">
      <c r="A166" s="140" t="s">
        <v>1484</v>
      </c>
      <c r="B166" s="139">
        <v>0</v>
      </c>
      <c r="C166" s="139">
        <v>0</v>
      </c>
      <c r="D166" s="139">
        <v>0</v>
      </c>
      <c r="E166" s="139">
        <v>0</v>
      </c>
      <c r="F166" s="139">
        <v>0</v>
      </c>
      <c r="G166" s="139">
        <v>0</v>
      </c>
      <c r="H166" s="139">
        <v>0</v>
      </c>
      <c r="I166" s="139">
        <v>0</v>
      </c>
      <c r="J166" s="139">
        <v>0</v>
      </c>
      <c r="K166" s="139">
        <v>0</v>
      </c>
      <c r="L166" s="139">
        <v>0</v>
      </c>
      <c r="M166" s="139">
        <v>0</v>
      </c>
      <c r="N166" s="139">
        <v>0</v>
      </c>
      <c r="O166" s="139">
        <v>0</v>
      </c>
      <c r="P166" s="139">
        <v>0</v>
      </c>
      <c r="Q166" s="139">
        <v>0</v>
      </c>
      <c r="R166" s="139">
        <v>0</v>
      </c>
      <c r="S166" s="139">
        <v>0</v>
      </c>
      <c r="T166" s="139">
        <v>0</v>
      </c>
      <c r="U166" s="139">
        <v>0</v>
      </c>
      <c r="V166" s="139">
        <v>0</v>
      </c>
      <c r="W166" s="139">
        <v>0</v>
      </c>
      <c r="X166" s="139">
        <v>0</v>
      </c>
      <c r="Y166" s="139">
        <v>0</v>
      </c>
      <c r="Z166" s="139">
        <v>0</v>
      </c>
      <c r="AA166" s="139">
        <v>0</v>
      </c>
      <c r="AB166" s="139">
        <v>0</v>
      </c>
      <c r="AC166" s="139">
        <v>0</v>
      </c>
      <c r="AD166" s="139">
        <v>0</v>
      </c>
      <c r="AE166" s="139">
        <v>0</v>
      </c>
      <c r="AF166" s="139">
        <v>0</v>
      </c>
      <c r="AG166" s="139">
        <v>0</v>
      </c>
      <c r="AH166" s="139">
        <v>0</v>
      </c>
      <c r="AI166" s="139">
        <v>0</v>
      </c>
      <c r="AJ166" s="139">
        <v>0</v>
      </c>
      <c r="AK166" s="139">
        <v>0</v>
      </c>
      <c r="AL166" s="139">
        <v>0</v>
      </c>
      <c r="AM166" s="139">
        <v>0</v>
      </c>
      <c r="AN166" s="139">
        <v>0</v>
      </c>
      <c r="AO166" s="139">
        <v>0</v>
      </c>
      <c r="AP166" s="139">
        <v>0</v>
      </c>
      <c r="AQ166" s="139">
        <v>0</v>
      </c>
      <c r="AR166" s="139">
        <v>0</v>
      </c>
      <c r="AS166" s="139">
        <v>0</v>
      </c>
      <c r="AT166" s="139">
        <v>0</v>
      </c>
      <c r="AU166" s="139">
        <v>0</v>
      </c>
      <c r="AV166" s="139">
        <v>0</v>
      </c>
      <c r="AW166" s="139">
        <v>0</v>
      </c>
      <c r="AX166" s="139">
        <v>0</v>
      </c>
      <c r="AY166" s="139">
        <v>0</v>
      </c>
      <c r="AZ166" s="139">
        <v>0</v>
      </c>
      <c r="BA166" s="139">
        <v>0</v>
      </c>
    </row>
    <row r="167" spans="1:53">
      <c r="A167" s="140" t="s">
        <v>1485</v>
      </c>
      <c r="B167" s="139">
        <v>0</v>
      </c>
      <c r="C167" s="139">
        <v>0</v>
      </c>
      <c r="D167" s="139">
        <v>0</v>
      </c>
      <c r="E167" s="139">
        <v>0</v>
      </c>
      <c r="F167" s="139">
        <v>0</v>
      </c>
      <c r="G167" s="139">
        <v>0</v>
      </c>
      <c r="H167" s="139">
        <v>0</v>
      </c>
      <c r="I167" s="139">
        <v>0</v>
      </c>
      <c r="J167" s="139">
        <v>0</v>
      </c>
      <c r="K167" s="139">
        <v>0</v>
      </c>
      <c r="L167" s="139">
        <v>0</v>
      </c>
      <c r="M167" s="139">
        <v>0</v>
      </c>
      <c r="N167" s="139">
        <v>0</v>
      </c>
      <c r="O167" s="139">
        <v>0</v>
      </c>
      <c r="P167" s="139">
        <v>0</v>
      </c>
      <c r="Q167" s="139">
        <v>0</v>
      </c>
      <c r="R167" s="139">
        <v>0</v>
      </c>
      <c r="S167" s="139">
        <v>0</v>
      </c>
      <c r="T167" s="139">
        <v>0</v>
      </c>
      <c r="U167" s="139">
        <v>0</v>
      </c>
      <c r="V167" s="139">
        <v>0</v>
      </c>
      <c r="W167" s="139">
        <v>0</v>
      </c>
      <c r="X167" s="139">
        <v>0</v>
      </c>
      <c r="Y167" s="139">
        <v>0</v>
      </c>
      <c r="Z167" s="139">
        <v>0</v>
      </c>
      <c r="AA167" s="139">
        <v>0</v>
      </c>
      <c r="AB167" s="139">
        <v>0</v>
      </c>
      <c r="AC167" s="139">
        <v>0</v>
      </c>
      <c r="AD167" s="139">
        <v>0</v>
      </c>
      <c r="AE167" s="139">
        <v>0</v>
      </c>
      <c r="AF167" s="139">
        <v>0</v>
      </c>
      <c r="AG167" s="139">
        <v>0</v>
      </c>
      <c r="AH167" s="139">
        <v>0</v>
      </c>
      <c r="AI167" s="139">
        <v>0</v>
      </c>
      <c r="AJ167" s="139">
        <v>0</v>
      </c>
      <c r="AK167" s="139">
        <v>0</v>
      </c>
      <c r="AL167" s="139">
        <v>0</v>
      </c>
      <c r="AM167" s="139">
        <v>0</v>
      </c>
      <c r="AN167" s="139">
        <v>0</v>
      </c>
      <c r="AO167" s="139">
        <v>0</v>
      </c>
      <c r="AP167" s="139">
        <v>0</v>
      </c>
      <c r="AQ167" s="139">
        <v>0</v>
      </c>
      <c r="AR167" s="139">
        <v>0</v>
      </c>
      <c r="AS167" s="139">
        <v>0</v>
      </c>
      <c r="AT167" s="139">
        <v>0</v>
      </c>
      <c r="AU167" s="139">
        <v>0</v>
      </c>
      <c r="AV167" s="139">
        <v>0</v>
      </c>
      <c r="AW167" s="139">
        <v>0</v>
      </c>
      <c r="AX167" s="139">
        <v>0</v>
      </c>
      <c r="AY167" s="139">
        <v>0</v>
      </c>
      <c r="AZ167" s="139">
        <v>0</v>
      </c>
      <c r="BA167" s="139">
        <v>0</v>
      </c>
    </row>
    <row r="168" spans="1:53">
      <c r="A168" s="140" t="s">
        <v>1486</v>
      </c>
      <c r="B168" s="139">
        <v>0</v>
      </c>
      <c r="C168" s="139">
        <v>0</v>
      </c>
      <c r="D168" s="139">
        <v>0</v>
      </c>
      <c r="E168" s="139">
        <v>0</v>
      </c>
      <c r="F168" s="139">
        <v>0</v>
      </c>
      <c r="G168" s="139">
        <v>0</v>
      </c>
      <c r="H168" s="139">
        <v>0</v>
      </c>
      <c r="I168" s="139">
        <v>0</v>
      </c>
      <c r="J168" s="139">
        <v>0</v>
      </c>
      <c r="K168" s="139">
        <v>0</v>
      </c>
      <c r="L168" s="139">
        <v>0</v>
      </c>
      <c r="M168" s="139">
        <v>0</v>
      </c>
      <c r="N168" s="139">
        <v>0</v>
      </c>
      <c r="O168" s="139">
        <v>0</v>
      </c>
      <c r="P168" s="139">
        <v>0</v>
      </c>
      <c r="Q168" s="139">
        <v>0</v>
      </c>
      <c r="R168" s="139">
        <v>0</v>
      </c>
      <c r="S168" s="139">
        <v>0</v>
      </c>
      <c r="T168" s="139">
        <v>0</v>
      </c>
      <c r="U168" s="139">
        <v>0</v>
      </c>
      <c r="V168" s="139">
        <v>0</v>
      </c>
      <c r="W168" s="139">
        <v>0</v>
      </c>
      <c r="X168" s="139">
        <v>0</v>
      </c>
      <c r="Y168" s="139">
        <v>0</v>
      </c>
      <c r="Z168" s="139">
        <v>0</v>
      </c>
      <c r="AA168" s="139">
        <v>0</v>
      </c>
      <c r="AB168" s="139">
        <v>0</v>
      </c>
      <c r="AC168" s="139">
        <v>0</v>
      </c>
      <c r="AD168" s="139">
        <v>0</v>
      </c>
      <c r="AE168" s="139">
        <v>0</v>
      </c>
      <c r="AF168" s="139">
        <v>0</v>
      </c>
      <c r="AG168" s="139">
        <v>0</v>
      </c>
      <c r="AH168" s="139">
        <v>0</v>
      </c>
      <c r="AI168" s="139">
        <v>0</v>
      </c>
      <c r="AJ168" s="139">
        <v>0</v>
      </c>
      <c r="AK168" s="139">
        <v>0</v>
      </c>
      <c r="AL168" s="139">
        <v>0</v>
      </c>
      <c r="AM168" s="139">
        <v>0</v>
      </c>
      <c r="AN168" s="139">
        <v>0</v>
      </c>
      <c r="AO168" s="139">
        <v>0</v>
      </c>
      <c r="AP168" s="139">
        <v>0</v>
      </c>
      <c r="AQ168" s="139">
        <v>0</v>
      </c>
      <c r="AR168" s="139">
        <v>0</v>
      </c>
      <c r="AS168" s="139">
        <v>0</v>
      </c>
      <c r="AT168" s="139">
        <v>0</v>
      </c>
      <c r="AU168" s="139">
        <v>0</v>
      </c>
      <c r="AV168" s="139">
        <v>0</v>
      </c>
      <c r="AW168" s="139">
        <v>0</v>
      </c>
      <c r="AX168" s="139">
        <v>0</v>
      </c>
      <c r="AY168" s="139">
        <v>0</v>
      </c>
      <c r="AZ168" s="139">
        <v>0</v>
      </c>
      <c r="BA168" s="139">
        <v>0</v>
      </c>
    </row>
    <row r="169" spans="1:53">
      <c r="A169" s="140" t="s">
        <v>1487</v>
      </c>
      <c r="B169" s="139">
        <v>0</v>
      </c>
      <c r="C169" s="139">
        <v>0</v>
      </c>
      <c r="D169" s="139">
        <v>0</v>
      </c>
      <c r="E169" s="139">
        <v>0</v>
      </c>
      <c r="F169" s="139">
        <v>0</v>
      </c>
      <c r="G169" s="139">
        <v>0</v>
      </c>
      <c r="H169" s="139">
        <v>0</v>
      </c>
      <c r="I169" s="139">
        <v>0</v>
      </c>
      <c r="J169" s="139">
        <v>0</v>
      </c>
      <c r="K169" s="139">
        <v>0</v>
      </c>
      <c r="L169" s="139">
        <v>0</v>
      </c>
      <c r="M169" s="139">
        <v>0</v>
      </c>
      <c r="N169" s="139">
        <v>0</v>
      </c>
      <c r="O169" s="139">
        <v>0</v>
      </c>
      <c r="P169" s="139">
        <v>0</v>
      </c>
      <c r="Q169" s="139">
        <v>0</v>
      </c>
      <c r="R169" s="139">
        <v>0</v>
      </c>
      <c r="S169" s="139">
        <v>0</v>
      </c>
      <c r="T169" s="139">
        <v>0</v>
      </c>
      <c r="U169" s="139">
        <v>0</v>
      </c>
      <c r="V169" s="139">
        <v>0</v>
      </c>
      <c r="W169" s="139">
        <v>0</v>
      </c>
      <c r="X169" s="139">
        <v>0</v>
      </c>
      <c r="Y169" s="139">
        <v>0</v>
      </c>
      <c r="Z169" s="139">
        <v>0</v>
      </c>
      <c r="AA169" s="139">
        <v>0</v>
      </c>
      <c r="AB169" s="139">
        <v>0</v>
      </c>
      <c r="AC169" s="139">
        <v>0</v>
      </c>
      <c r="AD169" s="139">
        <v>0</v>
      </c>
      <c r="AE169" s="139">
        <v>0</v>
      </c>
      <c r="AF169" s="139">
        <v>0</v>
      </c>
      <c r="AG169" s="139">
        <v>0</v>
      </c>
      <c r="AH169" s="139">
        <v>0</v>
      </c>
      <c r="AI169" s="139">
        <v>0</v>
      </c>
      <c r="AJ169" s="139">
        <v>0</v>
      </c>
      <c r="AK169" s="139">
        <v>0</v>
      </c>
      <c r="AL169" s="139">
        <v>0</v>
      </c>
      <c r="AM169" s="139">
        <v>0</v>
      </c>
      <c r="AN169" s="139">
        <v>0</v>
      </c>
      <c r="AO169" s="139">
        <v>0</v>
      </c>
      <c r="AP169" s="139">
        <v>0</v>
      </c>
      <c r="AQ169" s="139">
        <v>0</v>
      </c>
      <c r="AR169" s="139">
        <v>0</v>
      </c>
      <c r="AS169" s="139">
        <v>0</v>
      </c>
      <c r="AT169" s="139">
        <v>0</v>
      </c>
      <c r="AU169" s="139">
        <v>0</v>
      </c>
      <c r="AV169" s="139">
        <v>0</v>
      </c>
      <c r="AW169" s="139">
        <v>0</v>
      </c>
      <c r="AX169" s="139">
        <v>0</v>
      </c>
      <c r="AY169" s="139">
        <v>0</v>
      </c>
      <c r="AZ169" s="139">
        <v>0</v>
      </c>
      <c r="BA169" s="139">
        <v>0</v>
      </c>
    </row>
    <row r="170" spans="1:53">
      <c r="A170" s="140" t="s">
        <v>1488</v>
      </c>
      <c r="B170" s="139">
        <v>0</v>
      </c>
      <c r="C170" s="139">
        <v>0</v>
      </c>
      <c r="D170" s="139">
        <v>0</v>
      </c>
      <c r="E170" s="139">
        <v>0</v>
      </c>
      <c r="F170" s="139">
        <v>0</v>
      </c>
      <c r="G170" s="139">
        <v>0</v>
      </c>
      <c r="H170" s="139">
        <v>0</v>
      </c>
      <c r="I170" s="139">
        <v>0</v>
      </c>
      <c r="J170" s="139">
        <v>0</v>
      </c>
      <c r="K170" s="139">
        <v>0</v>
      </c>
      <c r="L170" s="139">
        <v>0</v>
      </c>
      <c r="M170" s="139">
        <v>0</v>
      </c>
      <c r="N170" s="139">
        <v>0</v>
      </c>
      <c r="O170" s="139">
        <v>0</v>
      </c>
      <c r="P170" s="139">
        <v>0</v>
      </c>
      <c r="Q170" s="139">
        <v>0</v>
      </c>
      <c r="R170" s="139">
        <v>0</v>
      </c>
      <c r="S170" s="139">
        <v>0</v>
      </c>
      <c r="T170" s="139">
        <v>0</v>
      </c>
      <c r="U170" s="139">
        <v>0</v>
      </c>
      <c r="V170" s="139">
        <v>0</v>
      </c>
      <c r="W170" s="139">
        <v>0</v>
      </c>
      <c r="X170" s="139">
        <v>0</v>
      </c>
      <c r="Y170" s="139">
        <v>0</v>
      </c>
      <c r="Z170" s="139">
        <v>0</v>
      </c>
      <c r="AA170" s="139">
        <v>0</v>
      </c>
      <c r="AB170" s="139">
        <v>0</v>
      </c>
      <c r="AC170" s="139">
        <v>0</v>
      </c>
      <c r="AD170" s="139">
        <v>0</v>
      </c>
      <c r="AE170" s="139">
        <v>0</v>
      </c>
      <c r="AF170" s="139">
        <v>0</v>
      </c>
      <c r="AG170" s="139">
        <v>0</v>
      </c>
      <c r="AH170" s="139">
        <v>0</v>
      </c>
      <c r="AI170" s="139">
        <v>0</v>
      </c>
      <c r="AJ170" s="139">
        <v>0</v>
      </c>
      <c r="AK170" s="139">
        <v>0</v>
      </c>
      <c r="AL170" s="139">
        <v>0</v>
      </c>
      <c r="AM170" s="139">
        <v>0</v>
      </c>
      <c r="AN170" s="139">
        <v>0</v>
      </c>
      <c r="AO170" s="139">
        <v>0</v>
      </c>
      <c r="AP170" s="139">
        <v>0</v>
      </c>
      <c r="AQ170" s="139">
        <v>0</v>
      </c>
      <c r="AR170" s="139">
        <v>0</v>
      </c>
      <c r="AS170" s="139">
        <v>0</v>
      </c>
      <c r="AT170" s="139">
        <v>0</v>
      </c>
      <c r="AU170" s="139">
        <v>0</v>
      </c>
      <c r="AV170" s="139">
        <v>0</v>
      </c>
      <c r="AW170" s="139">
        <v>0</v>
      </c>
      <c r="AX170" s="139">
        <v>0</v>
      </c>
      <c r="AY170" s="139">
        <v>0</v>
      </c>
      <c r="AZ170" s="139">
        <v>0</v>
      </c>
      <c r="BA170" s="139">
        <v>0</v>
      </c>
    </row>
    <row r="171" spans="1:53">
      <c r="A171" s="140" t="s">
        <v>1489</v>
      </c>
      <c r="B171" s="139">
        <v>0</v>
      </c>
      <c r="C171" s="139">
        <v>0</v>
      </c>
      <c r="D171" s="139">
        <v>0</v>
      </c>
      <c r="E171" s="139">
        <v>0</v>
      </c>
      <c r="F171" s="139">
        <v>0</v>
      </c>
      <c r="G171" s="139">
        <v>0</v>
      </c>
      <c r="H171" s="139">
        <v>0</v>
      </c>
      <c r="I171" s="139">
        <v>0</v>
      </c>
      <c r="J171" s="139">
        <v>0</v>
      </c>
      <c r="K171" s="139">
        <v>0</v>
      </c>
      <c r="L171" s="139">
        <v>0</v>
      </c>
      <c r="M171" s="139">
        <v>0</v>
      </c>
      <c r="N171" s="139">
        <v>0</v>
      </c>
      <c r="O171" s="139">
        <v>0</v>
      </c>
      <c r="P171" s="139">
        <v>0</v>
      </c>
      <c r="Q171" s="139">
        <v>0</v>
      </c>
      <c r="R171" s="139">
        <v>0</v>
      </c>
      <c r="S171" s="139">
        <v>0</v>
      </c>
      <c r="T171" s="139">
        <v>0</v>
      </c>
      <c r="U171" s="139">
        <v>0</v>
      </c>
      <c r="V171" s="139">
        <v>0</v>
      </c>
      <c r="W171" s="139">
        <v>0</v>
      </c>
      <c r="X171" s="139">
        <v>0</v>
      </c>
      <c r="Y171" s="139">
        <v>0</v>
      </c>
      <c r="Z171" s="139">
        <v>0</v>
      </c>
      <c r="AA171" s="139">
        <v>0</v>
      </c>
      <c r="AB171" s="139">
        <v>0</v>
      </c>
      <c r="AC171" s="139">
        <v>0</v>
      </c>
      <c r="AD171" s="139">
        <v>0</v>
      </c>
      <c r="AE171" s="139">
        <v>0</v>
      </c>
      <c r="AF171" s="139">
        <v>0</v>
      </c>
      <c r="AG171" s="139">
        <v>0</v>
      </c>
      <c r="AH171" s="139">
        <v>0</v>
      </c>
      <c r="AI171" s="139">
        <v>0</v>
      </c>
      <c r="AJ171" s="139">
        <v>0</v>
      </c>
      <c r="AK171" s="139">
        <v>0</v>
      </c>
      <c r="AL171" s="139">
        <v>0</v>
      </c>
      <c r="AM171" s="139">
        <v>0</v>
      </c>
      <c r="AN171" s="139">
        <v>0</v>
      </c>
      <c r="AO171" s="139">
        <v>0</v>
      </c>
      <c r="AP171" s="139">
        <v>0</v>
      </c>
      <c r="AQ171" s="139">
        <v>0</v>
      </c>
      <c r="AR171" s="139">
        <v>0</v>
      </c>
      <c r="AS171" s="139">
        <v>0</v>
      </c>
      <c r="AT171" s="139">
        <v>0</v>
      </c>
      <c r="AU171" s="139">
        <v>0</v>
      </c>
      <c r="AV171" s="139">
        <v>0</v>
      </c>
      <c r="AW171" s="139">
        <v>0</v>
      </c>
      <c r="AX171" s="139">
        <v>0</v>
      </c>
      <c r="AY171" s="139">
        <v>0</v>
      </c>
      <c r="AZ171" s="139">
        <v>0</v>
      </c>
      <c r="BA171" s="139">
        <v>0</v>
      </c>
    </row>
    <row r="172" spans="1:53">
      <c r="A172" s="169" t="s">
        <v>1490</v>
      </c>
      <c r="B172" s="139">
        <v>0</v>
      </c>
      <c r="C172" s="139">
        <v>0</v>
      </c>
      <c r="D172" s="139">
        <v>0</v>
      </c>
      <c r="E172" s="139">
        <v>0</v>
      </c>
      <c r="F172" s="139">
        <v>0</v>
      </c>
      <c r="G172" s="139">
        <v>0</v>
      </c>
      <c r="H172" s="139">
        <v>0</v>
      </c>
      <c r="I172" s="139">
        <v>0</v>
      </c>
      <c r="J172" s="139">
        <v>0</v>
      </c>
      <c r="K172" s="139">
        <v>0</v>
      </c>
      <c r="L172" s="139">
        <v>0</v>
      </c>
      <c r="M172" s="139">
        <v>0</v>
      </c>
      <c r="N172" s="139">
        <v>0</v>
      </c>
      <c r="O172" s="139">
        <v>0</v>
      </c>
      <c r="P172" s="139">
        <v>0</v>
      </c>
      <c r="Q172" s="139">
        <v>0</v>
      </c>
      <c r="R172" s="139">
        <v>0</v>
      </c>
      <c r="S172" s="139">
        <v>0</v>
      </c>
      <c r="T172" s="139">
        <v>0</v>
      </c>
      <c r="U172" s="139">
        <v>0</v>
      </c>
      <c r="V172" s="139">
        <v>0</v>
      </c>
      <c r="W172" s="139">
        <v>0</v>
      </c>
      <c r="X172" s="139">
        <v>0</v>
      </c>
      <c r="Y172" s="139">
        <v>0</v>
      </c>
      <c r="Z172" s="139">
        <v>0</v>
      </c>
      <c r="AA172" s="139">
        <v>0</v>
      </c>
      <c r="AB172" s="139">
        <v>0</v>
      </c>
      <c r="AC172" s="139">
        <v>0</v>
      </c>
      <c r="AD172" s="139">
        <v>0</v>
      </c>
      <c r="AE172" s="139">
        <v>0</v>
      </c>
      <c r="AF172" s="139">
        <v>0</v>
      </c>
      <c r="AG172" s="139">
        <v>0</v>
      </c>
      <c r="AH172" s="139">
        <v>0</v>
      </c>
      <c r="AI172" s="139">
        <v>0</v>
      </c>
      <c r="AJ172" s="139">
        <v>0</v>
      </c>
      <c r="AK172" s="139">
        <v>0</v>
      </c>
      <c r="AL172" s="139">
        <v>0</v>
      </c>
      <c r="AM172" s="139">
        <v>0</v>
      </c>
      <c r="AN172" s="139">
        <v>0</v>
      </c>
      <c r="AO172" s="139">
        <v>0</v>
      </c>
      <c r="AP172" s="139">
        <v>0</v>
      </c>
      <c r="AQ172" s="139">
        <v>0</v>
      </c>
      <c r="AR172" s="139">
        <v>0</v>
      </c>
      <c r="AS172" s="139">
        <v>0</v>
      </c>
      <c r="AT172" s="139">
        <v>0</v>
      </c>
      <c r="AU172" s="139">
        <v>0</v>
      </c>
      <c r="AV172" s="139">
        <v>0</v>
      </c>
      <c r="AW172" s="139">
        <v>0</v>
      </c>
      <c r="AX172" s="139">
        <v>0</v>
      </c>
      <c r="AY172" s="139">
        <v>0</v>
      </c>
      <c r="AZ172" s="139">
        <v>0</v>
      </c>
      <c r="BA172" s="139">
        <v>0</v>
      </c>
    </row>
    <row r="173" spans="1:53">
      <c r="A173" s="165" t="s">
        <v>1491</v>
      </c>
    </row>
    <row r="174" spans="1:53">
      <c r="A174" s="140" t="s">
        <v>1492</v>
      </c>
      <c r="B174" s="139">
        <v>58674.7</v>
      </c>
      <c r="C174" s="139">
        <v>58661.7</v>
      </c>
      <c r="D174" s="139">
        <v>61265.77</v>
      </c>
      <c r="E174" s="139">
        <v>61265.77</v>
      </c>
      <c r="F174" s="139">
        <v>61266.77</v>
      </c>
      <c r="G174" s="139">
        <v>61265.77</v>
      </c>
      <c r="H174" s="139">
        <v>61266.77</v>
      </c>
      <c r="I174" s="139">
        <v>61267.77</v>
      </c>
      <c r="J174" s="139">
        <v>61266.77</v>
      </c>
      <c r="K174" s="139">
        <v>61267.77</v>
      </c>
      <c r="L174" s="139">
        <v>61266.77</v>
      </c>
      <c r="M174" s="139">
        <v>61267.77</v>
      </c>
      <c r="N174" s="139">
        <v>730004.1</v>
      </c>
      <c r="O174" s="139">
        <v>58674.7</v>
      </c>
      <c r="P174" s="139">
        <v>58661.7</v>
      </c>
      <c r="Q174" s="139">
        <v>61265.77</v>
      </c>
      <c r="R174" s="139">
        <v>61265.77</v>
      </c>
      <c r="S174" s="139">
        <v>61266.77</v>
      </c>
      <c r="T174" s="139">
        <v>61265.77</v>
      </c>
      <c r="U174" s="139">
        <v>61266.77</v>
      </c>
      <c r="V174" s="139">
        <v>61267.77</v>
      </c>
      <c r="W174" s="139">
        <v>61266.77</v>
      </c>
      <c r="X174" s="139">
        <v>61267.77</v>
      </c>
      <c r="Y174" s="139">
        <v>61266.77</v>
      </c>
      <c r="Z174" s="139">
        <v>61267.77</v>
      </c>
      <c r="AA174" s="139">
        <v>730004.1</v>
      </c>
      <c r="AB174" s="139">
        <v>58674.7</v>
      </c>
      <c r="AC174" s="139">
        <v>58661.7</v>
      </c>
      <c r="AD174" s="139">
        <v>61265.77</v>
      </c>
      <c r="AE174" s="139">
        <v>61265.77</v>
      </c>
      <c r="AF174" s="139">
        <v>61266.77</v>
      </c>
      <c r="AG174" s="139">
        <v>61265.77</v>
      </c>
      <c r="AH174" s="139">
        <v>61266.77</v>
      </c>
      <c r="AI174" s="139">
        <v>61267.77</v>
      </c>
      <c r="AJ174" s="139">
        <v>61266.77</v>
      </c>
      <c r="AK174" s="139">
        <v>61267.77</v>
      </c>
      <c r="AL174" s="139">
        <v>61266.77</v>
      </c>
      <c r="AM174" s="139">
        <v>61267.77</v>
      </c>
      <c r="AN174" s="139">
        <v>730004.1</v>
      </c>
      <c r="AO174" s="139">
        <v>58674.7</v>
      </c>
      <c r="AP174" s="139">
        <v>58661.7</v>
      </c>
      <c r="AQ174" s="139">
        <v>61265.77</v>
      </c>
      <c r="AR174" s="139">
        <v>61265.77</v>
      </c>
      <c r="AS174" s="139">
        <v>61266.77</v>
      </c>
      <c r="AT174" s="139">
        <v>61265.77</v>
      </c>
      <c r="AU174" s="139">
        <v>61266.77</v>
      </c>
      <c r="AV174" s="139">
        <v>61267.77</v>
      </c>
      <c r="AW174" s="139">
        <v>61266.77</v>
      </c>
      <c r="AX174" s="139">
        <v>61267.77</v>
      </c>
      <c r="AY174" s="139">
        <v>61266.77</v>
      </c>
      <c r="AZ174" s="139">
        <v>61267.77</v>
      </c>
      <c r="BA174" s="139">
        <v>730004.1</v>
      </c>
    </row>
    <row r="175" spans="1:53">
      <c r="A175" s="140" t="s">
        <v>1493</v>
      </c>
      <c r="B175" s="139">
        <v>0</v>
      </c>
      <c r="C175" s="139">
        <v>0</v>
      </c>
      <c r="D175" s="139">
        <v>0</v>
      </c>
      <c r="E175" s="139">
        <v>0</v>
      </c>
      <c r="F175" s="139">
        <v>0</v>
      </c>
      <c r="G175" s="139">
        <v>0</v>
      </c>
      <c r="H175" s="139">
        <v>0</v>
      </c>
      <c r="I175" s="139">
        <v>0</v>
      </c>
      <c r="J175" s="139">
        <v>0</v>
      </c>
      <c r="K175" s="139">
        <v>0</v>
      </c>
      <c r="L175" s="139">
        <v>0</v>
      </c>
      <c r="M175" s="139">
        <v>0</v>
      </c>
      <c r="N175" s="139">
        <v>0</v>
      </c>
      <c r="O175" s="139">
        <v>0</v>
      </c>
      <c r="P175" s="139">
        <v>0</v>
      </c>
      <c r="Q175" s="139">
        <v>0</v>
      </c>
      <c r="R175" s="139">
        <v>0</v>
      </c>
      <c r="S175" s="139">
        <v>0</v>
      </c>
      <c r="T175" s="139">
        <v>0</v>
      </c>
      <c r="U175" s="139">
        <v>0</v>
      </c>
      <c r="V175" s="139">
        <v>0</v>
      </c>
      <c r="W175" s="139">
        <v>0</v>
      </c>
      <c r="X175" s="139">
        <v>0</v>
      </c>
      <c r="Y175" s="139">
        <v>0</v>
      </c>
      <c r="Z175" s="139">
        <v>0</v>
      </c>
      <c r="AA175" s="139">
        <v>0</v>
      </c>
      <c r="AB175" s="139">
        <v>0</v>
      </c>
      <c r="AC175" s="139">
        <v>0</v>
      </c>
      <c r="AD175" s="139">
        <v>0</v>
      </c>
      <c r="AE175" s="139">
        <v>0</v>
      </c>
      <c r="AF175" s="139">
        <v>0</v>
      </c>
      <c r="AG175" s="139">
        <v>0</v>
      </c>
      <c r="AH175" s="139">
        <v>0</v>
      </c>
      <c r="AI175" s="139">
        <v>0</v>
      </c>
      <c r="AJ175" s="139">
        <v>0</v>
      </c>
      <c r="AK175" s="139">
        <v>0</v>
      </c>
      <c r="AL175" s="139">
        <v>0</v>
      </c>
      <c r="AM175" s="139">
        <v>0</v>
      </c>
      <c r="AN175" s="139">
        <v>0</v>
      </c>
      <c r="AO175" s="139">
        <v>0</v>
      </c>
      <c r="AP175" s="139">
        <v>0</v>
      </c>
      <c r="AQ175" s="139">
        <v>0</v>
      </c>
      <c r="AR175" s="139">
        <v>0</v>
      </c>
      <c r="AS175" s="139">
        <v>0</v>
      </c>
      <c r="AT175" s="139">
        <v>0</v>
      </c>
      <c r="AU175" s="139">
        <v>0</v>
      </c>
      <c r="AV175" s="139">
        <v>0</v>
      </c>
      <c r="AW175" s="139">
        <v>0</v>
      </c>
      <c r="AX175" s="139">
        <v>0</v>
      </c>
      <c r="AY175" s="139">
        <v>0</v>
      </c>
      <c r="AZ175" s="139">
        <v>0</v>
      </c>
      <c r="BA175" s="139">
        <v>0</v>
      </c>
    </row>
    <row r="176" spans="1:53">
      <c r="A176" s="140" t="s">
        <v>1494</v>
      </c>
      <c r="B176" s="139">
        <v>0</v>
      </c>
      <c r="C176" s="139">
        <v>0</v>
      </c>
      <c r="D176" s="139">
        <v>0</v>
      </c>
      <c r="E176" s="139">
        <v>0</v>
      </c>
      <c r="F176" s="139">
        <v>0</v>
      </c>
      <c r="G176" s="139">
        <v>0</v>
      </c>
      <c r="H176" s="139">
        <v>0</v>
      </c>
      <c r="I176" s="139">
        <v>0</v>
      </c>
      <c r="J176" s="139">
        <v>0</v>
      </c>
      <c r="K176" s="139">
        <v>0</v>
      </c>
      <c r="L176" s="139">
        <v>0</v>
      </c>
      <c r="M176" s="139">
        <v>0</v>
      </c>
      <c r="N176" s="139">
        <v>0</v>
      </c>
      <c r="O176" s="139">
        <v>0</v>
      </c>
      <c r="P176" s="139">
        <v>0</v>
      </c>
      <c r="Q176" s="139">
        <v>0</v>
      </c>
      <c r="R176" s="139">
        <v>0</v>
      </c>
      <c r="S176" s="139">
        <v>0</v>
      </c>
      <c r="T176" s="139">
        <v>0</v>
      </c>
      <c r="U176" s="139">
        <v>0</v>
      </c>
      <c r="V176" s="139">
        <v>0</v>
      </c>
      <c r="W176" s="139">
        <v>0</v>
      </c>
      <c r="X176" s="139">
        <v>0</v>
      </c>
      <c r="Y176" s="139">
        <v>0</v>
      </c>
      <c r="Z176" s="139">
        <v>0</v>
      </c>
      <c r="AA176" s="139">
        <v>0</v>
      </c>
      <c r="AB176" s="139">
        <v>0</v>
      </c>
      <c r="AC176" s="139">
        <v>0</v>
      </c>
      <c r="AD176" s="139">
        <v>0</v>
      </c>
      <c r="AE176" s="139">
        <v>0</v>
      </c>
      <c r="AF176" s="139">
        <v>0</v>
      </c>
      <c r="AG176" s="139">
        <v>0</v>
      </c>
      <c r="AH176" s="139">
        <v>0</v>
      </c>
      <c r="AI176" s="139">
        <v>0</v>
      </c>
      <c r="AJ176" s="139">
        <v>0</v>
      </c>
      <c r="AK176" s="139">
        <v>0</v>
      </c>
      <c r="AL176" s="139">
        <v>0</v>
      </c>
      <c r="AM176" s="139">
        <v>0</v>
      </c>
      <c r="AN176" s="139">
        <v>0</v>
      </c>
      <c r="AO176" s="139">
        <v>0</v>
      </c>
      <c r="AP176" s="139">
        <v>0</v>
      </c>
      <c r="AQ176" s="139">
        <v>0</v>
      </c>
      <c r="AR176" s="139">
        <v>0</v>
      </c>
      <c r="AS176" s="139">
        <v>0</v>
      </c>
      <c r="AT176" s="139">
        <v>0</v>
      </c>
      <c r="AU176" s="139">
        <v>0</v>
      </c>
      <c r="AV176" s="139">
        <v>0</v>
      </c>
      <c r="AW176" s="139">
        <v>0</v>
      </c>
      <c r="AX176" s="139">
        <v>0</v>
      </c>
      <c r="AY176" s="139">
        <v>0</v>
      </c>
      <c r="AZ176" s="139">
        <v>0</v>
      </c>
      <c r="BA176" s="139">
        <v>0</v>
      </c>
    </row>
    <row r="177" spans="1:53">
      <c r="A177" s="140" t="s">
        <v>1495</v>
      </c>
      <c r="B177" s="139">
        <v>0</v>
      </c>
      <c r="C177" s="139">
        <v>0</v>
      </c>
      <c r="D177" s="139">
        <v>0</v>
      </c>
      <c r="E177" s="139">
        <v>0</v>
      </c>
      <c r="F177" s="139">
        <v>0</v>
      </c>
      <c r="G177" s="139">
        <v>0</v>
      </c>
      <c r="H177" s="139">
        <v>0</v>
      </c>
      <c r="I177" s="139">
        <v>0</v>
      </c>
      <c r="J177" s="139">
        <v>0</v>
      </c>
      <c r="K177" s="139">
        <v>0</v>
      </c>
      <c r="L177" s="139">
        <v>0</v>
      </c>
      <c r="M177" s="139">
        <v>0</v>
      </c>
      <c r="N177" s="139">
        <v>0</v>
      </c>
      <c r="O177" s="139">
        <v>0</v>
      </c>
      <c r="P177" s="139">
        <v>0</v>
      </c>
      <c r="Q177" s="139">
        <v>0</v>
      </c>
      <c r="R177" s="139">
        <v>0</v>
      </c>
      <c r="S177" s="139">
        <v>0</v>
      </c>
      <c r="T177" s="139">
        <v>0</v>
      </c>
      <c r="U177" s="139">
        <v>0</v>
      </c>
      <c r="V177" s="139">
        <v>0</v>
      </c>
      <c r="W177" s="139">
        <v>0</v>
      </c>
      <c r="X177" s="139">
        <v>0</v>
      </c>
      <c r="Y177" s="139">
        <v>0</v>
      </c>
      <c r="Z177" s="139">
        <v>0</v>
      </c>
      <c r="AA177" s="139">
        <v>0</v>
      </c>
      <c r="AB177" s="139">
        <v>0</v>
      </c>
      <c r="AC177" s="139">
        <v>0</v>
      </c>
      <c r="AD177" s="139">
        <v>0</v>
      </c>
      <c r="AE177" s="139">
        <v>0</v>
      </c>
      <c r="AF177" s="139">
        <v>0</v>
      </c>
      <c r="AG177" s="139">
        <v>0</v>
      </c>
      <c r="AH177" s="139">
        <v>0</v>
      </c>
      <c r="AI177" s="139">
        <v>0</v>
      </c>
      <c r="AJ177" s="139">
        <v>0</v>
      </c>
      <c r="AK177" s="139">
        <v>0</v>
      </c>
      <c r="AL177" s="139">
        <v>0</v>
      </c>
      <c r="AM177" s="139">
        <v>0</v>
      </c>
      <c r="AN177" s="139">
        <v>0</v>
      </c>
      <c r="AO177" s="139">
        <v>0</v>
      </c>
      <c r="AP177" s="139">
        <v>0</v>
      </c>
      <c r="AQ177" s="139">
        <v>0</v>
      </c>
      <c r="AR177" s="139">
        <v>0</v>
      </c>
      <c r="AS177" s="139">
        <v>0</v>
      </c>
      <c r="AT177" s="139">
        <v>0</v>
      </c>
      <c r="AU177" s="139">
        <v>0</v>
      </c>
      <c r="AV177" s="139">
        <v>0</v>
      </c>
      <c r="AW177" s="139">
        <v>0</v>
      </c>
      <c r="AX177" s="139">
        <v>0</v>
      </c>
      <c r="AY177" s="139">
        <v>0</v>
      </c>
      <c r="AZ177" s="139">
        <v>0</v>
      </c>
      <c r="BA177" s="139">
        <v>0</v>
      </c>
    </row>
    <row r="178" spans="1:53">
      <c r="A178" s="140" t="s">
        <v>1496</v>
      </c>
      <c r="B178" s="139">
        <v>0</v>
      </c>
      <c r="C178" s="139">
        <v>0</v>
      </c>
      <c r="D178" s="139">
        <v>0</v>
      </c>
      <c r="E178" s="139">
        <v>0</v>
      </c>
      <c r="F178" s="139">
        <v>0</v>
      </c>
      <c r="G178" s="139">
        <v>0</v>
      </c>
      <c r="H178" s="139">
        <v>0</v>
      </c>
      <c r="I178" s="139">
        <v>0</v>
      </c>
      <c r="J178" s="139">
        <v>0</v>
      </c>
      <c r="K178" s="139">
        <v>0</v>
      </c>
      <c r="L178" s="139">
        <v>0</v>
      </c>
      <c r="M178" s="139">
        <v>0</v>
      </c>
      <c r="N178" s="139">
        <v>0</v>
      </c>
      <c r="O178" s="139">
        <v>0</v>
      </c>
      <c r="P178" s="139">
        <v>0</v>
      </c>
      <c r="Q178" s="139">
        <v>0</v>
      </c>
      <c r="R178" s="139">
        <v>0</v>
      </c>
      <c r="S178" s="139">
        <v>0</v>
      </c>
      <c r="T178" s="139">
        <v>0</v>
      </c>
      <c r="U178" s="139">
        <v>0</v>
      </c>
      <c r="V178" s="139">
        <v>0</v>
      </c>
      <c r="W178" s="139">
        <v>0</v>
      </c>
      <c r="X178" s="139">
        <v>0</v>
      </c>
      <c r="Y178" s="139">
        <v>0</v>
      </c>
      <c r="Z178" s="139">
        <v>0</v>
      </c>
      <c r="AA178" s="139">
        <v>0</v>
      </c>
      <c r="AB178" s="139">
        <v>0</v>
      </c>
      <c r="AC178" s="139">
        <v>0</v>
      </c>
      <c r="AD178" s="139">
        <v>0</v>
      </c>
      <c r="AE178" s="139">
        <v>0</v>
      </c>
      <c r="AF178" s="139">
        <v>0</v>
      </c>
      <c r="AG178" s="139">
        <v>0</v>
      </c>
      <c r="AH178" s="139">
        <v>0</v>
      </c>
      <c r="AI178" s="139">
        <v>0</v>
      </c>
      <c r="AJ178" s="139">
        <v>0</v>
      </c>
      <c r="AK178" s="139">
        <v>0</v>
      </c>
      <c r="AL178" s="139">
        <v>0</v>
      </c>
      <c r="AM178" s="139">
        <v>0</v>
      </c>
      <c r="AN178" s="139">
        <v>0</v>
      </c>
      <c r="AO178" s="139">
        <v>0</v>
      </c>
      <c r="AP178" s="139">
        <v>0</v>
      </c>
      <c r="AQ178" s="139">
        <v>0</v>
      </c>
      <c r="AR178" s="139">
        <v>0</v>
      </c>
      <c r="AS178" s="139">
        <v>0</v>
      </c>
      <c r="AT178" s="139">
        <v>0</v>
      </c>
      <c r="AU178" s="139">
        <v>0</v>
      </c>
      <c r="AV178" s="139">
        <v>0</v>
      </c>
      <c r="AW178" s="139">
        <v>0</v>
      </c>
      <c r="AX178" s="139">
        <v>0</v>
      </c>
      <c r="AY178" s="139">
        <v>0</v>
      </c>
      <c r="AZ178" s="139">
        <v>0</v>
      </c>
      <c r="BA178" s="139">
        <v>0</v>
      </c>
    </row>
    <row r="179" spans="1:53">
      <c r="A179" s="140" t="s">
        <v>1497</v>
      </c>
      <c r="B179" s="139">
        <v>0</v>
      </c>
      <c r="C179" s="139">
        <v>0</v>
      </c>
      <c r="D179" s="139">
        <v>0</v>
      </c>
      <c r="E179" s="139">
        <v>0</v>
      </c>
      <c r="F179" s="139">
        <v>0</v>
      </c>
      <c r="G179" s="139">
        <v>0</v>
      </c>
      <c r="H179" s="139">
        <v>0</v>
      </c>
      <c r="I179" s="139">
        <v>0</v>
      </c>
      <c r="J179" s="139">
        <v>0</v>
      </c>
      <c r="K179" s="139">
        <v>0</v>
      </c>
      <c r="L179" s="139">
        <v>0</v>
      </c>
      <c r="M179" s="139">
        <v>0</v>
      </c>
      <c r="N179" s="139">
        <v>0</v>
      </c>
      <c r="O179" s="139">
        <v>0</v>
      </c>
      <c r="P179" s="139">
        <v>0</v>
      </c>
      <c r="Q179" s="139">
        <v>0</v>
      </c>
      <c r="R179" s="139">
        <v>0</v>
      </c>
      <c r="S179" s="139">
        <v>0</v>
      </c>
      <c r="T179" s="139">
        <v>0</v>
      </c>
      <c r="U179" s="139">
        <v>0</v>
      </c>
      <c r="V179" s="139">
        <v>0</v>
      </c>
      <c r="W179" s="139">
        <v>0</v>
      </c>
      <c r="X179" s="139">
        <v>0</v>
      </c>
      <c r="Y179" s="139">
        <v>0</v>
      </c>
      <c r="Z179" s="139">
        <v>0</v>
      </c>
      <c r="AA179" s="139">
        <v>0</v>
      </c>
      <c r="AB179" s="139">
        <v>0</v>
      </c>
      <c r="AC179" s="139">
        <v>0</v>
      </c>
      <c r="AD179" s="139">
        <v>0</v>
      </c>
      <c r="AE179" s="139">
        <v>0</v>
      </c>
      <c r="AF179" s="139">
        <v>0</v>
      </c>
      <c r="AG179" s="139">
        <v>0</v>
      </c>
      <c r="AH179" s="139">
        <v>0</v>
      </c>
      <c r="AI179" s="139">
        <v>0</v>
      </c>
      <c r="AJ179" s="139">
        <v>0</v>
      </c>
      <c r="AK179" s="139">
        <v>0</v>
      </c>
      <c r="AL179" s="139">
        <v>0</v>
      </c>
      <c r="AM179" s="139">
        <v>0</v>
      </c>
      <c r="AN179" s="139">
        <v>0</v>
      </c>
      <c r="AO179" s="139">
        <v>0</v>
      </c>
      <c r="AP179" s="139">
        <v>0</v>
      </c>
      <c r="AQ179" s="139">
        <v>0</v>
      </c>
      <c r="AR179" s="139">
        <v>0</v>
      </c>
      <c r="AS179" s="139">
        <v>0</v>
      </c>
      <c r="AT179" s="139">
        <v>0</v>
      </c>
      <c r="AU179" s="139">
        <v>0</v>
      </c>
      <c r="AV179" s="139">
        <v>0</v>
      </c>
      <c r="AW179" s="139">
        <v>0</v>
      </c>
      <c r="AX179" s="139">
        <v>0</v>
      </c>
      <c r="AY179" s="139">
        <v>0</v>
      </c>
      <c r="AZ179" s="139">
        <v>0</v>
      </c>
      <c r="BA179" s="139">
        <v>0</v>
      </c>
    </row>
    <row r="180" spans="1:53">
      <c r="A180" s="140" t="s">
        <v>1498</v>
      </c>
      <c r="B180" s="139">
        <v>0</v>
      </c>
      <c r="C180" s="139">
        <v>0</v>
      </c>
      <c r="D180" s="139">
        <v>0</v>
      </c>
      <c r="E180" s="139">
        <v>0</v>
      </c>
      <c r="F180" s="139">
        <v>0</v>
      </c>
      <c r="G180" s="139">
        <v>0</v>
      </c>
      <c r="H180" s="139">
        <v>0</v>
      </c>
      <c r="I180" s="139">
        <v>0</v>
      </c>
      <c r="J180" s="139">
        <v>0</v>
      </c>
      <c r="K180" s="139">
        <v>0</v>
      </c>
      <c r="L180" s="139">
        <v>0</v>
      </c>
      <c r="M180" s="139">
        <v>0</v>
      </c>
      <c r="N180" s="139">
        <v>0</v>
      </c>
      <c r="O180" s="139">
        <v>0</v>
      </c>
      <c r="P180" s="139">
        <v>0</v>
      </c>
      <c r="Q180" s="139">
        <v>0</v>
      </c>
      <c r="R180" s="139">
        <v>0</v>
      </c>
      <c r="S180" s="139">
        <v>0</v>
      </c>
      <c r="T180" s="139">
        <v>0</v>
      </c>
      <c r="U180" s="139">
        <v>0</v>
      </c>
      <c r="V180" s="139">
        <v>0</v>
      </c>
      <c r="W180" s="139">
        <v>0</v>
      </c>
      <c r="X180" s="139">
        <v>0</v>
      </c>
      <c r="Y180" s="139">
        <v>0</v>
      </c>
      <c r="Z180" s="139">
        <v>0</v>
      </c>
      <c r="AA180" s="139">
        <v>0</v>
      </c>
      <c r="AB180" s="139">
        <v>0</v>
      </c>
      <c r="AC180" s="139">
        <v>0</v>
      </c>
      <c r="AD180" s="139">
        <v>0</v>
      </c>
      <c r="AE180" s="139">
        <v>0</v>
      </c>
      <c r="AF180" s="139">
        <v>0</v>
      </c>
      <c r="AG180" s="139">
        <v>0</v>
      </c>
      <c r="AH180" s="139">
        <v>0</v>
      </c>
      <c r="AI180" s="139">
        <v>0</v>
      </c>
      <c r="AJ180" s="139">
        <v>0</v>
      </c>
      <c r="AK180" s="139">
        <v>0</v>
      </c>
      <c r="AL180" s="139">
        <v>0</v>
      </c>
      <c r="AM180" s="139">
        <v>0</v>
      </c>
      <c r="AN180" s="139">
        <v>0</v>
      </c>
      <c r="AO180" s="139">
        <v>0</v>
      </c>
      <c r="AP180" s="139">
        <v>0</v>
      </c>
      <c r="AQ180" s="139">
        <v>0</v>
      </c>
      <c r="AR180" s="139">
        <v>0</v>
      </c>
      <c r="AS180" s="139">
        <v>0</v>
      </c>
      <c r="AT180" s="139">
        <v>0</v>
      </c>
      <c r="AU180" s="139">
        <v>0</v>
      </c>
      <c r="AV180" s="139">
        <v>0</v>
      </c>
      <c r="AW180" s="139">
        <v>0</v>
      </c>
      <c r="AX180" s="139">
        <v>0</v>
      </c>
      <c r="AY180" s="139">
        <v>0</v>
      </c>
      <c r="AZ180" s="139">
        <v>0</v>
      </c>
      <c r="BA180" s="139">
        <v>0</v>
      </c>
    </row>
    <row r="181" spans="1:53">
      <c r="A181" s="140" t="s">
        <v>1499</v>
      </c>
      <c r="B181" s="139">
        <v>0</v>
      </c>
      <c r="C181" s="139">
        <v>0</v>
      </c>
      <c r="D181" s="139">
        <v>0</v>
      </c>
      <c r="E181" s="139">
        <v>0</v>
      </c>
      <c r="F181" s="139">
        <v>0</v>
      </c>
      <c r="G181" s="139">
        <v>0</v>
      </c>
      <c r="H181" s="139">
        <v>0</v>
      </c>
      <c r="I181" s="139">
        <v>0</v>
      </c>
      <c r="J181" s="139">
        <v>0</v>
      </c>
      <c r="K181" s="139">
        <v>0</v>
      </c>
      <c r="L181" s="139">
        <v>0</v>
      </c>
      <c r="M181" s="139">
        <v>0</v>
      </c>
      <c r="N181" s="139">
        <v>0</v>
      </c>
      <c r="O181" s="139">
        <v>0</v>
      </c>
      <c r="P181" s="139">
        <v>0</v>
      </c>
      <c r="Q181" s="139">
        <v>0</v>
      </c>
      <c r="R181" s="139">
        <v>0</v>
      </c>
      <c r="S181" s="139">
        <v>0</v>
      </c>
      <c r="T181" s="139">
        <v>0</v>
      </c>
      <c r="U181" s="139">
        <v>0</v>
      </c>
      <c r="V181" s="139">
        <v>0</v>
      </c>
      <c r="W181" s="139">
        <v>0</v>
      </c>
      <c r="X181" s="139">
        <v>0</v>
      </c>
      <c r="Y181" s="139">
        <v>0</v>
      </c>
      <c r="Z181" s="139">
        <v>0</v>
      </c>
      <c r="AA181" s="139">
        <v>0</v>
      </c>
      <c r="AB181" s="139">
        <v>0</v>
      </c>
      <c r="AC181" s="139">
        <v>0</v>
      </c>
      <c r="AD181" s="139">
        <v>0</v>
      </c>
      <c r="AE181" s="139">
        <v>0</v>
      </c>
      <c r="AF181" s="139">
        <v>0</v>
      </c>
      <c r="AG181" s="139">
        <v>0</v>
      </c>
      <c r="AH181" s="139">
        <v>0</v>
      </c>
      <c r="AI181" s="139">
        <v>0</v>
      </c>
      <c r="AJ181" s="139">
        <v>0</v>
      </c>
      <c r="AK181" s="139">
        <v>0</v>
      </c>
      <c r="AL181" s="139">
        <v>0</v>
      </c>
      <c r="AM181" s="139">
        <v>0</v>
      </c>
      <c r="AN181" s="139">
        <v>0</v>
      </c>
      <c r="AO181" s="139">
        <v>0</v>
      </c>
      <c r="AP181" s="139">
        <v>0</v>
      </c>
      <c r="AQ181" s="139">
        <v>0</v>
      </c>
      <c r="AR181" s="139">
        <v>0</v>
      </c>
      <c r="AS181" s="139">
        <v>0</v>
      </c>
      <c r="AT181" s="139">
        <v>0</v>
      </c>
      <c r="AU181" s="139">
        <v>0</v>
      </c>
      <c r="AV181" s="139">
        <v>0</v>
      </c>
      <c r="AW181" s="139">
        <v>0</v>
      </c>
      <c r="AX181" s="139">
        <v>0</v>
      </c>
      <c r="AY181" s="139">
        <v>0</v>
      </c>
      <c r="AZ181" s="139">
        <v>0</v>
      </c>
      <c r="BA181" s="139">
        <v>0</v>
      </c>
    </row>
    <row r="182" spans="1:53">
      <c r="A182" s="140" t="s">
        <v>1500</v>
      </c>
      <c r="B182" s="139">
        <v>0</v>
      </c>
      <c r="C182" s="139">
        <v>0</v>
      </c>
      <c r="D182" s="139">
        <v>0</v>
      </c>
      <c r="E182" s="139">
        <v>0</v>
      </c>
      <c r="F182" s="139">
        <v>0</v>
      </c>
      <c r="G182" s="139">
        <v>0</v>
      </c>
      <c r="H182" s="139">
        <v>0</v>
      </c>
      <c r="I182" s="139">
        <v>0</v>
      </c>
      <c r="J182" s="139">
        <v>0</v>
      </c>
      <c r="K182" s="139">
        <v>0</v>
      </c>
      <c r="L182" s="139">
        <v>0</v>
      </c>
      <c r="M182" s="139">
        <v>0</v>
      </c>
      <c r="N182" s="139">
        <v>0</v>
      </c>
      <c r="O182" s="139">
        <v>0</v>
      </c>
      <c r="P182" s="139">
        <v>0</v>
      </c>
      <c r="Q182" s="139">
        <v>0</v>
      </c>
      <c r="R182" s="139">
        <v>0</v>
      </c>
      <c r="S182" s="139">
        <v>0</v>
      </c>
      <c r="T182" s="139">
        <v>0</v>
      </c>
      <c r="U182" s="139">
        <v>0</v>
      </c>
      <c r="V182" s="139">
        <v>0</v>
      </c>
      <c r="W182" s="139">
        <v>0</v>
      </c>
      <c r="X182" s="139">
        <v>0</v>
      </c>
      <c r="Y182" s="139">
        <v>0</v>
      </c>
      <c r="Z182" s="139">
        <v>0</v>
      </c>
      <c r="AA182" s="139">
        <v>0</v>
      </c>
      <c r="AB182" s="139">
        <v>0</v>
      </c>
      <c r="AC182" s="139">
        <v>0</v>
      </c>
      <c r="AD182" s="139">
        <v>0</v>
      </c>
      <c r="AE182" s="139">
        <v>0</v>
      </c>
      <c r="AF182" s="139">
        <v>0</v>
      </c>
      <c r="AG182" s="139">
        <v>0</v>
      </c>
      <c r="AH182" s="139">
        <v>0</v>
      </c>
      <c r="AI182" s="139">
        <v>0</v>
      </c>
      <c r="AJ182" s="139">
        <v>0</v>
      </c>
      <c r="AK182" s="139">
        <v>0</v>
      </c>
      <c r="AL182" s="139">
        <v>0</v>
      </c>
      <c r="AM182" s="139">
        <v>0</v>
      </c>
      <c r="AN182" s="139">
        <v>0</v>
      </c>
      <c r="AO182" s="139">
        <v>0</v>
      </c>
      <c r="AP182" s="139">
        <v>0</v>
      </c>
      <c r="AQ182" s="139">
        <v>0</v>
      </c>
      <c r="AR182" s="139">
        <v>0</v>
      </c>
      <c r="AS182" s="139">
        <v>0</v>
      </c>
      <c r="AT182" s="139">
        <v>0</v>
      </c>
      <c r="AU182" s="139">
        <v>0</v>
      </c>
      <c r="AV182" s="139">
        <v>0</v>
      </c>
      <c r="AW182" s="139">
        <v>0</v>
      </c>
      <c r="AX182" s="139">
        <v>0</v>
      </c>
      <c r="AY182" s="139">
        <v>0</v>
      </c>
      <c r="AZ182" s="139">
        <v>0</v>
      </c>
      <c r="BA182" s="139">
        <v>0</v>
      </c>
    </row>
    <row r="183" spans="1:53">
      <c r="A183" s="169" t="s">
        <v>1501</v>
      </c>
      <c r="B183" s="139">
        <v>58674.7</v>
      </c>
      <c r="C183" s="139">
        <v>58661.7</v>
      </c>
      <c r="D183" s="139">
        <v>61265.77</v>
      </c>
      <c r="E183" s="139">
        <v>61265.77</v>
      </c>
      <c r="F183" s="139">
        <v>61266.77</v>
      </c>
      <c r="G183" s="139">
        <v>61265.77</v>
      </c>
      <c r="H183" s="139">
        <v>61266.77</v>
      </c>
      <c r="I183" s="139">
        <v>61267.77</v>
      </c>
      <c r="J183" s="139">
        <v>61266.77</v>
      </c>
      <c r="K183" s="139">
        <v>61267.77</v>
      </c>
      <c r="L183" s="139">
        <v>61266.77</v>
      </c>
      <c r="M183" s="139">
        <v>61267.77</v>
      </c>
      <c r="N183" s="139">
        <v>730004.1</v>
      </c>
      <c r="O183" s="139">
        <v>58674.7</v>
      </c>
      <c r="P183" s="139">
        <v>58661.7</v>
      </c>
      <c r="Q183" s="139">
        <v>61265.77</v>
      </c>
      <c r="R183" s="139">
        <v>61265.77</v>
      </c>
      <c r="S183" s="139">
        <v>61266.77</v>
      </c>
      <c r="T183" s="139">
        <v>61265.77</v>
      </c>
      <c r="U183" s="139">
        <v>61266.77</v>
      </c>
      <c r="V183" s="139">
        <v>61267.77</v>
      </c>
      <c r="W183" s="139">
        <v>61266.77</v>
      </c>
      <c r="X183" s="139">
        <v>61267.77</v>
      </c>
      <c r="Y183" s="139">
        <v>61266.77</v>
      </c>
      <c r="Z183" s="139">
        <v>61267.77</v>
      </c>
      <c r="AA183" s="139">
        <v>730004.1</v>
      </c>
      <c r="AB183" s="139">
        <v>58674.7</v>
      </c>
      <c r="AC183" s="139">
        <v>58661.7</v>
      </c>
      <c r="AD183" s="139">
        <v>61265.77</v>
      </c>
      <c r="AE183" s="139">
        <v>61265.77</v>
      </c>
      <c r="AF183" s="139">
        <v>61266.77</v>
      </c>
      <c r="AG183" s="139">
        <v>61265.77</v>
      </c>
      <c r="AH183" s="139">
        <v>61266.77</v>
      </c>
      <c r="AI183" s="139">
        <v>61267.77</v>
      </c>
      <c r="AJ183" s="139">
        <v>61266.77</v>
      </c>
      <c r="AK183" s="139">
        <v>61267.77</v>
      </c>
      <c r="AL183" s="139">
        <v>61266.77</v>
      </c>
      <c r="AM183" s="139">
        <v>61267.77</v>
      </c>
      <c r="AN183" s="139">
        <v>730004.1</v>
      </c>
      <c r="AO183" s="139">
        <v>58674.7</v>
      </c>
      <c r="AP183" s="139">
        <v>58661.7</v>
      </c>
      <c r="AQ183" s="139">
        <v>61265.77</v>
      </c>
      <c r="AR183" s="139">
        <v>61265.77</v>
      </c>
      <c r="AS183" s="139">
        <v>61266.77</v>
      </c>
      <c r="AT183" s="139">
        <v>61265.77</v>
      </c>
      <c r="AU183" s="139">
        <v>61266.77</v>
      </c>
      <c r="AV183" s="139">
        <v>61267.77</v>
      </c>
      <c r="AW183" s="139">
        <v>61266.77</v>
      </c>
      <c r="AX183" s="139">
        <v>61267.77</v>
      </c>
      <c r="AY183" s="139">
        <v>61266.77</v>
      </c>
      <c r="AZ183" s="139">
        <v>61267.77</v>
      </c>
      <c r="BA183" s="139">
        <v>730004.1</v>
      </c>
    </row>
    <row r="184" spans="1:53">
      <c r="A184" s="169" t="s">
        <v>1502</v>
      </c>
      <c r="B184" s="139">
        <v>15243997.4722383</v>
      </c>
      <c r="C184" s="139">
        <v>14834888.3922382</v>
      </c>
      <c r="D184" s="139">
        <v>22341549.972238299</v>
      </c>
      <c r="E184" s="139">
        <v>17458892.102238301</v>
      </c>
      <c r="F184" s="139">
        <v>16651559.102238201</v>
      </c>
      <c r="G184" s="139">
        <v>11241235.9922383</v>
      </c>
      <c r="H184" s="139">
        <v>9252170.3622382991</v>
      </c>
      <c r="I184" s="139">
        <v>11069747.9622382</v>
      </c>
      <c r="J184" s="139">
        <v>12930311.092238201</v>
      </c>
      <c r="K184" s="139">
        <v>13620824.382238301</v>
      </c>
      <c r="L184" s="139">
        <v>14384745.8022383</v>
      </c>
      <c r="M184" s="139">
        <v>7741620.5922382995</v>
      </c>
      <c r="N184" s="139">
        <v>166771543.226859</v>
      </c>
      <c r="O184" s="139">
        <v>17591617.4043466</v>
      </c>
      <c r="P184" s="139">
        <v>13900753.3243466</v>
      </c>
      <c r="Q184" s="139">
        <v>16485830.9043466</v>
      </c>
      <c r="R184" s="139">
        <v>14192734.034346599</v>
      </c>
      <c r="S184" s="139">
        <v>17501892.034346599</v>
      </c>
      <c r="T184" s="139">
        <v>14639540.9243466</v>
      </c>
      <c r="U184" s="139">
        <v>14173119.294346601</v>
      </c>
      <c r="V184" s="139">
        <v>15185330.8943466</v>
      </c>
      <c r="W184" s="139">
        <v>15403942.024346599</v>
      </c>
      <c r="X184" s="139">
        <v>14857827.3143466</v>
      </c>
      <c r="Y184" s="139">
        <v>17581393.734346598</v>
      </c>
      <c r="Z184" s="139">
        <v>12388417.524346599</v>
      </c>
      <c r="AA184" s="139">
        <v>183902399.412159</v>
      </c>
      <c r="AB184" s="139">
        <v>17994852.568121601</v>
      </c>
      <c r="AC184" s="139">
        <v>14303988.488121601</v>
      </c>
      <c r="AD184" s="139">
        <v>16889066.068121601</v>
      </c>
      <c r="AE184" s="139">
        <v>14595969.1981216</v>
      </c>
      <c r="AF184" s="139">
        <v>17905127.1981216</v>
      </c>
      <c r="AG184" s="139">
        <v>15042776.0881216</v>
      </c>
      <c r="AH184" s="139">
        <v>14576354.4581216</v>
      </c>
      <c r="AI184" s="139">
        <v>15588566.058121599</v>
      </c>
      <c r="AJ184" s="139">
        <v>15807177.1881216</v>
      </c>
      <c r="AK184" s="139">
        <v>15261062.478121599</v>
      </c>
      <c r="AL184" s="139">
        <v>17984628.898121599</v>
      </c>
      <c r="AM184" s="139">
        <v>12791652.6881216</v>
      </c>
      <c r="AN184" s="139">
        <v>188741221.37745899</v>
      </c>
      <c r="AO184" s="139">
        <v>18299231.324058399</v>
      </c>
      <c r="AP184" s="139">
        <v>14608367.2440584</v>
      </c>
      <c r="AQ184" s="139">
        <v>17193444.824058399</v>
      </c>
      <c r="AR184" s="139">
        <v>14900347.954058399</v>
      </c>
      <c r="AS184" s="139">
        <v>18209505.954058401</v>
      </c>
      <c r="AT184" s="139">
        <v>15347154.8440584</v>
      </c>
      <c r="AU184" s="139">
        <v>14880733.214058399</v>
      </c>
      <c r="AV184" s="139">
        <v>15892944.814058401</v>
      </c>
      <c r="AW184" s="139">
        <v>16111555.9440584</v>
      </c>
      <c r="AX184" s="139">
        <v>15565441.234058401</v>
      </c>
      <c r="AY184" s="139">
        <v>18289007.654058401</v>
      </c>
      <c r="AZ184" s="139">
        <v>13096031.4440584</v>
      </c>
      <c r="BA184" s="139">
        <v>192393766.44870001</v>
      </c>
    </row>
    <row r="185" spans="1:53">
      <c r="A185" s="165" t="s">
        <v>1503</v>
      </c>
    </row>
    <row r="186" spans="1:53">
      <c r="A186" s="140" t="s">
        <v>1504</v>
      </c>
    </row>
    <row r="187" spans="1:53">
      <c r="A187" s="140" t="s">
        <v>1505</v>
      </c>
      <c r="B187" s="139">
        <v>3307.5099999999902</v>
      </c>
      <c r="C187" s="139">
        <v>3307.5099999999902</v>
      </c>
      <c r="D187" s="139">
        <v>3423.2599999999902</v>
      </c>
      <c r="E187" s="139">
        <v>3423.2599999999902</v>
      </c>
      <c r="F187" s="139">
        <v>3423.2599999999902</v>
      </c>
      <c r="G187" s="139">
        <v>3423.2599999999902</v>
      </c>
      <c r="H187" s="139">
        <v>3423.2599999999902</v>
      </c>
      <c r="I187" s="139">
        <v>3423.2599999999902</v>
      </c>
      <c r="J187" s="139">
        <v>3423.2599999999902</v>
      </c>
      <c r="K187" s="139">
        <v>3423.2599999999902</v>
      </c>
      <c r="L187" s="139">
        <v>3423.2599999999902</v>
      </c>
      <c r="M187" s="139">
        <v>3423.2599999999902</v>
      </c>
      <c r="N187" s="139">
        <v>40847.619999999901</v>
      </c>
      <c r="O187" s="139">
        <v>3307.5099999999902</v>
      </c>
      <c r="P187" s="139">
        <v>3307.5099999999902</v>
      </c>
      <c r="Q187" s="139">
        <v>3423.2599999999902</v>
      </c>
      <c r="R187" s="139">
        <v>3423.2599999999902</v>
      </c>
      <c r="S187" s="139">
        <v>3423.2599999999902</v>
      </c>
      <c r="T187" s="139">
        <v>3423.2599999999902</v>
      </c>
      <c r="U187" s="139">
        <v>3423.2599999999902</v>
      </c>
      <c r="V187" s="139">
        <v>3423.2599999999902</v>
      </c>
      <c r="W187" s="139">
        <v>3423.2599999999902</v>
      </c>
      <c r="X187" s="139">
        <v>3423.2599999999902</v>
      </c>
      <c r="Y187" s="139">
        <v>3423.2599999999902</v>
      </c>
      <c r="Z187" s="139">
        <v>3423.2599999999902</v>
      </c>
      <c r="AA187" s="139">
        <v>40847.619999999901</v>
      </c>
      <c r="AB187" s="139">
        <v>3307.5099999999902</v>
      </c>
      <c r="AC187" s="139">
        <v>3307.5099999999902</v>
      </c>
      <c r="AD187" s="139">
        <v>3423.2599999999902</v>
      </c>
      <c r="AE187" s="139">
        <v>3423.2599999999902</v>
      </c>
      <c r="AF187" s="139">
        <v>3423.2599999999902</v>
      </c>
      <c r="AG187" s="139">
        <v>3423.2599999999902</v>
      </c>
      <c r="AH187" s="139">
        <v>3423.2599999999902</v>
      </c>
      <c r="AI187" s="139">
        <v>3423.2599999999902</v>
      </c>
      <c r="AJ187" s="139">
        <v>3423.2599999999902</v>
      </c>
      <c r="AK187" s="139">
        <v>3423.2599999999902</v>
      </c>
      <c r="AL187" s="139">
        <v>3423.2599999999902</v>
      </c>
      <c r="AM187" s="139">
        <v>3423.2599999999902</v>
      </c>
      <c r="AN187" s="139">
        <v>40847.619999999901</v>
      </c>
      <c r="AO187" s="139">
        <v>3307.5099999999902</v>
      </c>
      <c r="AP187" s="139">
        <v>3307.5099999999902</v>
      </c>
      <c r="AQ187" s="139">
        <v>3423.2599999999902</v>
      </c>
      <c r="AR187" s="139">
        <v>3423.2599999999902</v>
      </c>
      <c r="AS187" s="139">
        <v>3423.2599999999902</v>
      </c>
      <c r="AT187" s="139">
        <v>3423.2599999999902</v>
      </c>
      <c r="AU187" s="139">
        <v>3423.2599999999902</v>
      </c>
      <c r="AV187" s="139">
        <v>3423.2599999999902</v>
      </c>
      <c r="AW187" s="139">
        <v>3423.2599999999902</v>
      </c>
      <c r="AX187" s="139">
        <v>3423.2599999999902</v>
      </c>
      <c r="AY187" s="139">
        <v>3423.2599999999902</v>
      </c>
      <c r="AZ187" s="139">
        <v>3423.2599999999902</v>
      </c>
      <c r="BA187" s="139">
        <v>40847.619999999901</v>
      </c>
    </row>
    <row r="188" spans="1:53">
      <c r="A188" s="140" t="s">
        <v>1506</v>
      </c>
      <c r="B188" s="139">
        <v>3307.5099999999902</v>
      </c>
      <c r="C188" s="139">
        <v>3307.5099999999902</v>
      </c>
      <c r="D188" s="139">
        <v>3423.2599999999902</v>
      </c>
      <c r="E188" s="139">
        <v>3423.2599999999902</v>
      </c>
      <c r="F188" s="139">
        <v>3423.2599999999902</v>
      </c>
      <c r="G188" s="139">
        <v>3423.2599999999902</v>
      </c>
      <c r="H188" s="139">
        <v>3423.2599999999902</v>
      </c>
      <c r="I188" s="139">
        <v>3423.2599999999902</v>
      </c>
      <c r="J188" s="139">
        <v>3423.2599999999902</v>
      </c>
      <c r="K188" s="139">
        <v>3423.2599999999902</v>
      </c>
      <c r="L188" s="139">
        <v>3423.2599999999902</v>
      </c>
      <c r="M188" s="139">
        <v>3423.2599999999902</v>
      </c>
      <c r="N188" s="139">
        <v>40847.619999999901</v>
      </c>
      <c r="O188" s="139">
        <v>3307.5099999999902</v>
      </c>
      <c r="P188" s="139">
        <v>3307.5099999999902</v>
      </c>
      <c r="Q188" s="139">
        <v>3423.2599999999902</v>
      </c>
      <c r="R188" s="139">
        <v>3423.2599999999902</v>
      </c>
      <c r="S188" s="139">
        <v>3423.2599999999902</v>
      </c>
      <c r="T188" s="139">
        <v>3423.2599999999902</v>
      </c>
      <c r="U188" s="139">
        <v>3423.2599999999902</v>
      </c>
      <c r="V188" s="139">
        <v>3423.2599999999902</v>
      </c>
      <c r="W188" s="139">
        <v>3423.2599999999902</v>
      </c>
      <c r="X188" s="139">
        <v>3423.2599999999902</v>
      </c>
      <c r="Y188" s="139">
        <v>3423.2599999999902</v>
      </c>
      <c r="Z188" s="139">
        <v>3423.2599999999902</v>
      </c>
      <c r="AA188" s="139">
        <v>40847.619999999901</v>
      </c>
      <c r="AB188" s="139">
        <v>3307.5099999999902</v>
      </c>
      <c r="AC188" s="139">
        <v>3307.5099999999902</v>
      </c>
      <c r="AD188" s="139">
        <v>3423.2599999999902</v>
      </c>
      <c r="AE188" s="139">
        <v>3423.2599999999902</v>
      </c>
      <c r="AF188" s="139">
        <v>3423.2599999999902</v>
      </c>
      <c r="AG188" s="139">
        <v>3423.2599999999902</v>
      </c>
      <c r="AH188" s="139">
        <v>3423.2599999999902</v>
      </c>
      <c r="AI188" s="139">
        <v>3423.2599999999902</v>
      </c>
      <c r="AJ188" s="139">
        <v>3423.2599999999902</v>
      </c>
      <c r="AK188" s="139">
        <v>3423.2599999999902</v>
      </c>
      <c r="AL188" s="139">
        <v>3423.2599999999902</v>
      </c>
      <c r="AM188" s="139">
        <v>3423.2599999999902</v>
      </c>
      <c r="AN188" s="139">
        <v>40847.619999999901</v>
      </c>
      <c r="AO188" s="139">
        <v>3307.5099999999902</v>
      </c>
      <c r="AP188" s="139">
        <v>3307.5099999999902</v>
      </c>
      <c r="AQ188" s="139">
        <v>3423.2599999999902</v>
      </c>
      <c r="AR188" s="139">
        <v>3423.2599999999902</v>
      </c>
      <c r="AS188" s="139">
        <v>3423.2599999999902</v>
      </c>
      <c r="AT188" s="139">
        <v>3423.2599999999902</v>
      </c>
      <c r="AU188" s="139">
        <v>3423.2599999999902</v>
      </c>
      <c r="AV188" s="139">
        <v>3423.2599999999902</v>
      </c>
      <c r="AW188" s="139">
        <v>3423.2599999999902</v>
      </c>
      <c r="AX188" s="139">
        <v>3423.2599999999902</v>
      </c>
      <c r="AY188" s="139">
        <v>3423.2599999999902</v>
      </c>
      <c r="AZ188" s="139">
        <v>3423.2599999999902</v>
      </c>
      <c r="BA188" s="139">
        <v>40847.619999999901</v>
      </c>
    </row>
    <row r="189" spans="1:53">
      <c r="A189" s="140" t="s">
        <v>1507</v>
      </c>
    </row>
    <row r="190" spans="1:53">
      <c r="A190" s="167" t="s">
        <v>1508</v>
      </c>
      <c r="B190" s="139">
        <v>58362.088036496199</v>
      </c>
      <c r="C190" s="139">
        <v>58362.088036496199</v>
      </c>
      <c r="D190" s="139">
        <v>58362.088036496199</v>
      </c>
      <c r="E190" s="139">
        <v>58362.088036496199</v>
      </c>
      <c r="F190" s="139">
        <v>58362.088036496199</v>
      </c>
      <c r="G190" s="139">
        <v>58362.088036496199</v>
      </c>
      <c r="H190" s="139">
        <v>58362.088036496199</v>
      </c>
      <c r="I190" s="139">
        <v>58362.088036496199</v>
      </c>
      <c r="J190" s="139">
        <v>58362.088036496199</v>
      </c>
      <c r="K190" s="139">
        <v>58362.088036496199</v>
      </c>
      <c r="L190" s="139">
        <v>58362.088036496199</v>
      </c>
      <c r="M190" s="139">
        <v>58362.088036496199</v>
      </c>
      <c r="N190" s="139">
        <v>700345.05643795396</v>
      </c>
      <c r="O190" s="139">
        <v>110239.475638163</v>
      </c>
      <c r="P190" s="139">
        <v>110239.475638163</v>
      </c>
      <c r="Q190" s="139">
        <v>110239.475638163</v>
      </c>
      <c r="R190" s="139">
        <v>110239.475638163</v>
      </c>
      <c r="S190" s="139">
        <v>110239.475638163</v>
      </c>
      <c r="T190" s="139">
        <v>110239.475638163</v>
      </c>
      <c r="U190" s="139">
        <v>110239.475638163</v>
      </c>
      <c r="V190" s="139">
        <v>110239.475638163</v>
      </c>
      <c r="W190" s="139">
        <v>110239.475638163</v>
      </c>
      <c r="X190" s="139">
        <v>110239.475638163</v>
      </c>
      <c r="Y190" s="139">
        <v>110239.475638163</v>
      </c>
      <c r="Z190" s="139">
        <v>110239.475638163</v>
      </c>
      <c r="AA190" s="139">
        <v>1322873.70765796</v>
      </c>
      <c r="AB190" s="139">
        <v>167317.95027392599</v>
      </c>
      <c r="AC190" s="139">
        <v>167317.95027392599</v>
      </c>
      <c r="AD190" s="139">
        <v>167317.95027392599</v>
      </c>
      <c r="AE190" s="139">
        <v>167317.95027392599</v>
      </c>
      <c r="AF190" s="139">
        <v>167317.95027392599</v>
      </c>
      <c r="AG190" s="139">
        <v>167317.95027392599</v>
      </c>
      <c r="AH190" s="139">
        <v>167317.95027392599</v>
      </c>
      <c r="AI190" s="139">
        <v>167317.95027392599</v>
      </c>
      <c r="AJ190" s="139">
        <v>167317.95027392599</v>
      </c>
      <c r="AK190" s="139">
        <v>167317.95027392599</v>
      </c>
      <c r="AL190" s="139">
        <v>167317.95027392599</v>
      </c>
      <c r="AM190" s="139">
        <v>167317.95027392599</v>
      </c>
      <c r="AN190" s="139">
        <v>2007815.4032871099</v>
      </c>
      <c r="AO190" s="139">
        <v>225015.626601011</v>
      </c>
      <c r="AP190" s="139">
        <v>225015.626601011</v>
      </c>
      <c r="AQ190" s="139">
        <v>225015.626601011</v>
      </c>
      <c r="AR190" s="139">
        <v>225015.626601011</v>
      </c>
      <c r="AS190" s="139">
        <v>225015.626601011</v>
      </c>
      <c r="AT190" s="139">
        <v>225015.626601011</v>
      </c>
      <c r="AU190" s="139">
        <v>225015.626601011</v>
      </c>
      <c r="AV190" s="139">
        <v>225015.626601011</v>
      </c>
      <c r="AW190" s="139">
        <v>225015.626601011</v>
      </c>
      <c r="AX190" s="139">
        <v>225015.626601011</v>
      </c>
      <c r="AY190" s="139">
        <v>225015.626601011</v>
      </c>
      <c r="AZ190" s="139">
        <v>225015.626601011</v>
      </c>
      <c r="BA190" s="139">
        <v>2700187.51921213</v>
      </c>
    </row>
    <row r="191" spans="1:53">
      <c r="A191" s="140" t="s">
        <v>1509</v>
      </c>
      <c r="B191" s="139">
        <v>104565.45</v>
      </c>
      <c r="C191" s="139">
        <v>96882.97</v>
      </c>
      <c r="D191" s="139">
        <v>1207968.55999999</v>
      </c>
      <c r="E191" s="139">
        <v>107773.67</v>
      </c>
      <c r="F191" s="139">
        <v>99326.71</v>
      </c>
      <c r="G191" s="139">
        <v>1221359.5999999901</v>
      </c>
      <c r="H191" s="139">
        <v>105988.47</v>
      </c>
      <c r="I191" s="139">
        <v>102383.2</v>
      </c>
      <c r="J191" s="139">
        <v>1198247.6099999901</v>
      </c>
      <c r="K191" s="139">
        <v>106761.62</v>
      </c>
      <c r="L191" s="139">
        <v>102658.69</v>
      </c>
      <c r="M191" s="139">
        <v>1237150.3799999999</v>
      </c>
      <c r="N191" s="139">
        <v>5691066.9299999997</v>
      </c>
      <c r="O191" s="139">
        <v>104565.45</v>
      </c>
      <c r="P191" s="139">
        <v>96882.97</v>
      </c>
      <c r="Q191" s="139">
        <v>1207968.55999999</v>
      </c>
      <c r="R191" s="139">
        <v>107773.67</v>
      </c>
      <c r="S191" s="139">
        <v>99326.71</v>
      </c>
      <c r="T191" s="139">
        <v>1221359.5999999901</v>
      </c>
      <c r="U191" s="139">
        <v>105988.47</v>
      </c>
      <c r="V191" s="139">
        <v>102383.2</v>
      </c>
      <c r="W191" s="139">
        <v>1198247.6099999901</v>
      </c>
      <c r="X191" s="139">
        <v>106761.62</v>
      </c>
      <c r="Y191" s="139">
        <v>102658.69</v>
      </c>
      <c r="Z191" s="139">
        <v>1237150.3799999999</v>
      </c>
      <c r="AA191" s="139">
        <v>5691066.9299999997</v>
      </c>
      <c r="AB191" s="139">
        <v>104565.45</v>
      </c>
      <c r="AC191" s="139">
        <v>96882.97</v>
      </c>
      <c r="AD191" s="139">
        <v>1207968.55999999</v>
      </c>
      <c r="AE191" s="139">
        <v>107773.67</v>
      </c>
      <c r="AF191" s="139">
        <v>99326.71</v>
      </c>
      <c r="AG191" s="139">
        <v>1221359.5999999901</v>
      </c>
      <c r="AH191" s="139">
        <v>105988.47</v>
      </c>
      <c r="AI191" s="139">
        <v>102383.2</v>
      </c>
      <c r="AJ191" s="139">
        <v>1198247.6099999901</v>
      </c>
      <c r="AK191" s="139">
        <v>106761.62</v>
      </c>
      <c r="AL191" s="139">
        <v>102658.69</v>
      </c>
      <c r="AM191" s="139">
        <v>1237150.3799999999</v>
      </c>
      <c r="AN191" s="139">
        <v>5691066.9299999997</v>
      </c>
      <c r="AO191" s="139">
        <v>104565.45</v>
      </c>
      <c r="AP191" s="139">
        <v>96882.97</v>
      </c>
      <c r="AQ191" s="139">
        <v>1207968.55999999</v>
      </c>
      <c r="AR191" s="139">
        <v>107773.67</v>
      </c>
      <c r="AS191" s="139">
        <v>99326.71</v>
      </c>
      <c r="AT191" s="139">
        <v>1221359.5999999901</v>
      </c>
      <c r="AU191" s="139">
        <v>105988.47</v>
      </c>
      <c r="AV191" s="139">
        <v>102383.2</v>
      </c>
      <c r="AW191" s="139">
        <v>1198247.6099999901</v>
      </c>
      <c r="AX191" s="139">
        <v>106761.62</v>
      </c>
      <c r="AY191" s="139">
        <v>102658.69</v>
      </c>
      <c r="AZ191" s="139">
        <v>1237150.3799999999</v>
      </c>
      <c r="BA191" s="139">
        <v>5691066.9299999997</v>
      </c>
    </row>
    <row r="192" spans="1:53">
      <c r="A192" s="140" t="s">
        <v>1510</v>
      </c>
      <c r="B192" s="139">
        <v>354937.69</v>
      </c>
      <c r="C192" s="139">
        <v>273250.34999999998</v>
      </c>
      <c r="D192" s="139">
        <v>318313.99</v>
      </c>
      <c r="E192" s="139">
        <v>293716.63999999902</v>
      </c>
      <c r="F192" s="139">
        <v>285735.59999999998</v>
      </c>
      <c r="G192" s="139">
        <v>311820.37</v>
      </c>
      <c r="H192" s="139">
        <v>291128.56</v>
      </c>
      <c r="I192" s="139">
        <v>287427.62</v>
      </c>
      <c r="J192" s="139">
        <v>288400.06</v>
      </c>
      <c r="K192" s="139">
        <v>292085.17</v>
      </c>
      <c r="L192" s="139">
        <v>287797.64999999898</v>
      </c>
      <c r="M192" s="139">
        <v>327091.86</v>
      </c>
      <c r="N192" s="139">
        <v>3611705.5599999898</v>
      </c>
      <c r="O192" s="139">
        <v>354937.69</v>
      </c>
      <c r="P192" s="139">
        <v>273250.34999999998</v>
      </c>
      <c r="Q192" s="139">
        <v>318313.99</v>
      </c>
      <c r="R192" s="139">
        <v>293716.63999999902</v>
      </c>
      <c r="S192" s="139">
        <v>285735.59999999998</v>
      </c>
      <c r="T192" s="139">
        <v>311820.37</v>
      </c>
      <c r="U192" s="139">
        <v>291128.56</v>
      </c>
      <c r="V192" s="139">
        <v>287427.62</v>
      </c>
      <c r="W192" s="139">
        <v>288400.06</v>
      </c>
      <c r="X192" s="139">
        <v>292085.17</v>
      </c>
      <c r="Y192" s="139">
        <v>287797.64999999898</v>
      </c>
      <c r="Z192" s="139">
        <v>327091.86</v>
      </c>
      <c r="AA192" s="139">
        <v>3611705.5599999898</v>
      </c>
      <c r="AB192" s="139">
        <v>354937.69</v>
      </c>
      <c r="AC192" s="139">
        <v>273250.34999999998</v>
      </c>
      <c r="AD192" s="139">
        <v>318313.99</v>
      </c>
      <c r="AE192" s="139">
        <v>293716.63999999902</v>
      </c>
      <c r="AF192" s="139">
        <v>285735.59999999998</v>
      </c>
      <c r="AG192" s="139">
        <v>311820.37</v>
      </c>
      <c r="AH192" s="139">
        <v>291128.56</v>
      </c>
      <c r="AI192" s="139">
        <v>287427.62</v>
      </c>
      <c r="AJ192" s="139">
        <v>288400.06</v>
      </c>
      <c r="AK192" s="139">
        <v>292085.17</v>
      </c>
      <c r="AL192" s="139">
        <v>287797.64999999898</v>
      </c>
      <c r="AM192" s="139">
        <v>327091.86</v>
      </c>
      <c r="AN192" s="139">
        <v>3611705.5599999898</v>
      </c>
      <c r="AO192" s="139">
        <v>354937.69</v>
      </c>
      <c r="AP192" s="139">
        <v>273250.34999999998</v>
      </c>
      <c r="AQ192" s="139">
        <v>318313.99</v>
      </c>
      <c r="AR192" s="139">
        <v>293716.63999999902</v>
      </c>
      <c r="AS192" s="139">
        <v>285735.59999999998</v>
      </c>
      <c r="AT192" s="139">
        <v>311820.37</v>
      </c>
      <c r="AU192" s="139">
        <v>291128.56</v>
      </c>
      <c r="AV192" s="139">
        <v>287427.62</v>
      </c>
      <c r="AW192" s="139">
        <v>288400.06</v>
      </c>
      <c r="AX192" s="139">
        <v>292085.17</v>
      </c>
      <c r="AY192" s="139">
        <v>287797.64999999898</v>
      </c>
      <c r="AZ192" s="139">
        <v>327091.86</v>
      </c>
      <c r="BA192" s="139">
        <v>3611705.5599999898</v>
      </c>
    </row>
    <row r="193" spans="1:53">
      <c r="A193" s="140" t="s">
        <v>1511</v>
      </c>
      <c r="B193" s="139">
        <v>113688.54</v>
      </c>
      <c r="C193" s="139">
        <v>105938.05</v>
      </c>
      <c r="D193" s="139">
        <v>118078.269999999</v>
      </c>
      <c r="E193" s="139">
        <v>116864.62</v>
      </c>
      <c r="F193" s="139">
        <v>108324.46</v>
      </c>
      <c r="G193" s="139">
        <v>135446.32</v>
      </c>
      <c r="H193" s="139">
        <v>115239.99</v>
      </c>
      <c r="I193" s="139">
        <v>111653.85</v>
      </c>
      <c r="J193" s="139">
        <v>112395.96</v>
      </c>
      <c r="K193" s="139">
        <v>115976.45</v>
      </c>
      <c r="L193" s="139">
        <v>111910.439999999</v>
      </c>
      <c r="M193" s="139">
        <v>151340.97999999899</v>
      </c>
      <c r="N193" s="139">
        <v>1416857.93</v>
      </c>
      <c r="O193" s="139">
        <v>113688.54</v>
      </c>
      <c r="P193" s="139">
        <v>105938.05</v>
      </c>
      <c r="Q193" s="139">
        <v>118078.269999999</v>
      </c>
      <c r="R193" s="139">
        <v>116864.62</v>
      </c>
      <c r="S193" s="139">
        <v>108324.46</v>
      </c>
      <c r="T193" s="139">
        <v>135446.32</v>
      </c>
      <c r="U193" s="139">
        <v>115239.99</v>
      </c>
      <c r="V193" s="139">
        <v>111653.85</v>
      </c>
      <c r="W193" s="139">
        <v>112395.96</v>
      </c>
      <c r="X193" s="139">
        <v>115976.45</v>
      </c>
      <c r="Y193" s="139">
        <v>111910.439999999</v>
      </c>
      <c r="Z193" s="139">
        <v>151340.97999999899</v>
      </c>
      <c r="AA193" s="139">
        <v>1416857.93</v>
      </c>
      <c r="AB193" s="139">
        <v>113688.54</v>
      </c>
      <c r="AC193" s="139">
        <v>105938.05</v>
      </c>
      <c r="AD193" s="139">
        <v>118078.269999999</v>
      </c>
      <c r="AE193" s="139">
        <v>116864.62</v>
      </c>
      <c r="AF193" s="139">
        <v>108324.46</v>
      </c>
      <c r="AG193" s="139">
        <v>135446.32</v>
      </c>
      <c r="AH193" s="139">
        <v>115239.99</v>
      </c>
      <c r="AI193" s="139">
        <v>111653.85</v>
      </c>
      <c r="AJ193" s="139">
        <v>112395.96</v>
      </c>
      <c r="AK193" s="139">
        <v>115976.45</v>
      </c>
      <c r="AL193" s="139">
        <v>111910.439999999</v>
      </c>
      <c r="AM193" s="139">
        <v>151340.97999999899</v>
      </c>
      <c r="AN193" s="139">
        <v>1416857.93</v>
      </c>
      <c r="AO193" s="139">
        <v>113688.54</v>
      </c>
      <c r="AP193" s="139">
        <v>105938.05</v>
      </c>
      <c r="AQ193" s="139">
        <v>118078.269999999</v>
      </c>
      <c r="AR193" s="139">
        <v>116864.62</v>
      </c>
      <c r="AS193" s="139">
        <v>108324.46</v>
      </c>
      <c r="AT193" s="139">
        <v>135446.32</v>
      </c>
      <c r="AU193" s="139">
        <v>115239.99</v>
      </c>
      <c r="AV193" s="139">
        <v>111653.85</v>
      </c>
      <c r="AW193" s="139">
        <v>112395.96</v>
      </c>
      <c r="AX193" s="139">
        <v>115976.45</v>
      </c>
      <c r="AY193" s="139">
        <v>111910.439999999</v>
      </c>
      <c r="AZ193" s="139">
        <v>151340.97999999899</v>
      </c>
      <c r="BA193" s="139">
        <v>1416857.93</v>
      </c>
    </row>
    <row r="194" spans="1:53">
      <c r="A194" s="140" t="s">
        <v>1512</v>
      </c>
      <c r="B194" s="139">
        <v>25068.6499999999</v>
      </c>
      <c r="C194" s="139">
        <v>25068.6499999999</v>
      </c>
      <c r="D194" s="139">
        <v>25946.05</v>
      </c>
      <c r="E194" s="139">
        <v>25946.05</v>
      </c>
      <c r="F194" s="139">
        <v>25946.05</v>
      </c>
      <c r="G194" s="139">
        <v>25946.05</v>
      </c>
      <c r="H194" s="139">
        <v>25946.05</v>
      </c>
      <c r="I194" s="139">
        <v>25946.05</v>
      </c>
      <c r="J194" s="139">
        <v>25946.05</v>
      </c>
      <c r="K194" s="139">
        <v>25946.05</v>
      </c>
      <c r="L194" s="139">
        <v>25946.05</v>
      </c>
      <c r="M194" s="139">
        <v>25946.05</v>
      </c>
      <c r="N194" s="139">
        <v>309597.8</v>
      </c>
      <c r="O194" s="139">
        <v>25068.6499999999</v>
      </c>
      <c r="P194" s="139">
        <v>25068.6499999999</v>
      </c>
      <c r="Q194" s="139">
        <v>25946.05</v>
      </c>
      <c r="R194" s="139">
        <v>25946.05</v>
      </c>
      <c r="S194" s="139">
        <v>25946.05</v>
      </c>
      <c r="T194" s="139">
        <v>25946.05</v>
      </c>
      <c r="U194" s="139">
        <v>25946.05</v>
      </c>
      <c r="V194" s="139">
        <v>25946.05</v>
      </c>
      <c r="W194" s="139">
        <v>25946.05</v>
      </c>
      <c r="X194" s="139">
        <v>25946.05</v>
      </c>
      <c r="Y194" s="139">
        <v>25946.05</v>
      </c>
      <c r="Z194" s="139">
        <v>25946.05</v>
      </c>
      <c r="AA194" s="139">
        <v>309597.8</v>
      </c>
      <c r="AB194" s="139">
        <v>25068.6499999999</v>
      </c>
      <c r="AC194" s="139">
        <v>25068.6499999999</v>
      </c>
      <c r="AD194" s="139">
        <v>25946.05</v>
      </c>
      <c r="AE194" s="139">
        <v>25946.05</v>
      </c>
      <c r="AF194" s="139">
        <v>25946.05</v>
      </c>
      <c r="AG194" s="139">
        <v>25946.05</v>
      </c>
      <c r="AH194" s="139">
        <v>25946.05</v>
      </c>
      <c r="AI194" s="139">
        <v>25946.05</v>
      </c>
      <c r="AJ194" s="139">
        <v>25946.05</v>
      </c>
      <c r="AK194" s="139">
        <v>25946.05</v>
      </c>
      <c r="AL194" s="139">
        <v>25946.05</v>
      </c>
      <c r="AM194" s="139">
        <v>25946.05</v>
      </c>
      <c r="AN194" s="139">
        <v>309597.8</v>
      </c>
      <c r="AO194" s="139">
        <v>25068.6499999999</v>
      </c>
      <c r="AP194" s="139">
        <v>25068.6499999999</v>
      </c>
      <c r="AQ194" s="139">
        <v>25946.05</v>
      </c>
      <c r="AR194" s="139">
        <v>25946.05</v>
      </c>
      <c r="AS194" s="139">
        <v>25946.05</v>
      </c>
      <c r="AT194" s="139">
        <v>25946.05</v>
      </c>
      <c r="AU194" s="139">
        <v>25946.05</v>
      </c>
      <c r="AV194" s="139">
        <v>25946.05</v>
      </c>
      <c r="AW194" s="139">
        <v>25946.05</v>
      </c>
      <c r="AX194" s="139">
        <v>25946.05</v>
      </c>
      <c r="AY194" s="139">
        <v>25946.05</v>
      </c>
      <c r="AZ194" s="139">
        <v>25946.05</v>
      </c>
      <c r="BA194" s="139">
        <v>309597.8</v>
      </c>
    </row>
    <row r="195" spans="1:53">
      <c r="A195" s="140" t="s">
        <v>1513</v>
      </c>
      <c r="B195" s="139">
        <v>0</v>
      </c>
      <c r="C195" s="139">
        <v>0</v>
      </c>
      <c r="D195" s="139">
        <v>0</v>
      </c>
      <c r="E195" s="139">
        <v>0</v>
      </c>
      <c r="F195" s="139">
        <v>0</v>
      </c>
      <c r="G195" s="139">
        <v>0</v>
      </c>
      <c r="H195" s="139">
        <v>0</v>
      </c>
      <c r="I195" s="139">
        <v>0</v>
      </c>
      <c r="J195" s="139">
        <v>0</v>
      </c>
      <c r="K195" s="139">
        <v>0</v>
      </c>
      <c r="L195" s="139">
        <v>0</v>
      </c>
      <c r="M195" s="139">
        <v>0</v>
      </c>
      <c r="N195" s="139">
        <v>0</v>
      </c>
      <c r="O195" s="139">
        <v>0</v>
      </c>
      <c r="P195" s="139">
        <v>0</v>
      </c>
      <c r="Q195" s="139">
        <v>0</v>
      </c>
      <c r="R195" s="139">
        <v>0</v>
      </c>
      <c r="S195" s="139">
        <v>0</v>
      </c>
      <c r="T195" s="139">
        <v>0</v>
      </c>
      <c r="U195" s="139">
        <v>0</v>
      </c>
      <c r="V195" s="139">
        <v>0</v>
      </c>
      <c r="W195" s="139">
        <v>0</v>
      </c>
      <c r="X195" s="139">
        <v>0</v>
      </c>
      <c r="Y195" s="139">
        <v>0</v>
      </c>
      <c r="Z195" s="139">
        <v>0</v>
      </c>
      <c r="AA195" s="139">
        <v>0</v>
      </c>
      <c r="AB195" s="139">
        <v>0</v>
      </c>
      <c r="AC195" s="139">
        <v>0</v>
      </c>
      <c r="AD195" s="139">
        <v>0</v>
      </c>
      <c r="AE195" s="139">
        <v>0</v>
      </c>
      <c r="AF195" s="139">
        <v>0</v>
      </c>
      <c r="AG195" s="139">
        <v>0</v>
      </c>
      <c r="AH195" s="139">
        <v>0</v>
      </c>
      <c r="AI195" s="139">
        <v>0</v>
      </c>
      <c r="AJ195" s="139">
        <v>0</v>
      </c>
      <c r="AK195" s="139">
        <v>0</v>
      </c>
      <c r="AL195" s="139">
        <v>0</v>
      </c>
      <c r="AM195" s="139">
        <v>0</v>
      </c>
      <c r="AN195" s="139">
        <v>0</v>
      </c>
      <c r="AO195" s="139">
        <v>0</v>
      </c>
      <c r="AP195" s="139">
        <v>0</v>
      </c>
      <c r="AQ195" s="139">
        <v>0</v>
      </c>
      <c r="AR195" s="139">
        <v>0</v>
      </c>
      <c r="AS195" s="139">
        <v>0</v>
      </c>
      <c r="AT195" s="139">
        <v>0</v>
      </c>
      <c r="AU195" s="139">
        <v>0</v>
      </c>
      <c r="AV195" s="139">
        <v>0</v>
      </c>
      <c r="AW195" s="139">
        <v>0</v>
      </c>
      <c r="AX195" s="139">
        <v>0</v>
      </c>
      <c r="AY195" s="139">
        <v>0</v>
      </c>
      <c r="AZ195" s="139">
        <v>0</v>
      </c>
      <c r="BA195" s="139">
        <v>0</v>
      </c>
    </row>
    <row r="196" spans="1:53">
      <c r="A196" s="140" t="s">
        <v>1514</v>
      </c>
      <c r="B196" s="139">
        <v>0</v>
      </c>
      <c r="C196" s="139">
        <v>0</v>
      </c>
      <c r="D196" s="139">
        <v>0</v>
      </c>
      <c r="E196" s="139">
        <v>0</v>
      </c>
      <c r="F196" s="139">
        <v>0</v>
      </c>
      <c r="G196" s="139">
        <v>0</v>
      </c>
      <c r="H196" s="139">
        <v>0</v>
      </c>
      <c r="I196" s="139">
        <v>0</v>
      </c>
      <c r="J196" s="139">
        <v>0</v>
      </c>
      <c r="K196" s="139">
        <v>0</v>
      </c>
      <c r="L196" s="139">
        <v>0</v>
      </c>
      <c r="M196" s="139">
        <v>0</v>
      </c>
      <c r="N196" s="139">
        <v>0</v>
      </c>
      <c r="O196" s="139">
        <v>0</v>
      </c>
      <c r="P196" s="139">
        <v>0</v>
      </c>
      <c r="Q196" s="139">
        <v>0</v>
      </c>
      <c r="R196" s="139">
        <v>0</v>
      </c>
      <c r="S196" s="139">
        <v>0</v>
      </c>
      <c r="T196" s="139">
        <v>0</v>
      </c>
      <c r="U196" s="139">
        <v>0</v>
      </c>
      <c r="V196" s="139">
        <v>0</v>
      </c>
      <c r="W196" s="139">
        <v>0</v>
      </c>
      <c r="X196" s="139">
        <v>0</v>
      </c>
      <c r="Y196" s="139">
        <v>0</v>
      </c>
      <c r="Z196" s="139">
        <v>0</v>
      </c>
      <c r="AA196" s="139">
        <v>0</v>
      </c>
      <c r="AB196" s="139">
        <v>0</v>
      </c>
      <c r="AC196" s="139">
        <v>0</v>
      </c>
      <c r="AD196" s="139">
        <v>0</v>
      </c>
      <c r="AE196" s="139">
        <v>0</v>
      </c>
      <c r="AF196" s="139">
        <v>0</v>
      </c>
      <c r="AG196" s="139">
        <v>0</v>
      </c>
      <c r="AH196" s="139">
        <v>0</v>
      </c>
      <c r="AI196" s="139">
        <v>0</v>
      </c>
      <c r="AJ196" s="139">
        <v>0</v>
      </c>
      <c r="AK196" s="139">
        <v>0</v>
      </c>
      <c r="AL196" s="139">
        <v>0</v>
      </c>
      <c r="AM196" s="139">
        <v>0</v>
      </c>
      <c r="AN196" s="139">
        <v>0</v>
      </c>
      <c r="AO196" s="139">
        <v>0</v>
      </c>
      <c r="AP196" s="139">
        <v>0</v>
      </c>
      <c r="AQ196" s="139">
        <v>0</v>
      </c>
      <c r="AR196" s="139">
        <v>0</v>
      </c>
      <c r="AS196" s="139">
        <v>0</v>
      </c>
      <c r="AT196" s="139">
        <v>0</v>
      </c>
      <c r="AU196" s="139">
        <v>0</v>
      </c>
      <c r="AV196" s="139">
        <v>0</v>
      </c>
      <c r="AW196" s="139">
        <v>0</v>
      </c>
      <c r="AX196" s="139">
        <v>0</v>
      </c>
      <c r="AY196" s="139">
        <v>0</v>
      </c>
      <c r="AZ196" s="139">
        <v>0</v>
      </c>
      <c r="BA196" s="139">
        <v>0</v>
      </c>
    </row>
    <row r="197" spans="1:53">
      <c r="A197" s="140" t="s">
        <v>1515</v>
      </c>
      <c r="B197" s="139">
        <v>27396.18</v>
      </c>
      <c r="C197" s="139">
        <v>27396.18</v>
      </c>
      <c r="D197" s="139">
        <v>27396.18</v>
      </c>
      <c r="E197" s="139">
        <v>27396.18</v>
      </c>
      <c r="F197" s="139">
        <v>27396.18</v>
      </c>
      <c r="G197" s="139">
        <v>27396.18</v>
      </c>
      <c r="H197" s="139">
        <v>27396.18</v>
      </c>
      <c r="I197" s="139">
        <v>27396.18</v>
      </c>
      <c r="J197" s="139">
        <v>27396.18</v>
      </c>
      <c r="K197" s="139">
        <v>27396.18</v>
      </c>
      <c r="L197" s="139">
        <v>27396.18</v>
      </c>
      <c r="M197" s="139">
        <v>27396.18</v>
      </c>
      <c r="N197" s="139">
        <v>328754.15999999997</v>
      </c>
      <c r="O197" s="139">
        <v>27396.18</v>
      </c>
      <c r="P197" s="139">
        <v>27396.18</v>
      </c>
      <c r="Q197" s="139">
        <v>27396.18</v>
      </c>
      <c r="R197" s="139">
        <v>27396.18</v>
      </c>
      <c r="S197" s="139">
        <v>27396.18</v>
      </c>
      <c r="T197" s="139">
        <v>27396.18</v>
      </c>
      <c r="U197" s="139">
        <v>27396.18</v>
      </c>
      <c r="V197" s="139">
        <v>27396.18</v>
      </c>
      <c r="W197" s="139">
        <v>27396.18</v>
      </c>
      <c r="X197" s="139">
        <v>27396.18</v>
      </c>
      <c r="Y197" s="139">
        <v>27396.18</v>
      </c>
      <c r="Z197" s="139">
        <v>27396.18</v>
      </c>
      <c r="AA197" s="139">
        <v>328754.15999999997</v>
      </c>
      <c r="AB197" s="139">
        <v>27396.18</v>
      </c>
      <c r="AC197" s="139">
        <v>27396.18</v>
      </c>
      <c r="AD197" s="139">
        <v>27396.18</v>
      </c>
      <c r="AE197" s="139">
        <v>27396.18</v>
      </c>
      <c r="AF197" s="139">
        <v>27396.18</v>
      </c>
      <c r="AG197" s="139">
        <v>27396.18</v>
      </c>
      <c r="AH197" s="139">
        <v>27396.18</v>
      </c>
      <c r="AI197" s="139">
        <v>27396.18</v>
      </c>
      <c r="AJ197" s="139">
        <v>27396.18</v>
      </c>
      <c r="AK197" s="139">
        <v>27396.18</v>
      </c>
      <c r="AL197" s="139">
        <v>27396.18</v>
      </c>
      <c r="AM197" s="139">
        <v>27396.18</v>
      </c>
      <c r="AN197" s="139">
        <v>328754.15999999997</v>
      </c>
      <c r="AO197" s="139">
        <v>27396.18</v>
      </c>
      <c r="AP197" s="139">
        <v>27396.18</v>
      </c>
      <c r="AQ197" s="139">
        <v>27396.18</v>
      </c>
      <c r="AR197" s="139">
        <v>27396.18</v>
      </c>
      <c r="AS197" s="139">
        <v>27396.18</v>
      </c>
      <c r="AT197" s="139">
        <v>27396.18</v>
      </c>
      <c r="AU197" s="139">
        <v>27396.18</v>
      </c>
      <c r="AV197" s="139">
        <v>27396.18</v>
      </c>
      <c r="AW197" s="139">
        <v>27396.18</v>
      </c>
      <c r="AX197" s="139">
        <v>27396.18</v>
      </c>
      <c r="AY197" s="139">
        <v>27396.18</v>
      </c>
      <c r="AZ197" s="139">
        <v>27396.18</v>
      </c>
      <c r="BA197" s="139">
        <v>328754.15999999997</v>
      </c>
    </row>
    <row r="198" spans="1:53">
      <c r="A198" s="140" t="s">
        <v>1516</v>
      </c>
      <c r="B198" s="139">
        <v>0</v>
      </c>
      <c r="C198" s="139">
        <v>0</v>
      </c>
      <c r="D198" s="139">
        <v>0</v>
      </c>
      <c r="E198" s="139">
        <v>0</v>
      </c>
      <c r="F198" s="139">
        <v>0</v>
      </c>
      <c r="G198" s="139">
        <v>0</v>
      </c>
      <c r="H198" s="139">
        <v>0</v>
      </c>
      <c r="I198" s="139">
        <v>0</v>
      </c>
      <c r="J198" s="139">
        <v>0</v>
      </c>
      <c r="K198" s="139">
        <v>0</v>
      </c>
      <c r="L198" s="139">
        <v>0</v>
      </c>
      <c r="M198" s="139">
        <v>0</v>
      </c>
      <c r="N198" s="139">
        <v>0</v>
      </c>
      <c r="O198" s="139">
        <v>0</v>
      </c>
      <c r="P198" s="139">
        <v>0</v>
      </c>
      <c r="Q198" s="139">
        <v>0</v>
      </c>
      <c r="R198" s="139">
        <v>0</v>
      </c>
      <c r="S198" s="139">
        <v>0</v>
      </c>
      <c r="T198" s="139">
        <v>0</v>
      </c>
      <c r="U198" s="139">
        <v>0</v>
      </c>
      <c r="V198" s="139">
        <v>0</v>
      </c>
      <c r="W198" s="139">
        <v>0</v>
      </c>
      <c r="X198" s="139">
        <v>0</v>
      </c>
      <c r="Y198" s="139">
        <v>0</v>
      </c>
      <c r="Z198" s="139">
        <v>0</v>
      </c>
      <c r="AA198" s="139">
        <v>0</v>
      </c>
      <c r="AB198" s="139">
        <v>0</v>
      </c>
      <c r="AC198" s="139">
        <v>0</v>
      </c>
      <c r="AD198" s="139">
        <v>0</v>
      </c>
      <c r="AE198" s="139">
        <v>0</v>
      </c>
      <c r="AF198" s="139">
        <v>0</v>
      </c>
      <c r="AG198" s="139">
        <v>0</v>
      </c>
      <c r="AH198" s="139">
        <v>0</v>
      </c>
      <c r="AI198" s="139">
        <v>0</v>
      </c>
      <c r="AJ198" s="139">
        <v>0</v>
      </c>
      <c r="AK198" s="139">
        <v>0</v>
      </c>
      <c r="AL198" s="139">
        <v>0</v>
      </c>
      <c r="AM198" s="139">
        <v>0</v>
      </c>
      <c r="AN198" s="139">
        <v>0</v>
      </c>
      <c r="AO198" s="139">
        <v>0</v>
      </c>
      <c r="AP198" s="139">
        <v>0</v>
      </c>
      <c r="AQ198" s="139">
        <v>0</v>
      </c>
      <c r="AR198" s="139">
        <v>0</v>
      </c>
      <c r="AS198" s="139">
        <v>0</v>
      </c>
      <c r="AT198" s="139">
        <v>0</v>
      </c>
      <c r="AU198" s="139">
        <v>0</v>
      </c>
      <c r="AV198" s="139">
        <v>0</v>
      </c>
      <c r="AW198" s="139">
        <v>0</v>
      </c>
      <c r="AX198" s="139">
        <v>0</v>
      </c>
      <c r="AY198" s="139">
        <v>0</v>
      </c>
      <c r="AZ198" s="139">
        <v>0</v>
      </c>
      <c r="BA198" s="139">
        <v>0</v>
      </c>
    </row>
    <row r="199" spans="1:53">
      <c r="A199" s="140" t="s">
        <v>1517</v>
      </c>
      <c r="B199" s="139">
        <v>684018.59803649597</v>
      </c>
      <c r="C199" s="139">
        <v>586898.28803649603</v>
      </c>
      <c r="D199" s="139">
        <v>1756065.13803649</v>
      </c>
      <c r="E199" s="139">
        <v>630059.24803649599</v>
      </c>
      <c r="F199" s="139">
        <v>605091.08803649596</v>
      </c>
      <c r="G199" s="139">
        <v>1780330.6080364899</v>
      </c>
      <c r="H199" s="139">
        <v>624061.33803649596</v>
      </c>
      <c r="I199" s="139">
        <v>613168.98803649598</v>
      </c>
      <c r="J199" s="139">
        <v>1710747.94803649</v>
      </c>
      <c r="K199" s="139">
        <v>626527.55803649605</v>
      </c>
      <c r="L199" s="139">
        <v>614071.09803649597</v>
      </c>
      <c r="M199" s="139">
        <v>1827287.5380364901</v>
      </c>
      <c r="N199" s="139">
        <v>12058327.436437899</v>
      </c>
      <c r="O199" s="139">
        <v>735895.98563816305</v>
      </c>
      <c r="P199" s="139">
        <v>638775.67563816404</v>
      </c>
      <c r="Q199" s="139">
        <v>1807942.5256381601</v>
      </c>
      <c r="R199" s="139">
        <v>681936.63563816401</v>
      </c>
      <c r="S199" s="139">
        <v>656968.47563816397</v>
      </c>
      <c r="T199" s="139">
        <v>1832207.99563816</v>
      </c>
      <c r="U199" s="139">
        <v>675938.72563816397</v>
      </c>
      <c r="V199" s="139">
        <v>665046.375638164</v>
      </c>
      <c r="W199" s="139">
        <v>1762625.3356381599</v>
      </c>
      <c r="X199" s="139">
        <v>678404.94563816395</v>
      </c>
      <c r="Y199" s="139">
        <v>665948.48563816305</v>
      </c>
      <c r="Z199" s="139">
        <v>1879164.92563816</v>
      </c>
      <c r="AA199" s="139">
        <v>12680856.087657901</v>
      </c>
      <c r="AB199" s="139">
        <v>792974.46027392498</v>
      </c>
      <c r="AC199" s="139">
        <v>695854.15027392597</v>
      </c>
      <c r="AD199" s="139">
        <v>1865021.0002739199</v>
      </c>
      <c r="AE199" s="139">
        <v>739015.11027392501</v>
      </c>
      <c r="AF199" s="139">
        <v>714046.95027392602</v>
      </c>
      <c r="AG199" s="139">
        <v>1889286.4702739201</v>
      </c>
      <c r="AH199" s="139">
        <v>733017.20027392497</v>
      </c>
      <c r="AI199" s="139">
        <v>722124.850273925</v>
      </c>
      <c r="AJ199" s="139">
        <v>1819703.81027392</v>
      </c>
      <c r="AK199" s="139">
        <v>735483.42027392599</v>
      </c>
      <c r="AL199" s="139">
        <v>723026.96027392498</v>
      </c>
      <c r="AM199" s="139">
        <v>1936243.40027392</v>
      </c>
      <c r="AN199" s="139">
        <v>13365797.7832871</v>
      </c>
      <c r="AO199" s="139">
        <v>850672.13660100999</v>
      </c>
      <c r="AP199" s="139">
        <v>753551.82660101098</v>
      </c>
      <c r="AQ199" s="139">
        <v>1922718.6766010099</v>
      </c>
      <c r="AR199" s="139">
        <v>796712.78660101094</v>
      </c>
      <c r="AS199" s="139">
        <v>771744.62660101103</v>
      </c>
      <c r="AT199" s="139">
        <v>1946984.1466010101</v>
      </c>
      <c r="AU199" s="139">
        <v>790714.87660101103</v>
      </c>
      <c r="AV199" s="139">
        <v>779822.52660101</v>
      </c>
      <c r="AW199" s="139">
        <v>1877401.48660101</v>
      </c>
      <c r="AX199" s="139">
        <v>793181.096601011</v>
      </c>
      <c r="AY199" s="139">
        <v>780724.63660100999</v>
      </c>
      <c r="AZ199" s="139">
        <v>1993941.07660101</v>
      </c>
      <c r="BA199" s="139">
        <v>14058169.8992121</v>
      </c>
    </row>
    <row r="200" spans="1:53">
      <c r="A200" s="140" t="s">
        <v>1518</v>
      </c>
    </row>
    <row r="201" spans="1:53">
      <c r="A201" s="140" t="s">
        <v>1519</v>
      </c>
      <c r="B201" s="139">
        <v>40848.11</v>
      </c>
      <c r="C201" s="139">
        <v>23876.289999999899</v>
      </c>
      <c r="D201" s="139">
        <v>58348.18</v>
      </c>
      <c r="E201" s="139">
        <v>105338.06</v>
      </c>
      <c r="F201" s="139">
        <v>311581.24</v>
      </c>
      <c r="G201" s="139">
        <v>178592.44</v>
      </c>
      <c r="H201" s="139">
        <v>90890.709999999905</v>
      </c>
      <c r="I201" s="139">
        <v>22215.75</v>
      </c>
      <c r="J201" s="139">
        <v>45007.27</v>
      </c>
      <c r="K201" s="139">
        <v>31440.21</v>
      </c>
      <c r="L201" s="139">
        <v>33166.33</v>
      </c>
      <c r="M201" s="139">
        <v>41729.279999999999</v>
      </c>
      <c r="N201" s="139">
        <v>983033.87</v>
      </c>
      <c r="O201" s="139">
        <v>40848.11</v>
      </c>
      <c r="P201" s="139">
        <v>23876.289999999899</v>
      </c>
      <c r="Q201" s="139">
        <v>58348.18</v>
      </c>
      <c r="R201" s="139">
        <v>105338.06</v>
      </c>
      <c r="S201" s="139">
        <v>311581.24</v>
      </c>
      <c r="T201" s="139">
        <v>178592.44</v>
      </c>
      <c r="U201" s="139">
        <v>90890.709999999905</v>
      </c>
      <c r="V201" s="139">
        <v>22215.75</v>
      </c>
      <c r="W201" s="139">
        <v>45007.27</v>
      </c>
      <c r="X201" s="139">
        <v>31440.21</v>
      </c>
      <c r="Y201" s="139">
        <v>33166.33</v>
      </c>
      <c r="Z201" s="139">
        <v>41729.279999999999</v>
      </c>
      <c r="AA201" s="139">
        <v>983033.87</v>
      </c>
      <c r="AB201" s="139">
        <v>40848.11</v>
      </c>
      <c r="AC201" s="139">
        <v>23876.289999999899</v>
      </c>
      <c r="AD201" s="139">
        <v>58348.18</v>
      </c>
      <c r="AE201" s="139">
        <v>105338.06</v>
      </c>
      <c r="AF201" s="139">
        <v>311581.24</v>
      </c>
      <c r="AG201" s="139">
        <v>178592.44</v>
      </c>
      <c r="AH201" s="139">
        <v>90890.709999999905</v>
      </c>
      <c r="AI201" s="139">
        <v>22215.75</v>
      </c>
      <c r="AJ201" s="139">
        <v>45007.27</v>
      </c>
      <c r="AK201" s="139">
        <v>31440.21</v>
      </c>
      <c r="AL201" s="139">
        <v>33166.33</v>
      </c>
      <c r="AM201" s="139">
        <v>41729.279999999999</v>
      </c>
      <c r="AN201" s="139">
        <v>983033.87</v>
      </c>
      <c r="AO201" s="139">
        <v>40848.11</v>
      </c>
      <c r="AP201" s="139">
        <v>23876.289999999899</v>
      </c>
      <c r="AQ201" s="139">
        <v>58348.18</v>
      </c>
      <c r="AR201" s="139">
        <v>105338.06</v>
      </c>
      <c r="AS201" s="139">
        <v>311581.24</v>
      </c>
      <c r="AT201" s="139">
        <v>178592.44</v>
      </c>
      <c r="AU201" s="139">
        <v>90890.709999999905</v>
      </c>
      <c r="AV201" s="139">
        <v>22215.75</v>
      </c>
      <c r="AW201" s="139">
        <v>45007.27</v>
      </c>
      <c r="AX201" s="139">
        <v>31440.21</v>
      </c>
      <c r="AY201" s="139">
        <v>33166.33</v>
      </c>
      <c r="AZ201" s="139">
        <v>41729.279999999999</v>
      </c>
      <c r="BA201" s="139">
        <v>983033.87</v>
      </c>
    </row>
    <row r="202" spans="1:53">
      <c r="A202" s="140" t="s">
        <v>1520</v>
      </c>
      <c r="B202" s="139">
        <v>40848.11</v>
      </c>
      <c r="C202" s="139">
        <v>23876.289999999899</v>
      </c>
      <c r="D202" s="139">
        <v>58348.18</v>
      </c>
      <c r="E202" s="139">
        <v>105338.06</v>
      </c>
      <c r="F202" s="139">
        <v>311581.24</v>
      </c>
      <c r="G202" s="139">
        <v>178592.44</v>
      </c>
      <c r="H202" s="139">
        <v>90890.709999999905</v>
      </c>
      <c r="I202" s="139">
        <v>22215.75</v>
      </c>
      <c r="J202" s="139">
        <v>45007.27</v>
      </c>
      <c r="K202" s="139">
        <v>31440.21</v>
      </c>
      <c r="L202" s="139">
        <v>33166.33</v>
      </c>
      <c r="M202" s="139">
        <v>41729.279999999999</v>
      </c>
      <c r="N202" s="139">
        <v>983033.87</v>
      </c>
      <c r="O202" s="139">
        <v>40848.11</v>
      </c>
      <c r="P202" s="139">
        <v>23876.289999999899</v>
      </c>
      <c r="Q202" s="139">
        <v>58348.18</v>
      </c>
      <c r="R202" s="139">
        <v>105338.06</v>
      </c>
      <c r="S202" s="139">
        <v>311581.24</v>
      </c>
      <c r="T202" s="139">
        <v>178592.44</v>
      </c>
      <c r="U202" s="139">
        <v>90890.709999999905</v>
      </c>
      <c r="V202" s="139">
        <v>22215.75</v>
      </c>
      <c r="W202" s="139">
        <v>45007.27</v>
      </c>
      <c r="X202" s="139">
        <v>31440.21</v>
      </c>
      <c r="Y202" s="139">
        <v>33166.33</v>
      </c>
      <c r="Z202" s="139">
        <v>41729.279999999999</v>
      </c>
      <c r="AA202" s="139">
        <v>983033.87</v>
      </c>
      <c r="AB202" s="139">
        <v>40848.11</v>
      </c>
      <c r="AC202" s="139">
        <v>23876.289999999899</v>
      </c>
      <c r="AD202" s="139">
        <v>58348.18</v>
      </c>
      <c r="AE202" s="139">
        <v>105338.06</v>
      </c>
      <c r="AF202" s="139">
        <v>311581.24</v>
      </c>
      <c r="AG202" s="139">
        <v>178592.44</v>
      </c>
      <c r="AH202" s="139">
        <v>90890.709999999905</v>
      </c>
      <c r="AI202" s="139">
        <v>22215.75</v>
      </c>
      <c r="AJ202" s="139">
        <v>45007.27</v>
      </c>
      <c r="AK202" s="139">
        <v>31440.21</v>
      </c>
      <c r="AL202" s="139">
        <v>33166.33</v>
      </c>
      <c r="AM202" s="139">
        <v>41729.279999999999</v>
      </c>
      <c r="AN202" s="139">
        <v>983033.87</v>
      </c>
      <c r="AO202" s="139">
        <v>40848.11</v>
      </c>
      <c r="AP202" s="139">
        <v>23876.289999999899</v>
      </c>
      <c r="AQ202" s="139">
        <v>58348.18</v>
      </c>
      <c r="AR202" s="139">
        <v>105338.06</v>
      </c>
      <c r="AS202" s="139">
        <v>311581.24</v>
      </c>
      <c r="AT202" s="139">
        <v>178592.44</v>
      </c>
      <c r="AU202" s="139">
        <v>90890.709999999905</v>
      </c>
      <c r="AV202" s="139">
        <v>22215.75</v>
      </c>
      <c r="AW202" s="139">
        <v>45007.27</v>
      </c>
      <c r="AX202" s="139">
        <v>31440.21</v>
      </c>
      <c r="AY202" s="139">
        <v>33166.33</v>
      </c>
      <c r="AZ202" s="139">
        <v>41729.279999999999</v>
      </c>
      <c r="BA202" s="139">
        <v>983033.87</v>
      </c>
    </row>
    <row r="203" spans="1:53">
      <c r="A203" s="140" t="s">
        <v>1521</v>
      </c>
    </row>
    <row r="204" spans="1:53">
      <c r="A204" s="140" t="s">
        <v>1522</v>
      </c>
      <c r="B204" s="139">
        <v>128504.50999999901</v>
      </c>
      <c r="C204" s="139">
        <v>133238.96</v>
      </c>
      <c r="D204" s="139">
        <v>134184.44</v>
      </c>
      <c r="E204" s="139">
        <v>134886.44999999899</v>
      </c>
      <c r="F204" s="139">
        <v>134958.64000000001</v>
      </c>
      <c r="G204" s="139">
        <v>134894.49</v>
      </c>
      <c r="H204" s="139">
        <v>134821.74</v>
      </c>
      <c r="I204" s="139">
        <v>134033.46</v>
      </c>
      <c r="J204" s="139">
        <v>135129.79999999999</v>
      </c>
      <c r="K204" s="139">
        <v>134846.22</v>
      </c>
      <c r="L204" s="139">
        <v>135181.09</v>
      </c>
      <c r="M204" s="139">
        <v>135694.75</v>
      </c>
      <c r="N204" s="139">
        <v>1610374.54999999</v>
      </c>
      <c r="O204" s="139">
        <v>128504.50999999901</v>
      </c>
      <c r="P204" s="139">
        <v>133238.96</v>
      </c>
      <c r="Q204" s="139">
        <v>134184.44</v>
      </c>
      <c r="R204" s="139">
        <v>134886.44999999899</v>
      </c>
      <c r="S204" s="139">
        <v>134958.64000000001</v>
      </c>
      <c r="T204" s="139">
        <v>134894.49</v>
      </c>
      <c r="U204" s="139">
        <v>134821.74</v>
      </c>
      <c r="V204" s="139">
        <v>134033.46</v>
      </c>
      <c r="W204" s="139">
        <v>135129.79999999999</v>
      </c>
      <c r="X204" s="139">
        <v>134846.22</v>
      </c>
      <c r="Y204" s="139">
        <v>135181.09</v>
      </c>
      <c r="Z204" s="139">
        <v>135694.75</v>
      </c>
      <c r="AA204" s="139">
        <v>1610374.54999999</v>
      </c>
      <c r="AB204" s="139">
        <v>128504.50999999901</v>
      </c>
      <c r="AC204" s="139">
        <v>133238.96</v>
      </c>
      <c r="AD204" s="139">
        <v>134184.44</v>
      </c>
      <c r="AE204" s="139">
        <v>134886.44999999899</v>
      </c>
      <c r="AF204" s="139">
        <v>134958.64000000001</v>
      </c>
      <c r="AG204" s="139">
        <v>134894.49</v>
      </c>
      <c r="AH204" s="139">
        <v>134821.74</v>
      </c>
      <c r="AI204" s="139">
        <v>134033.46</v>
      </c>
      <c r="AJ204" s="139">
        <v>135129.79999999999</v>
      </c>
      <c r="AK204" s="139">
        <v>134846.22</v>
      </c>
      <c r="AL204" s="139">
        <v>135181.09</v>
      </c>
      <c r="AM204" s="139">
        <v>135694.75</v>
      </c>
      <c r="AN204" s="139">
        <v>1610374.54999999</v>
      </c>
      <c r="AO204" s="139">
        <v>128504.50999999901</v>
      </c>
      <c r="AP204" s="139">
        <v>133238.96</v>
      </c>
      <c r="AQ204" s="139">
        <v>134184.44</v>
      </c>
      <c r="AR204" s="139">
        <v>134886.44999999899</v>
      </c>
      <c r="AS204" s="139">
        <v>134958.64000000001</v>
      </c>
      <c r="AT204" s="139">
        <v>134894.49</v>
      </c>
      <c r="AU204" s="139">
        <v>134821.74</v>
      </c>
      <c r="AV204" s="139">
        <v>134033.46</v>
      </c>
      <c r="AW204" s="139">
        <v>135129.79999999999</v>
      </c>
      <c r="AX204" s="139">
        <v>134846.22</v>
      </c>
      <c r="AY204" s="139">
        <v>135181.09</v>
      </c>
      <c r="AZ204" s="139">
        <v>135694.75</v>
      </c>
      <c r="BA204" s="139">
        <v>1610374.54999999</v>
      </c>
    </row>
    <row r="205" spans="1:53">
      <c r="A205" s="140" t="s">
        <v>1523</v>
      </c>
      <c r="B205" s="139">
        <v>128504.50999999901</v>
      </c>
      <c r="C205" s="139">
        <v>133238.96</v>
      </c>
      <c r="D205" s="139">
        <v>134184.44</v>
      </c>
      <c r="E205" s="139">
        <v>134886.44999999899</v>
      </c>
      <c r="F205" s="139">
        <v>134958.64000000001</v>
      </c>
      <c r="G205" s="139">
        <v>134894.49</v>
      </c>
      <c r="H205" s="139">
        <v>134821.74</v>
      </c>
      <c r="I205" s="139">
        <v>134033.46</v>
      </c>
      <c r="J205" s="139">
        <v>135129.79999999999</v>
      </c>
      <c r="K205" s="139">
        <v>134846.22</v>
      </c>
      <c r="L205" s="139">
        <v>135181.09</v>
      </c>
      <c r="M205" s="139">
        <v>135694.75</v>
      </c>
      <c r="N205" s="139">
        <v>1610374.54999999</v>
      </c>
      <c r="O205" s="139">
        <v>128504.50999999901</v>
      </c>
      <c r="P205" s="139">
        <v>133238.96</v>
      </c>
      <c r="Q205" s="139">
        <v>134184.44</v>
      </c>
      <c r="R205" s="139">
        <v>134886.44999999899</v>
      </c>
      <c r="S205" s="139">
        <v>134958.64000000001</v>
      </c>
      <c r="T205" s="139">
        <v>134894.49</v>
      </c>
      <c r="U205" s="139">
        <v>134821.74</v>
      </c>
      <c r="V205" s="139">
        <v>134033.46</v>
      </c>
      <c r="W205" s="139">
        <v>135129.79999999999</v>
      </c>
      <c r="X205" s="139">
        <v>134846.22</v>
      </c>
      <c r="Y205" s="139">
        <v>135181.09</v>
      </c>
      <c r="Z205" s="139">
        <v>135694.75</v>
      </c>
      <c r="AA205" s="139">
        <v>1610374.54999999</v>
      </c>
      <c r="AB205" s="139">
        <v>128504.50999999901</v>
      </c>
      <c r="AC205" s="139">
        <v>133238.96</v>
      </c>
      <c r="AD205" s="139">
        <v>134184.44</v>
      </c>
      <c r="AE205" s="139">
        <v>134886.44999999899</v>
      </c>
      <c r="AF205" s="139">
        <v>134958.64000000001</v>
      </c>
      <c r="AG205" s="139">
        <v>134894.49</v>
      </c>
      <c r="AH205" s="139">
        <v>134821.74</v>
      </c>
      <c r="AI205" s="139">
        <v>134033.46</v>
      </c>
      <c r="AJ205" s="139">
        <v>135129.79999999999</v>
      </c>
      <c r="AK205" s="139">
        <v>134846.22</v>
      </c>
      <c r="AL205" s="139">
        <v>135181.09</v>
      </c>
      <c r="AM205" s="139">
        <v>135694.75</v>
      </c>
      <c r="AN205" s="139">
        <v>1610374.54999999</v>
      </c>
      <c r="AO205" s="139">
        <v>128504.50999999901</v>
      </c>
      <c r="AP205" s="139">
        <v>133238.96</v>
      </c>
      <c r="AQ205" s="139">
        <v>134184.44</v>
      </c>
      <c r="AR205" s="139">
        <v>134886.44999999899</v>
      </c>
      <c r="AS205" s="139">
        <v>134958.64000000001</v>
      </c>
      <c r="AT205" s="139">
        <v>134894.49</v>
      </c>
      <c r="AU205" s="139">
        <v>134821.74</v>
      </c>
      <c r="AV205" s="139">
        <v>134033.46</v>
      </c>
      <c r="AW205" s="139">
        <v>135129.79999999999</v>
      </c>
      <c r="AX205" s="139">
        <v>134846.22</v>
      </c>
      <c r="AY205" s="139">
        <v>135181.09</v>
      </c>
      <c r="AZ205" s="139">
        <v>135694.75</v>
      </c>
      <c r="BA205" s="139">
        <v>1610374.54999999</v>
      </c>
    </row>
    <row r="206" spans="1:53">
      <c r="A206" s="140" t="s">
        <v>1524</v>
      </c>
    </row>
    <row r="207" spans="1:53">
      <c r="A207" s="140" t="s">
        <v>1525</v>
      </c>
      <c r="B207" s="139">
        <v>689815.58</v>
      </c>
      <c r="C207" s="139">
        <v>689815.58</v>
      </c>
      <c r="D207" s="139">
        <v>689815.58</v>
      </c>
      <c r="E207" s="139">
        <v>689815.58</v>
      </c>
      <c r="F207" s="139">
        <v>689815.58</v>
      </c>
      <c r="G207" s="139">
        <v>689815.58</v>
      </c>
      <c r="H207" s="139">
        <v>689815.58</v>
      </c>
      <c r="I207" s="139">
        <v>689815.58</v>
      </c>
      <c r="J207" s="139">
        <v>689815.58</v>
      </c>
      <c r="K207" s="139">
        <v>689815.58</v>
      </c>
      <c r="L207" s="139">
        <v>689815.58</v>
      </c>
      <c r="M207" s="139">
        <v>689815.58</v>
      </c>
      <c r="N207" s="139">
        <v>8277786.96</v>
      </c>
      <c r="O207" s="139">
        <v>-0.42000000007646998</v>
      </c>
      <c r="P207" s="139">
        <v>-0.42000000007646998</v>
      </c>
      <c r="Q207" s="139">
        <v>-0.42000000007646998</v>
      </c>
      <c r="R207" s="139">
        <v>-0.42000000007646998</v>
      </c>
      <c r="S207" s="139">
        <v>-0.42000000007646998</v>
      </c>
      <c r="T207" s="139">
        <v>-0.42000000007646998</v>
      </c>
      <c r="U207" s="139">
        <v>-0.42000000007646998</v>
      </c>
      <c r="V207" s="139">
        <v>-0.42000000007646998</v>
      </c>
      <c r="W207" s="139">
        <v>-0.42000000007646998</v>
      </c>
      <c r="X207" s="139">
        <v>-0.42000000007646998</v>
      </c>
      <c r="Y207" s="139">
        <v>-0.42000000007646998</v>
      </c>
      <c r="Z207" s="139">
        <v>-0.42000000007646998</v>
      </c>
      <c r="AA207" s="139">
        <v>-5.0400000009176402</v>
      </c>
      <c r="AB207" s="139">
        <v>-0.42000000007646998</v>
      </c>
      <c r="AC207" s="139">
        <v>-0.42000000007646998</v>
      </c>
      <c r="AD207" s="139">
        <v>-0.42000000007646998</v>
      </c>
      <c r="AE207" s="139">
        <v>-0.42000000007646998</v>
      </c>
      <c r="AF207" s="139">
        <v>-0.42000000007646998</v>
      </c>
      <c r="AG207" s="139">
        <v>-0.42000000007646998</v>
      </c>
      <c r="AH207" s="139">
        <v>-0.42000000007646998</v>
      </c>
      <c r="AI207" s="139">
        <v>-0.42000000007646998</v>
      </c>
      <c r="AJ207" s="139">
        <v>-0.42000000007646998</v>
      </c>
      <c r="AK207" s="139">
        <v>-0.42000000007646998</v>
      </c>
      <c r="AL207" s="139">
        <v>-0.42000000007646998</v>
      </c>
      <c r="AM207" s="139">
        <v>-0.42000000007646998</v>
      </c>
      <c r="AN207" s="139">
        <v>-5.0400000009176402</v>
      </c>
      <c r="AO207" s="139">
        <v>-0.42000000007646998</v>
      </c>
      <c r="AP207" s="139">
        <v>-0.42000000007646998</v>
      </c>
      <c r="AQ207" s="139">
        <v>-0.42000000007646998</v>
      </c>
      <c r="AR207" s="139">
        <v>-0.42000000007646998</v>
      </c>
      <c r="AS207" s="139">
        <v>-0.42000000007646998</v>
      </c>
      <c r="AT207" s="139">
        <v>-0.42000000007646998</v>
      </c>
      <c r="AU207" s="139">
        <v>-0.42000000007646998</v>
      </c>
      <c r="AV207" s="139">
        <v>-0.42000000007646998</v>
      </c>
      <c r="AW207" s="139">
        <v>-0.42000000007646998</v>
      </c>
      <c r="AX207" s="139">
        <v>-0.42000000007646998</v>
      </c>
      <c r="AY207" s="139">
        <v>-0.42000000007646998</v>
      </c>
      <c r="AZ207" s="139">
        <v>-0.42000000007646998</v>
      </c>
      <c r="BA207" s="139">
        <v>-5.0400000009176402</v>
      </c>
    </row>
    <row r="208" spans="1:53">
      <c r="A208" s="140" t="s">
        <v>1526</v>
      </c>
      <c r="B208" s="139">
        <v>0</v>
      </c>
      <c r="C208" s="139">
        <v>0</v>
      </c>
      <c r="D208" s="139">
        <v>0</v>
      </c>
      <c r="E208" s="139">
        <v>0</v>
      </c>
      <c r="F208" s="139">
        <v>0</v>
      </c>
      <c r="G208" s="139">
        <v>0</v>
      </c>
      <c r="H208" s="139">
        <v>0</v>
      </c>
      <c r="I208" s="139">
        <v>0</v>
      </c>
      <c r="J208" s="139">
        <v>0</v>
      </c>
      <c r="K208" s="139">
        <v>0</v>
      </c>
      <c r="L208" s="139">
        <v>0</v>
      </c>
      <c r="M208" s="139">
        <v>0</v>
      </c>
      <c r="N208" s="139">
        <v>0</v>
      </c>
      <c r="O208" s="139">
        <v>0</v>
      </c>
      <c r="P208" s="139">
        <v>0</v>
      </c>
      <c r="Q208" s="139">
        <v>0</v>
      </c>
      <c r="R208" s="139">
        <v>0</v>
      </c>
      <c r="S208" s="139">
        <v>0</v>
      </c>
      <c r="T208" s="139">
        <v>0</v>
      </c>
      <c r="U208" s="139">
        <v>0</v>
      </c>
      <c r="V208" s="139">
        <v>0</v>
      </c>
      <c r="W208" s="139">
        <v>0</v>
      </c>
      <c r="X208" s="139">
        <v>0</v>
      </c>
      <c r="Y208" s="139">
        <v>0</v>
      </c>
      <c r="Z208" s="139">
        <v>0</v>
      </c>
      <c r="AA208" s="139">
        <v>0</v>
      </c>
      <c r="AB208" s="139">
        <v>0</v>
      </c>
      <c r="AC208" s="139">
        <v>0</v>
      </c>
      <c r="AD208" s="139">
        <v>0</v>
      </c>
      <c r="AE208" s="139">
        <v>0</v>
      </c>
      <c r="AF208" s="139">
        <v>0</v>
      </c>
      <c r="AG208" s="139">
        <v>0</v>
      </c>
      <c r="AH208" s="139">
        <v>0</v>
      </c>
      <c r="AI208" s="139">
        <v>0</v>
      </c>
      <c r="AJ208" s="139">
        <v>0</v>
      </c>
      <c r="AK208" s="139">
        <v>0</v>
      </c>
      <c r="AL208" s="139">
        <v>0</v>
      </c>
      <c r="AM208" s="139">
        <v>0</v>
      </c>
      <c r="AN208" s="139">
        <v>0</v>
      </c>
      <c r="AO208" s="139">
        <v>0</v>
      </c>
      <c r="AP208" s="139">
        <v>0</v>
      </c>
      <c r="AQ208" s="139">
        <v>0</v>
      </c>
      <c r="AR208" s="139">
        <v>0</v>
      </c>
      <c r="AS208" s="139">
        <v>0</v>
      </c>
      <c r="AT208" s="139">
        <v>0</v>
      </c>
      <c r="AU208" s="139">
        <v>0</v>
      </c>
      <c r="AV208" s="139">
        <v>0</v>
      </c>
      <c r="AW208" s="139">
        <v>0</v>
      </c>
      <c r="AX208" s="139">
        <v>0</v>
      </c>
      <c r="AY208" s="139">
        <v>0</v>
      </c>
      <c r="AZ208" s="139">
        <v>0</v>
      </c>
      <c r="BA208" s="139">
        <v>0</v>
      </c>
    </row>
    <row r="209" spans="1:53">
      <c r="A209" s="140" t="s">
        <v>1527</v>
      </c>
      <c r="B209" s="139">
        <v>689815.58</v>
      </c>
      <c r="C209" s="139">
        <v>689815.58</v>
      </c>
      <c r="D209" s="139">
        <v>689815.58</v>
      </c>
      <c r="E209" s="139">
        <v>689815.58</v>
      </c>
      <c r="F209" s="139">
        <v>689815.58</v>
      </c>
      <c r="G209" s="139">
        <v>689815.58</v>
      </c>
      <c r="H209" s="139">
        <v>689815.58</v>
      </c>
      <c r="I209" s="139">
        <v>689815.58</v>
      </c>
      <c r="J209" s="139">
        <v>689815.58</v>
      </c>
      <c r="K209" s="139">
        <v>689815.58</v>
      </c>
      <c r="L209" s="139">
        <v>689815.58</v>
      </c>
      <c r="M209" s="139">
        <v>689815.58</v>
      </c>
      <c r="N209" s="139">
        <v>8277786.96</v>
      </c>
      <c r="O209" s="139">
        <v>-0.42000000007646998</v>
      </c>
      <c r="P209" s="139">
        <v>-0.42000000007646998</v>
      </c>
      <c r="Q209" s="139">
        <v>-0.42000000007646998</v>
      </c>
      <c r="R209" s="139">
        <v>-0.42000000007646998</v>
      </c>
      <c r="S209" s="139">
        <v>-0.42000000007646998</v>
      </c>
      <c r="T209" s="139">
        <v>-0.42000000007646998</v>
      </c>
      <c r="U209" s="139">
        <v>-0.42000000007646998</v>
      </c>
      <c r="V209" s="139">
        <v>-0.42000000007646998</v>
      </c>
      <c r="W209" s="139">
        <v>-0.42000000007646998</v>
      </c>
      <c r="X209" s="139">
        <v>-0.42000000007646998</v>
      </c>
      <c r="Y209" s="139">
        <v>-0.42000000007646998</v>
      </c>
      <c r="Z209" s="139">
        <v>-0.42000000007646998</v>
      </c>
      <c r="AA209" s="139">
        <v>-5.0400000009176402</v>
      </c>
      <c r="AB209" s="139">
        <v>-0.42000000007646998</v>
      </c>
      <c r="AC209" s="139">
        <v>-0.42000000007646998</v>
      </c>
      <c r="AD209" s="139">
        <v>-0.42000000007646998</v>
      </c>
      <c r="AE209" s="139">
        <v>-0.42000000007646998</v>
      </c>
      <c r="AF209" s="139">
        <v>-0.42000000007646998</v>
      </c>
      <c r="AG209" s="139">
        <v>-0.42000000007646998</v>
      </c>
      <c r="AH209" s="139">
        <v>-0.42000000007646998</v>
      </c>
      <c r="AI209" s="139">
        <v>-0.42000000007646998</v>
      </c>
      <c r="AJ209" s="139">
        <v>-0.42000000007646998</v>
      </c>
      <c r="AK209" s="139">
        <v>-0.42000000007646998</v>
      </c>
      <c r="AL209" s="139">
        <v>-0.42000000007646998</v>
      </c>
      <c r="AM209" s="139">
        <v>-0.42000000007646998</v>
      </c>
      <c r="AN209" s="139">
        <v>-5.0400000009176402</v>
      </c>
      <c r="AO209" s="139">
        <v>-0.42000000007646998</v>
      </c>
      <c r="AP209" s="139">
        <v>-0.42000000007646998</v>
      </c>
      <c r="AQ209" s="139">
        <v>-0.42000000007646998</v>
      </c>
      <c r="AR209" s="139">
        <v>-0.42000000007646998</v>
      </c>
      <c r="AS209" s="139">
        <v>-0.42000000007646998</v>
      </c>
      <c r="AT209" s="139">
        <v>-0.42000000007646998</v>
      </c>
      <c r="AU209" s="139">
        <v>-0.42000000007646998</v>
      </c>
      <c r="AV209" s="139">
        <v>-0.42000000007646998</v>
      </c>
      <c r="AW209" s="139">
        <v>-0.42000000007646998</v>
      </c>
      <c r="AX209" s="139">
        <v>-0.42000000007646998</v>
      </c>
      <c r="AY209" s="139">
        <v>-0.42000000007646998</v>
      </c>
      <c r="AZ209" s="139">
        <v>-0.42000000007646998</v>
      </c>
      <c r="BA209" s="139">
        <v>-5.0400000009176402</v>
      </c>
    </row>
    <row r="210" spans="1:53">
      <c r="A210" s="140" t="s">
        <v>1528</v>
      </c>
    </row>
    <row r="211" spans="1:53">
      <c r="A211" s="140" t="s">
        <v>1529</v>
      </c>
      <c r="B211" s="139">
        <v>720405.58333333302</v>
      </c>
      <c r="C211" s="139">
        <v>740326.28333333298</v>
      </c>
      <c r="D211" s="139">
        <v>528320.87333333294</v>
      </c>
      <c r="E211" s="139">
        <v>636309.91333333298</v>
      </c>
      <c r="F211" s="139">
        <v>665678.16333333298</v>
      </c>
      <c r="G211" s="139">
        <v>532785.55333333299</v>
      </c>
      <c r="H211" s="139">
        <v>649454.29333333299</v>
      </c>
      <c r="I211" s="139">
        <v>525744.83333333302</v>
      </c>
      <c r="J211" s="139">
        <v>464175.39333333197</v>
      </c>
      <c r="K211" s="139">
        <v>772464.46333333198</v>
      </c>
      <c r="L211" s="139">
        <v>548315.683333333</v>
      </c>
      <c r="M211" s="139">
        <v>608146.33333333302</v>
      </c>
      <c r="N211" s="139">
        <v>7392127.3699999899</v>
      </c>
      <c r="O211" s="139">
        <v>720405.58333333302</v>
      </c>
      <c r="P211" s="139">
        <v>740326.28333333298</v>
      </c>
      <c r="Q211" s="139">
        <v>528320.87333333294</v>
      </c>
      <c r="R211" s="139">
        <v>636309.91333333298</v>
      </c>
      <c r="S211" s="139">
        <v>665678.16333333298</v>
      </c>
      <c r="T211" s="139">
        <v>532785.55333333299</v>
      </c>
      <c r="U211" s="139">
        <v>649454.29333333299</v>
      </c>
      <c r="V211" s="139">
        <v>525744.83333333302</v>
      </c>
      <c r="W211" s="139">
        <v>464175.39333333197</v>
      </c>
      <c r="X211" s="139">
        <v>772464.46333333198</v>
      </c>
      <c r="Y211" s="139">
        <v>548315.683333333</v>
      </c>
      <c r="Z211" s="139">
        <v>608146.33333333302</v>
      </c>
      <c r="AA211" s="139">
        <v>7392127.3699999899</v>
      </c>
      <c r="AB211" s="139">
        <v>720405.58333333302</v>
      </c>
      <c r="AC211" s="139">
        <v>740326.28333333298</v>
      </c>
      <c r="AD211" s="139">
        <v>528320.87333333294</v>
      </c>
      <c r="AE211" s="139">
        <v>636309.91333333298</v>
      </c>
      <c r="AF211" s="139">
        <v>665678.16333333298</v>
      </c>
      <c r="AG211" s="139">
        <v>532785.55333333299</v>
      </c>
      <c r="AH211" s="139">
        <v>649454.29333333299</v>
      </c>
      <c r="AI211" s="139">
        <v>525744.83333333302</v>
      </c>
      <c r="AJ211" s="139">
        <v>464175.39333333197</v>
      </c>
      <c r="AK211" s="139">
        <v>772464.46333333198</v>
      </c>
      <c r="AL211" s="139">
        <v>548315.683333333</v>
      </c>
      <c r="AM211" s="139">
        <v>608146.33333333302</v>
      </c>
      <c r="AN211" s="139">
        <v>7392127.3699999899</v>
      </c>
      <c r="AO211" s="139">
        <v>720405.58333333302</v>
      </c>
      <c r="AP211" s="139">
        <v>740326.28333333298</v>
      </c>
      <c r="AQ211" s="139">
        <v>528320.87333333294</v>
      </c>
      <c r="AR211" s="139">
        <v>636309.91333333298</v>
      </c>
      <c r="AS211" s="139">
        <v>665678.16333333298</v>
      </c>
      <c r="AT211" s="139">
        <v>532785.55333333299</v>
      </c>
      <c r="AU211" s="139">
        <v>649454.29333333299</v>
      </c>
      <c r="AV211" s="139">
        <v>525744.83333333302</v>
      </c>
      <c r="AW211" s="139">
        <v>464175.39333333197</v>
      </c>
      <c r="AX211" s="139">
        <v>772464.46333333198</v>
      </c>
      <c r="AY211" s="139">
        <v>548315.683333333</v>
      </c>
      <c r="AZ211" s="139">
        <v>608146.33333333302</v>
      </c>
      <c r="BA211" s="139">
        <v>7392127.3699999899</v>
      </c>
    </row>
    <row r="212" spans="1:53">
      <c r="A212" s="140" t="s">
        <v>1530</v>
      </c>
      <c r="B212" s="139">
        <v>-150984.01999999999</v>
      </c>
      <c r="C212" s="139">
        <v>-157629.01999999999</v>
      </c>
      <c r="D212" s="139">
        <v>-205754.84</v>
      </c>
      <c r="E212" s="139">
        <v>-282727.83999999898</v>
      </c>
      <c r="F212" s="139">
        <v>-582957.84</v>
      </c>
      <c r="G212" s="139">
        <v>-442381.84</v>
      </c>
      <c r="H212" s="139">
        <v>-370950.83999999898</v>
      </c>
      <c r="I212" s="139">
        <v>-290040.84000000003</v>
      </c>
      <c r="J212" s="139">
        <v>-292991.83999999898</v>
      </c>
      <c r="K212" s="139">
        <v>-267828.83999999898</v>
      </c>
      <c r="L212" s="139">
        <v>-201435.84</v>
      </c>
      <c r="M212" s="139">
        <v>-160118.84</v>
      </c>
      <c r="N212" s="139">
        <v>-3405802.44</v>
      </c>
      <c r="O212" s="139">
        <v>-285895.01999999897</v>
      </c>
      <c r="P212" s="139">
        <v>-285895.01999999897</v>
      </c>
      <c r="Q212" s="139">
        <v>-285837.83999999898</v>
      </c>
      <c r="R212" s="139">
        <v>-285837.83999999898</v>
      </c>
      <c r="S212" s="139">
        <v>-285837.83999999898</v>
      </c>
      <c r="T212" s="139">
        <v>-285837.83999999898</v>
      </c>
      <c r="U212" s="139">
        <v>-285837.83999999898</v>
      </c>
      <c r="V212" s="139">
        <v>-285837.83999999898</v>
      </c>
      <c r="W212" s="139">
        <v>-285837.83999999898</v>
      </c>
      <c r="X212" s="139">
        <v>-285837.83999999898</v>
      </c>
      <c r="Y212" s="139">
        <v>-285837.83999999898</v>
      </c>
      <c r="Z212" s="139">
        <v>-285837.83999999898</v>
      </c>
      <c r="AA212" s="139">
        <v>-3430168.44</v>
      </c>
      <c r="AB212" s="139">
        <v>-284903.01999999897</v>
      </c>
      <c r="AC212" s="139">
        <v>-284903.01999999897</v>
      </c>
      <c r="AD212" s="139">
        <v>-284845.83999999898</v>
      </c>
      <c r="AE212" s="139">
        <v>-284845.83999999898</v>
      </c>
      <c r="AF212" s="139">
        <v>-284845.83999999898</v>
      </c>
      <c r="AG212" s="139">
        <v>-284845.83999999898</v>
      </c>
      <c r="AH212" s="139">
        <v>-284845.83999999898</v>
      </c>
      <c r="AI212" s="139">
        <v>-284845.83999999898</v>
      </c>
      <c r="AJ212" s="139">
        <v>-284845.83999999898</v>
      </c>
      <c r="AK212" s="139">
        <v>-284845.83999999898</v>
      </c>
      <c r="AL212" s="139">
        <v>-284845.83999999898</v>
      </c>
      <c r="AM212" s="139">
        <v>-284845.83999999898</v>
      </c>
      <c r="AN212" s="139">
        <v>-3418264.4399999902</v>
      </c>
      <c r="AO212" s="139">
        <v>-284903.01999999897</v>
      </c>
      <c r="AP212" s="139">
        <v>-284903.01999999897</v>
      </c>
      <c r="AQ212" s="139">
        <v>-284845.83999999898</v>
      </c>
      <c r="AR212" s="139">
        <v>-284845.83999999898</v>
      </c>
      <c r="AS212" s="139">
        <v>-284845.83999999898</v>
      </c>
      <c r="AT212" s="139">
        <v>-284845.83999999898</v>
      </c>
      <c r="AU212" s="139">
        <v>-284845.83999999898</v>
      </c>
      <c r="AV212" s="139">
        <v>-284845.83999999898</v>
      </c>
      <c r="AW212" s="139">
        <v>-284845.83999999898</v>
      </c>
      <c r="AX212" s="139">
        <v>-284845.83999999898</v>
      </c>
      <c r="AY212" s="139">
        <v>-284845.83999999898</v>
      </c>
      <c r="AZ212" s="139">
        <v>-284845.83999999898</v>
      </c>
      <c r="BA212" s="139">
        <v>-3418264.4399999902</v>
      </c>
    </row>
    <row r="213" spans="1:53">
      <c r="A213" s="140" t="s">
        <v>1531</v>
      </c>
      <c r="B213" s="139">
        <v>569421.56333333196</v>
      </c>
      <c r="C213" s="139">
        <v>582697.26333333296</v>
      </c>
      <c r="D213" s="139">
        <v>322566.03333333298</v>
      </c>
      <c r="E213" s="139">
        <v>353582.07333333301</v>
      </c>
      <c r="F213" s="139">
        <v>82720.323333332999</v>
      </c>
      <c r="G213" s="139">
        <v>90403.713333332897</v>
      </c>
      <c r="H213" s="139">
        <v>278503.45333333302</v>
      </c>
      <c r="I213" s="139">
        <v>235703.993333333</v>
      </c>
      <c r="J213" s="139">
        <v>171183.55333333299</v>
      </c>
      <c r="K213" s="139">
        <v>504635.62333333201</v>
      </c>
      <c r="L213" s="139">
        <v>346879.84333333297</v>
      </c>
      <c r="M213" s="139">
        <v>448027.493333333</v>
      </c>
      <c r="N213" s="139">
        <v>3986324.9299999899</v>
      </c>
      <c r="O213" s="139">
        <v>434510.56333333201</v>
      </c>
      <c r="P213" s="139">
        <v>454431.26333333302</v>
      </c>
      <c r="Q213" s="139">
        <v>242483.03333333301</v>
      </c>
      <c r="R213" s="139">
        <v>350472.07333333301</v>
      </c>
      <c r="S213" s="139">
        <v>379840.32333333301</v>
      </c>
      <c r="T213" s="139">
        <v>246947.713333333</v>
      </c>
      <c r="U213" s="139">
        <v>363616.45333333203</v>
      </c>
      <c r="V213" s="139">
        <v>239906.993333333</v>
      </c>
      <c r="W213" s="139">
        <v>178337.55333333201</v>
      </c>
      <c r="X213" s="139">
        <v>486626.62333333201</v>
      </c>
      <c r="Y213" s="139">
        <v>262477.84333333297</v>
      </c>
      <c r="Z213" s="139">
        <v>322308.493333333</v>
      </c>
      <c r="AA213" s="139">
        <v>3961958.9299999899</v>
      </c>
      <c r="AB213" s="139">
        <v>435502.56333333201</v>
      </c>
      <c r="AC213" s="139">
        <v>455423.26333333302</v>
      </c>
      <c r="AD213" s="139">
        <v>243475.03333333301</v>
      </c>
      <c r="AE213" s="139">
        <v>351464.07333333301</v>
      </c>
      <c r="AF213" s="139">
        <v>380832.32333333301</v>
      </c>
      <c r="AG213" s="139">
        <v>247939.713333333</v>
      </c>
      <c r="AH213" s="139">
        <v>364608.45333333302</v>
      </c>
      <c r="AI213" s="139">
        <v>240898.993333333</v>
      </c>
      <c r="AJ213" s="139">
        <v>179329.55333333299</v>
      </c>
      <c r="AK213" s="139">
        <v>487618.62333333201</v>
      </c>
      <c r="AL213" s="139">
        <v>263469.84333333297</v>
      </c>
      <c r="AM213" s="139">
        <v>323300.493333333</v>
      </c>
      <c r="AN213" s="139">
        <v>3973862.9299999899</v>
      </c>
      <c r="AO213" s="139">
        <v>435502.56333333201</v>
      </c>
      <c r="AP213" s="139">
        <v>455423.26333333302</v>
      </c>
      <c r="AQ213" s="139">
        <v>243475.03333333301</v>
      </c>
      <c r="AR213" s="139">
        <v>351464.07333333301</v>
      </c>
      <c r="AS213" s="139">
        <v>380832.32333333301</v>
      </c>
      <c r="AT213" s="139">
        <v>247939.713333333</v>
      </c>
      <c r="AU213" s="139">
        <v>364608.45333333302</v>
      </c>
      <c r="AV213" s="139">
        <v>240898.993333333</v>
      </c>
      <c r="AW213" s="139">
        <v>179329.55333333299</v>
      </c>
      <c r="AX213" s="139">
        <v>487618.62333333201</v>
      </c>
      <c r="AY213" s="139">
        <v>263469.84333333297</v>
      </c>
      <c r="AZ213" s="139">
        <v>323300.493333333</v>
      </c>
      <c r="BA213" s="139">
        <v>3973862.9299999899</v>
      </c>
    </row>
    <row r="214" spans="1:53">
      <c r="A214" s="140" t="s">
        <v>1532</v>
      </c>
    </row>
    <row r="215" spans="1:53">
      <c r="A215" s="140" t="s">
        <v>1533</v>
      </c>
      <c r="B215" s="139">
        <v>329967.42</v>
      </c>
      <c r="C215" s="139">
        <v>10123.950000000001</v>
      </c>
      <c r="D215" s="139">
        <v>10195.869999999901</v>
      </c>
      <c r="E215" s="139">
        <v>10258.719999999999</v>
      </c>
      <c r="F215" s="139">
        <v>10240.32</v>
      </c>
      <c r="G215" s="139">
        <v>10242.01</v>
      </c>
      <c r="H215" s="139">
        <v>10192.799999999999</v>
      </c>
      <c r="I215" s="139">
        <v>10128.75</v>
      </c>
      <c r="J215" s="139">
        <v>10213.530000000001</v>
      </c>
      <c r="K215" s="139">
        <v>10241.64</v>
      </c>
      <c r="L215" s="139">
        <v>10246.64</v>
      </c>
      <c r="M215" s="139">
        <v>10270.299999999999</v>
      </c>
      <c r="N215" s="139">
        <v>442321.95</v>
      </c>
      <c r="O215" s="139">
        <v>329967.42</v>
      </c>
      <c r="P215" s="139">
        <v>10123.950000000001</v>
      </c>
      <c r="Q215" s="139">
        <v>10195.869999999901</v>
      </c>
      <c r="R215" s="139">
        <v>10258.719999999999</v>
      </c>
      <c r="S215" s="139">
        <v>10240.32</v>
      </c>
      <c r="T215" s="139">
        <v>10242.01</v>
      </c>
      <c r="U215" s="139">
        <v>10192.799999999999</v>
      </c>
      <c r="V215" s="139">
        <v>10128.75</v>
      </c>
      <c r="W215" s="139">
        <v>10213.530000000001</v>
      </c>
      <c r="X215" s="139">
        <v>10241.64</v>
      </c>
      <c r="Y215" s="139">
        <v>10246.64</v>
      </c>
      <c r="Z215" s="139">
        <v>10270.299999999999</v>
      </c>
      <c r="AA215" s="139">
        <v>442321.95</v>
      </c>
      <c r="AB215" s="139">
        <v>329967.42</v>
      </c>
      <c r="AC215" s="139">
        <v>10123.950000000001</v>
      </c>
      <c r="AD215" s="139">
        <v>10195.869999999901</v>
      </c>
      <c r="AE215" s="139">
        <v>10258.719999999999</v>
      </c>
      <c r="AF215" s="139">
        <v>10240.32</v>
      </c>
      <c r="AG215" s="139">
        <v>10242.01</v>
      </c>
      <c r="AH215" s="139">
        <v>10192.799999999999</v>
      </c>
      <c r="AI215" s="139">
        <v>10128.75</v>
      </c>
      <c r="AJ215" s="139">
        <v>10213.530000000001</v>
      </c>
      <c r="AK215" s="139">
        <v>10241.64</v>
      </c>
      <c r="AL215" s="139">
        <v>10246.64</v>
      </c>
      <c r="AM215" s="139">
        <v>10270.299999999999</v>
      </c>
      <c r="AN215" s="139">
        <v>442321.95</v>
      </c>
      <c r="AO215" s="139">
        <v>329967.42</v>
      </c>
      <c r="AP215" s="139">
        <v>10123.950000000001</v>
      </c>
      <c r="AQ215" s="139">
        <v>10195.869999999901</v>
      </c>
      <c r="AR215" s="139">
        <v>10258.719999999999</v>
      </c>
      <c r="AS215" s="139">
        <v>10240.32</v>
      </c>
      <c r="AT215" s="139">
        <v>10242.01</v>
      </c>
      <c r="AU215" s="139">
        <v>10192.799999999999</v>
      </c>
      <c r="AV215" s="139">
        <v>10128.75</v>
      </c>
      <c r="AW215" s="139">
        <v>10213.530000000001</v>
      </c>
      <c r="AX215" s="139">
        <v>10241.64</v>
      </c>
      <c r="AY215" s="139">
        <v>10246.64</v>
      </c>
      <c r="AZ215" s="139">
        <v>10270.299999999999</v>
      </c>
      <c r="BA215" s="139">
        <v>442321.95</v>
      </c>
    </row>
    <row r="216" spans="1:53">
      <c r="A216" s="140" t="s">
        <v>1534</v>
      </c>
      <c r="B216" s="139">
        <v>329967.42</v>
      </c>
      <c r="C216" s="139">
        <v>10123.950000000001</v>
      </c>
      <c r="D216" s="139">
        <v>10195.869999999901</v>
      </c>
      <c r="E216" s="139">
        <v>10258.719999999999</v>
      </c>
      <c r="F216" s="139">
        <v>10240.32</v>
      </c>
      <c r="G216" s="139">
        <v>10242.01</v>
      </c>
      <c r="H216" s="139">
        <v>10192.799999999999</v>
      </c>
      <c r="I216" s="139">
        <v>10128.75</v>
      </c>
      <c r="J216" s="139">
        <v>10213.530000000001</v>
      </c>
      <c r="K216" s="139">
        <v>10241.64</v>
      </c>
      <c r="L216" s="139">
        <v>10246.64</v>
      </c>
      <c r="M216" s="139">
        <v>10270.299999999999</v>
      </c>
      <c r="N216" s="139">
        <v>442321.95</v>
      </c>
      <c r="O216" s="139">
        <v>329967.42</v>
      </c>
      <c r="P216" s="139">
        <v>10123.950000000001</v>
      </c>
      <c r="Q216" s="139">
        <v>10195.869999999901</v>
      </c>
      <c r="R216" s="139">
        <v>10258.719999999999</v>
      </c>
      <c r="S216" s="139">
        <v>10240.32</v>
      </c>
      <c r="T216" s="139">
        <v>10242.01</v>
      </c>
      <c r="U216" s="139">
        <v>10192.799999999999</v>
      </c>
      <c r="V216" s="139">
        <v>10128.75</v>
      </c>
      <c r="W216" s="139">
        <v>10213.530000000001</v>
      </c>
      <c r="X216" s="139">
        <v>10241.64</v>
      </c>
      <c r="Y216" s="139">
        <v>10246.64</v>
      </c>
      <c r="Z216" s="139">
        <v>10270.299999999999</v>
      </c>
      <c r="AA216" s="139">
        <v>442321.95</v>
      </c>
      <c r="AB216" s="139">
        <v>329967.42</v>
      </c>
      <c r="AC216" s="139">
        <v>10123.950000000001</v>
      </c>
      <c r="AD216" s="139">
        <v>10195.869999999901</v>
      </c>
      <c r="AE216" s="139">
        <v>10258.719999999999</v>
      </c>
      <c r="AF216" s="139">
        <v>10240.32</v>
      </c>
      <c r="AG216" s="139">
        <v>10242.01</v>
      </c>
      <c r="AH216" s="139">
        <v>10192.799999999999</v>
      </c>
      <c r="AI216" s="139">
        <v>10128.75</v>
      </c>
      <c r="AJ216" s="139">
        <v>10213.530000000001</v>
      </c>
      <c r="AK216" s="139">
        <v>10241.64</v>
      </c>
      <c r="AL216" s="139">
        <v>10246.64</v>
      </c>
      <c r="AM216" s="139">
        <v>10270.299999999999</v>
      </c>
      <c r="AN216" s="139">
        <v>442321.95</v>
      </c>
      <c r="AO216" s="139">
        <v>329967.42</v>
      </c>
      <c r="AP216" s="139">
        <v>10123.950000000001</v>
      </c>
      <c r="AQ216" s="139">
        <v>10195.869999999901</v>
      </c>
      <c r="AR216" s="139">
        <v>10258.719999999999</v>
      </c>
      <c r="AS216" s="139">
        <v>10240.32</v>
      </c>
      <c r="AT216" s="139">
        <v>10242.01</v>
      </c>
      <c r="AU216" s="139">
        <v>10192.799999999999</v>
      </c>
      <c r="AV216" s="139">
        <v>10128.75</v>
      </c>
      <c r="AW216" s="139">
        <v>10213.530000000001</v>
      </c>
      <c r="AX216" s="139">
        <v>10241.64</v>
      </c>
      <c r="AY216" s="139">
        <v>10246.64</v>
      </c>
      <c r="AZ216" s="139">
        <v>10270.299999999999</v>
      </c>
      <c r="BA216" s="139">
        <v>442321.95</v>
      </c>
    </row>
    <row r="217" spans="1:53">
      <c r="A217" s="169" t="s">
        <v>1535</v>
      </c>
      <c r="B217" s="139">
        <v>2445883.29136982</v>
      </c>
      <c r="C217" s="139">
        <v>2029957.8413698201</v>
      </c>
      <c r="D217" s="139">
        <v>2974598.50136982</v>
      </c>
      <c r="E217" s="139">
        <v>1927363.3913698201</v>
      </c>
      <c r="F217" s="139">
        <v>1837830.4513698199</v>
      </c>
      <c r="G217" s="139">
        <v>2887702.1013698201</v>
      </c>
      <c r="H217" s="139">
        <v>1831708.8813698201</v>
      </c>
      <c r="I217" s="139">
        <v>1708489.78136982</v>
      </c>
      <c r="J217" s="139">
        <v>2765520.9413698199</v>
      </c>
      <c r="K217" s="139">
        <v>2000930.0913698201</v>
      </c>
      <c r="L217" s="139">
        <v>1832783.8413698201</v>
      </c>
      <c r="M217" s="139">
        <v>3156248.2013698202</v>
      </c>
      <c r="N217" s="139">
        <v>27399017.3164379</v>
      </c>
      <c r="O217" s="139">
        <v>1673033.6789714899</v>
      </c>
      <c r="P217" s="139">
        <v>1263753.2289714899</v>
      </c>
      <c r="Q217" s="139">
        <v>2256576.8889714899</v>
      </c>
      <c r="R217" s="139">
        <v>1286314.77897149</v>
      </c>
      <c r="S217" s="139">
        <v>1497011.83897149</v>
      </c>
      <c r="T217" s="139">
        <v>2406307.4889714899</v>
      </c>
      <c r="U217" s="139">
        <v>1278883.26897149</v>
      </c>
      <c r="V217" s="139">
        <v>1074754.1689714901</v>
      </c>
      <c r="W217" s="139">
        <v>2134736.3289714898</v>
      </c>
      <c r="X217" s="139">
        <v>1344982.4789714899</v>
      </c>
      <c r="Y217" s="139">
        <v>1110443.2289714899</v>
      </c>
      <c r="Z217" s="139">
        <v>2392590.58897149</v>
      </c>
      <c r="AA217" s="139">
        <v>19719387.967657901</v>
      </c>
      <c r="AB217" s="139">
        <v>1731104.15360725</v>
      </c>
      <c r="AC217" s="139">
        <v>1321823.70360725</v>
      </c>
      <c r="AD217" s="139">
        <v>2314647.3636072502</v>
      </c>
      <c r="AE217" s="139">
        <v>1344385.2536072501</v>
      </c>
      <c r="AF217" s="139">
        <v>1555082.3136072501</v>
      </c>
      <c r="AG217" s="139">
        <v>2464377.9636072498</v>
      </c>
      <c r="AH217" s="139">
        <v>1336953.74360725</v>
      </c>
      <c r="AI217" s="139">
        <v>1132824.6436072499</v>
      </c>
      <c r="AJ217" s="139">
        <v>2192806.8036072501</v>
      </c>
      <c r="AK217" s="139">
        <v>1403052.95360725</v>
      </c>
      <c r="AL217" s="139">
        <v>1168513.70360725</v>
      </c>
      <c r="AM217" s="139">
        <v>2450661.0636072499</v>
      </c>
      <c r="AN217" s="139">
        <v>20416233.663287099</v>
      </c>
      <c r="AO217" s="139">
        <v>1788801.82993434</v>
      </c>
      <c r="AP217" s="139">
        <v>1379521.37993434</v>
      </c>
      <c r="AQ217" s="139">
        <v>2372345.0399343399</v>
      </c>
      <c r="AR217" s="139">
        <v>1402082.9299343401</v>
      </c>
      <c r="AS217" s="139">
        <v>1612779.9899343399</v>
      </c>
      <c r="AT217" s="139">
        <v>2522075.63993434</v>
      </c>
      <c r="AU217" s="139">
        <v>1394651.4199343401</v>
      </c>
      <c r="AV217" s="139">
        <v>1190522.31993434</v>
      </c>
      <c r="AW217" s="139">
        <v>2250504.4799343399</v>
      </c>
      <c r="AX217" s="139">
        <v>1460750.62993434</v>
      </c>
      <c r="AY217" s="139">
        <v>1226211.37993434</v>
      </c>
      <c r="AZ217" s="139">
        <v>2508358.7399343401</v>
      </c>
      <c r="BA217" s="139">
        <v>21108605.779212099</v>
      </c>
    </row>
    <row r="218" spans="1:53">
      <c r="A218" s="165" t="s">
        <v>1536</v>
      </c>
    </row>
    <row r="219" spans="1:53">
      <c r="A219" s="140" t="s">
        <v>1537</v>
      </c>
    </row>
    <row r="220" spans="1:53">
      <c r="A220" s="140" t="s">
        <v>1538</v>
      </c>
      <c r="B220" s="139">
        <v>0</v>
      </c>
      <c r="C220" s="139">
        <v>0</v>
      </c>
      <c r="D220" s="139">
        <v>0</v>
      </c>
      <c r="E220" s="139">
        <v>0</v>
      </c>
      <c r="F220" s="139">
        <v>0</v>
      </c>
      <c r="G220" s="139">
        <v>0</v>
      </c>
      <c r="H220" s="139">
        <v>0</v>
      </c>
      <c r="I220" s="139">
        <v>0</v>
      </c>
      <c r="J220" s="139">
        <v>0</v>
      </c>
      <c r="K220" s="139">
        <v>0</v>
      </c>
      <c r="L220" s="139">
        <v>0</v>
      </c>
      <c r="M220" s="139">
        <v>0</v>
      </c>
      <c r="N220" s="139">
        <v>0</v>
      </c>
      <c r="O220" s="139">
        <v>0</v>
      </c>
      <c r="P220" s="139">
        <v>0</v>
      </c>
      <c r="Q220" s="139">
        <v>0</v>
      </c>
      <c r="R220" s="139">
        <v>0</v>
      </c>
      <c r="S220" s="139">
        <v>0</v>
      </c>
      <c r="T220" s="139">
        <v>0</v>
      </c>
      <c r="U220" s="139">
        <v>0</v>
      </c>
      <c r="V220" s="139">
        <v>0</v>
      </c>
      <c r="W220" s="139">
        <v>0</v>
      </c>
      <c r="X220" s="139">
        <v>0</v>
      </c>
      <c r="Y220" s="139">
        <v>0</v>
      </c>
      <c r="Z220" s="139">
        <v>0</v>
      </c>
      <c r="AA220" s="139">
        <v>0</v>
      </c>
      <c r="AB220" s="139">
        <v>0</v>
      </c>
      <c r="AC220" s="139">
        <v>0</v>
      </c>
      <c r="AD220" s="139">
        <v>0</v>
      </c>
      <c r="AE220" s="139">
        <v>0</v>
      </c>
      <c r="AF220" s="139">
        <v>0</v>
      </c>
      <c r="AG220" s="139">
        <v>0</v>
      </c>
      <c r="AH220" s="139">
        <v>0</v>
      </c>
      <c r="AI220" s="139">
        <v>0</v>
      </c>
      <c r="AJ220" s="139">
        <v>0</v>
      </c>
      <c r="AK220" s="139">
        <v>0</v>
      </c>
      <c r="AL220" s="139">
        <v>0</v>
      </c>
      <c r="AM220" s="139">
        <v>0</v>
      </c>
      <c r="AN220" s="139">
        <v>0</v>
      </c>
      <c r="AO220" s="139">
        <v>0</v>
      </c>
      <c r="AP220" s="139">
        <v>0</v>
      </c>
      <c r="AQ220" s="139">
        <v>0</v>
      </c>
      <c r="AR220" s="139">
        <v>0</v>
      </c>
      <c r="AS220" s="139">
        <v>0</v>
      </c>
      <c r="AT220" s="139">
        <v>0</v>
      </c>
      <c r="AU220" s="139">
        <v>0</v>
      </c>
      <c r="AV220" s="139">
        <v>0</v>
      </c>
      <c r="AW220" s="139">
        <v>0</v>
      </c>
      <c r="AX220" s="139">
        <v>0</v>
      </c>
      <c r="AY220" s="139">
        <v>0</v>
      </c>
      <c r="AZ220" s="139">
        <v>0</v>
      </c>
      <c r="BA220" s="139">
        <v>0</v>
      </c>
    </row>
    <row r="221" spans="1:53">
      <c r="A221" s="140" t="s">
        <v>1539</v>
      </c>
      <c r="B221" s="139">
        <v>0</v>
      </c>
      <c r="C221" s="139">
        <v>0</v>
      </c>
      <c r="D221" s="139">
        <v>0</v>
      </c>
      <c r="E221" s="139">
        <v>0</v>
      </c>
      <c r="F221" s="139">
        <v>0</v>
      </c>
      <c r="G221" s="139">
        <v>0</v>
      </c>
      <c r="H221" s="139">
        <v>0</v>
      </c>
      <c r="I221" s="139">
        <v>0</v>
      </c>
      <c r="J221" s="139">
        <v>0</v>
      </c>
      <c r="K221" s="139">
        <v>0</v>
      </c>
      <c r="L221" s="139">
        <v>0</v>
      </c>
      <c r="M221" s="139">
        <v>0</v>
      </c>
      <c r="N221" s="139">
        <v>0</v>
      </c>
      <c r="O221" s="139">
        <v>0</v>
      </c>
      <c r="P221" s="139">
        <v>0</v>
      </c>
      <c r="Q221" s="139">
        <v>0</v>
      </c>
      <c r="R221" s="139">
        <v>0</v>
      </c>
      <c r="S221" s="139">
        <v>0</v>
      </c>
      <c r="T221" s="139">
        <v>0</v>
      </c>
      <c r="U221" s="139">
        <v>0</v>
      </c>
      <c r="V221" s="139">
        <v>0</v>
      </c>
      <c r="W221" s="139">
        <v>0</v>
      </c>
      <c r="X221" s="139">
        <v>0</v>
      </c>
      <c r="Y221" s="139">
        <v>0</v>
      </c>
      <c r="Z221" s="139">
        <v>0</v>
      </c>
      <c r="AA221" s="139">
        <v>0</v>
      </c>
      <c r="AB221" s="139">
        <v>0</v>
      </c>
      <c r="AC221" s="139">
        <v>0</v>
      </c>
      <c r="AD221" s="139">
        <v>0</v>
      </c>
      <c r="AE221" s="139">
        <v>0</v>
      </c>
      <c r="AF221" s="139">
        <v>0</v>
      </c>
      <c r="AG221" s="139">
        <v>0</v>
      </c>
      <c r="AH221" s="139">
        <v>0</v>
      </c>
      <c r="AI221" s="139">
        <v>0</v>
      </c>
      <c r="AJ221" s="139">
        <v>0</v>
      </c>
      <c r="AK221" s="139">
        <v>0</v>
      </c>
      <c r="AL221" s="139">
        <v>0</v>
      </c>
      <c r="AM221" s="139">
        <v>0</v>
      </c>
      <c r="AN221" s="139">
        <v>0</v>
      </c>
      <c r="AO221" s="139">
        <v>0</v>
      </c>
      <c r="AP221" s="139">
        <v>0</v>
      </c>
      <c r="AQ221" s="139">
        <v>0</v>
      </c>
      <c r="AR221" s="139">
        <v>0</v>
      </c>
      <c r="AS221" s="139">
        <v>0</v>
      </c>
      <c r="AT221" s="139">
        <v>0</v>
      </c>
      <c r="AU221" s="139">
        <v>0</v>
      </c>
      <c r="AV221" s="139">
        <v>0</v>
      </c>
      <c r="AW221" s="139">
        <v>0</v>
      </c>
      <c r="AX221" s="139">
        <v>0</v>
      </c>
      <c r="AY221" s="139">
        <v>0</v>
      </c>
      <c r="AZ221" s="139">
        <v>0</v>
      </c>
      <c r="BA221" s="139">
        <v>0</v>
      </c>
    </row>
    <row r="222" spans="1:53">
      <c r="A222" s="140" t="s">
        <v>1540</v>
      </c>
    </row>
    <row r="223" spans="1:53">
      <c r="A223" s="140" t="s">
        <v>1541</v>
      </c>
      <c r="B223" s="139">
        <v>22355.55</v>
      </c>
      <c r="C223" s="139">
        <v>27447.139999999901</v>
      </c>
      <c r="D223" s="139">
        <v>21467.759999999998</v>
      </c>
      <c r="E223" s="139">
        <v>44412.27</v>
      </c>
      <c r="F223" s="139">
        <v>30614.74</v>
      </c>
      <c r="G223" s="139">
        <v>85501.54</v>
      </c>
      <c r="H223" s="139">
        <v>39557.69</v>
      </c>
      <c r="I223" s="139">
        <v>30840.339999999898</v>
      </c>
      <c r="J223" s="139">
        <v>38355.279999999999</v>
      </c>
      <c r="K223" s="139">
        <v>32194.539999999899</v>
      </c>
      <c r="L223" s="139">
        <v>30825.21</v>
      </c>
      <c r="M223" s="139">
        <v>36448.31</v>
      </c>
      <c r="N223" s="139">
        <v>440020.37</v>
      </c>
      <c r="O223" s="139">
        <v>22355.55</v>
      </c>
      <c r="P223" s="139">
        <v>27447.139999999901</v>
      </c>
      <c r="Q223" s="139">
        <v>21467.759999999998</v>
      </c>
      <c r="R223" s="139">
        <v>44412.27</v>
      </c>
      <c r="S223" s="139">
        <v>30614.74</v>
      </c>
      <c r="T223" s="139">
        <v>85501.54</v>
      </c>
      <c r="U223" s="139">
        <v>39557.69</v>
      </c>
      <c r="V223" s="139">
        <v>30840.339999999898</v>
      </c>
      <c r="W223" s="139">
        <v>38355.279999999999</v>
      </c>
      <c r="X223" s="139">
        <v>32194.539999999899</v>
      </c>
      <c r="Y223" s="139">
        <v>30825.21</v>
      </c>
      <c r="Z223" s="139">
        <v>36448.31</v>
      </c>
      <c r="AA223" s="139">
        <v>440020.37</v>
      </c>
      <c r="AB223" s="139">
        <v>22355.55</v>
      </c>
      <c r="AC223" s="139">
        <v>27447.139999999901</v>
      </c>
      <c r="AD223" s="139">
        <v>21467.759999999998</v>
      </c>
      <c r="AE223" s="139">
        <v>44412.27</v>
      </c>
      <c r="AF223" s="139">
        <v>30614.74</v>
      </c>
      <c r="AG223" s="139">
        <v>85501.54</v>
      </c>
      <c r="AH223" s="139">
        <v>39557.69</v>
      </c>
      <c r="AI223" s="139">
        <v>30840.339999999898</v>
      </c>
      <c r="AJ223" s="139">
        <v>38355.279999999999</v>
      </c>
      <c r="AK223" s="139">
        <v>32194.539999999899</v>
      </c>
      <c r="AL223" s="139">
        <v>30825.21</v>
      </c>
      <c r="AM223" s="139">
        <v>36448.31</v>
      </c>
      <c r="AN223" s="139">
        <v>440020.37</v>
      </c>
      <c r="AO223" s="139">
        <v>22355.55</v>
      </c>
      <c r="AP223" s="139">
        <v>27447.139999999901</v>
      </c>
      <c r="AQ223" s="139">
        <v>21467.759999999998</v>
      </c>
      <c r="AR223" s="139">
        <v>44412.27</v>
      </c>
      <c r="AS223" s="139">
        <v>30614.74</v>
      </c>
      <c r="AT223" s="139">
        <v>85501.54</v>
      </c>
      <c r="AU223" s="139">
        <v>39557.69</v>
      </c>
      <c r="AV223" s="139">
        <v>30840.339999999898</v>
      </c>
      <c r="AW223" s="139">
        <v>38355.279999999999</v>
      </c>
      <c r="AX223" s="139">
        <v>32194.539999999899</v>
      </c>
      <c r="AY223" s="139">
        <v>30825.21</v>
      </c>
      <c r="AZ223" s="139">
        <v>36448.31</v>
      </c>
      <c r="BA223" s="139">
        <v>440020.37</v>
      </c>
    </row>
    <row r="224" spans="1:53">
      <c r="A224" s="140" t="s">
        <v>1542</v>
      </c>
      <c r="B224" s="139">
        <v>0</v>
      </c>
      <c r="C224" s="139">
        <v>0</v>
      </c>
      <c r="D224" s="139">
        <v>0</v>
      </c>
      <c r="E224" s="139">
        <v>0</v>
      </c>
      <c r="F224" s="139">
        <v>0</v>
      </c>
      <c r="G224" s="139">
        <v>0</v>
      </c>
      <c r="H224" s="139">
        <v>0</v>
      </c>
      <c r="I224" s="139">
        <v>0</v>
      </c>
      <c r="J224" s="139">
        <v>0</v>
      </c>
      <c r="K224" s="139">
        <v>0</v>
      </c>
      <c r="L224" s="139">
        <v>0</v>
      </c>
      <c r="M224" s="139">
        <v>0</v>
      </c>
      <c r="N224" s="139">
        <v>0</v>
      </c>
      <c r="O224" s="139">
        <v>0</v>
      </c>
      <c r="P224" s="139">
        <v>0</v>
      </c>
      <c r="Q224" s="139">
        <v>0</v>
      </c>
      <c r="R224" s="139">
        <v>0</v>
      </c>
      <c r="S224" s="139">
        <v>0</v>
      </c>
      <c r="T224" s="139">
        <v>0</v>
      </c>
      <c r="U224" s="139">
        <v>0</v>
      </c>
      <c r="V224" s="139">
        <v>0</v>
      </c>
      <c r="W224" s="139">
        <v>0</v>
      </c>
      <c r="X224" s="139">
        <v>0</v>
      </c>
      <c r="Y224" s="139">
        <v>0</v>
      </c>
      <c r="Z224" s="139">
        <v>0</v>
      </c>
      <c r="AA224" s="139">
        <v>0</v>
      </c>
      <c r="AB224" s="139">
        <v>0</v>
      </c>
      <c r="AC224" s="139">
        <v>0</v>
      </c>
      <c r="AD224" s="139">
        <v>0</v>
      </c>
      <c r="AE224" s="139">
        <v>0</v>
      </c>
      <c r="AF224" s="139">
        <v>0</v>
      </c>
      <c r="AG224" s="139">
        <v>0</v>
      </c>
      <c r="AH224" s="139">
        <v>0</v>
      </c>
      <c r="AI224" s="139">
        <v>0</v>
      </c>
      <c r="AJ224" s="139">
        <v>0</v>
      </c>
      <c r="AK224" s="139">
        <v>0</v>
      </c>
      <c r="AL224" s="139">
        <v>0</v>
      </c>
      <c r="AM224" s="139">
        <v>0</v>
      </c>
      <c r="AN224" s="139">
        <v>0</v>
      </c>
      <c r="AO224" s="139">
        <v>0</v>
      </c>
      <c r="AP224" s="139">
        <v>0</v>
      </c>
      <c r="AQ224" s="139">
        <v>0</v>
      </c>
      <c r="AR224" s="139">
        <v>0</v>
      </c>
      <c r="AS224" s="139">
        <v>0</v>
      </c>
      <c r="AT224" s="139">
        <v>0</v>
      </c>
      <c r="AU224" s="139">
        <v>0</v>
      </c>
      <c r="AV224" s="139">
        <v>0</v>
      </c>
      <c r="AW224" s="139">
        <v>0</v>
      </c>
      <c r="AX224" s="139">
        <v>0</v>
      </c>
      <c r="AY224" s="139">
        <v>0</v>
      </c>
      <c r="AZ224" s="139">
        <v>0</v>
      </c>
      <c r="BA224" s="139">
        <v>0</v>
      </c>
    </row>
    <row r="225" spans="1:53">
      <c r="A225" s="140" t="s">
        <v>1543</v>
      </c>
      <c r="B225" s="139">
        <v>594628.48</v>
      </c>
      <c r="C225" s="139">
        <v>205515.11</v>
      </c>
      <c r="D225" s="139">
        <v>213541.83999999901</v>
      </c>
      <c r="E225" s="139">
        <v>227797.68</v>
      </c>
      <c r="F225" s="139">
        <v>224474.53999999899</v>
      </c>
      <c r="G225" s="139">
        <v>244341.399999999</v>
      </c>
      <c r="H225" s="139">
        <v>206986.56999999899</v>
      </c>
      <c r="I225" s="139">
        <v>228729.94</v>
      </c>
      <c r="J225" s="139">
        <v>227305.63</v>
      </c>
      <c r="K225" s="139">
        <v>245231.49999999901</v>
      </c>
      <c r="L225" s="139">
        <v>206836.13</v>
      </c>
      <c r="M225" s="139">
        <v>212107.35</v>
      </c>
      <c r="N225" s="139">
        <v>3037496.17</v>
      </c>
      <c r="O225" s="139">
        <v>594628.48</v>
      </c>
      <c r="P225" s="139">
        <v>205515.11</v>
      </c>
      <c r="Q225" s="139">
        <v>213541.83999999901</v>
      </c>
      <c r="R225" s="139">
        <v>227797.68</v>
      </c>
      <c r="S225" s="139">
        <v>224474.53999999899</v>
      </c>
      <c r="T225" s="139">
        <v>244341.399999999</v>
      </c>
      <c r="U225" s="139">
        <v>206986.56999999899</v>
      </c>
      <c r="V225" s="139">
        <v>228729.94</v>
      </c>
      <c r="W225" s="139">
        <v>227305.63</v>
      </c>
      <c r="X225" s="139">
        <v>245231.49999999901</v>
      </c>
      <c r="Y225" s="139">
        <v>206836.13</v>
      </c>
      <c r="Z225" s="139">
        <v>212107.35</v>
      </c>
      <c r="AA225" s="139">
        <v>3037496.17</v>
      </c>
      <c r="AB225" s="139">
        <v>594628.48</v>
      </c>
      <c r="AC225" s="139">
        <v>205515.11</v>
      </c>
      <c r="AD225" s="139">
        <v>213541.83999999901</v>
      </c>
      <c r="AE225" s="139">
        <v>227797.68</v>
      </c>
      <c r="AF225" s="139">
        <v>224474.53999999899</v>
      </c>
      <c r="AG225" s="139">
        <v>244341.399999999</v>
      </c>
      <c r="AH225" s="139">
        <v>206986.56999999899</v>
      </c>
      <c r="AI225" s="139">
        <v>228729.94</v>
      </c>
      <c r="AJ225" s="139">
        <v>227305.63</v>
      </c>
      <c r="AK225" s="139">
        <v>245231.49999999901</v>
      </c>
      <c r="AL225" s="139">
        <v>206836.13</v>
      </c>
      <c r="AM225" s="139">
        <v>212107.35</v>
      </c>
      <c r="AN225" s="139">
        <v>3037496.17</v>
      </c>
      <c r="AO225" s="139">
        <v>594628.48</v>
      </c>
      <c r="AP225" s="139">
        <v>205515.11</v>
      </c>
      <c r="AQ225" s="139">
        <v>213541.83999999901</v>
      </c>
      <c r="AR225" s="139">
        <v>227797.68</v>
      </c>
      <c r="AS225" s="139">
        <v>224474.53999999899</v>
      </c>
      <c r="AT225" s="139">
        <v>244341.399999999</v>
      </c>
      <c r="AU225" s="139">
        <v>206986.56999999899</v>
      </c>
      <c r="AV225" s="139">
        <v>228729.94</v>
      </c>
      <c r="AW225" s="139">
        <v>227305.63</v>
      </c>
      <c r="AX225" s="139">
        <v>245231.49999999901</v>
      </c>
      <c r="AY225" s="139">
        <v>206836.13</v>
      </c>
      <c r="AZ225" s="139">
        <v>212107.35</v>
      </c>
      <c r="BA225" s="139">
        <v>3037496.17</v>
      </c>
    </row>
    <row r="226" spans="1:53">
      <c r="A226" s="140" t="s">
        <v>1544</v>
      </c>
      <c r="B226" s="139">
        <v>0</v>
      </c>
      <c r="C226" s="139">
        <v>0</v>
      </c>
      <c r="D226" s="139">
        <v>0</v>
      </c>
      <c r="E226" s="139">
        <v>0</v>
      </c>
      <c r="F226" s="139">
        <v>0</v>
      </c>
      <c r="G226" s="139">
        <v>0</v>
      </c>
      <c r="H226" s="139">
        <v>0</v>
      </c>
      <c r="I226" s="139">
        <v>0</v>
      </c>
      <c r="J226" s="139">
        <v>0</v>
      </c>
      <c r="K226" s="139">
        <v>0</v>
      </c>
      <c r="L226" s="139">
        <v>0</v>
      </c>
      <c r="M226" s="139">
        <v>0</v>
      </c>
      <c r="N226" s="139">
        <v>0</v>
      </c>
      <c r="O226" s="139">
        <v>0</v>
      </c>
      <c r="P226" s="139">
        <v>0</v>
      </c>
      <c r="Q226" s="139">
        <v>0</v>
      </c>
      <c r="R226" s="139">
        <v>0</v>
      </c>
      <c r="S226" s="139">
        <v>0</v>
      </c>
      <c r="T226" s="139">
        <v>0</v>
      </c>
      <c r="U226" s="139">
        <v>0</v>
      </c>
      <c r="V226" s="139">
        <v>0</v>
      </c>
      <c r="W226" s="139">
        <v>0</v>
      </c>
      <c r="X226" s="139">
        <v>0</v>
      </c>
      <c r="Y226" s="139">
        <v>0</v>
      </c>
      <c r="Z226" s="139">
        <v>0</v>
      </c>
      <c r="AA226" s="139">
        <v>0</v>
      </c>
      <c r="AB226" s="139">
        <v>0</v>
      </c>
      <c r="AC226" s="139">
        <v>0</v>
      </c>
      <c r="AD226" s="139">
        <v>0</v>
      </c>
      <c r="AE226" s="139">
        <v>0</v>
      </c>
      <c r="AF226" s="139">
        <v>0</v>
      </c>
      <c r="AG226" s="139">
        <v>0</v>
      </c>
      <c r="AH226" s="139">
        <v>0</v>
      </c>
      <c r="AI226" s="139">
        <v>0</v>
      </c>
      <c r="AJ226" s="139">
        <v>0</v>
      </c>
      <c r="AK226" s="139">
        <v>0</v>
      </c>
      <c r="AL226" s="139">
        <v>0</v>
      </c>
      <c r="AM226" s="139">
        <v>0</v>
      </c>
      <c r="AN226" s="139">
        <v>0</v>
      </c>
      <c r="AO226" s="139">
        <v>0</v>
      </c>
      <c r="AP226" s="139">
        <v>0</v>
      </c>
      <c r="AQ226" s="139">
        <v>0</v>
      </c>
      <c r="AR226" s="139">
        <v>0</v>
      </c>
      <c r="AS226" s="139">
        <v>0</v>
      </c>
      <c r="AT226" s="139">
        <v>0</v>
      </c>
      <c r="AU226" s="139">
        <v>0</v>
      </c>
      <c r="AV226" s="139">
        <v>0</v>
      </c>
      <c r="AW226" s="139">
        <v>0</v>
      </c>
      <c r="AX226" s="139">
        <v>0</v>
      </c>
      <c r="AY226" s="139">
        <v>0</v>
      </c>
      <c r="AZ226" s="139">
        <v>0</v>
      </c>
      <c r="BA226" s="139">
        <v>0</v>
      </c>
    </row>
    <row r="227" spans="1:53">
      <c r="A227" s="140" t="s">
        <v>1545</v>
      </c>
      <c r="B227" s="139">
        <v>616984.03</v>
      </c>
      <c r="C227" s="139">
        <v>232962.24999999901</v>
      </c>
      <c r="D227" s="139">
        <v>235009.59999999899</v>
      </c>
      <c r="E227" s="139">
        <v>272209.95</v>
      </c>
      <c r="F227" s="139">
        <v>255089.28</v>
      </c>
      <c r="G227" s="139">
        <v>329842.94</v>
      </c>
      <c r="H227" s="139">
        <v>246544.25999999899</v>
      </c>
      <c r="I227" s="139">
        <v>259570.28</v>
      </c>
      <c r="J227" s="139">
        <v>265660.90999999997</v>
      </c>
      <c r="K227" s="139">
        <v>277426.03999999998</v>
      </c>
      <c r="L227" s="139">
        <v>237661.34</v>
      </c>
      <c r="M227" s="139">
        <v>248555.65999999901</v>
      </c>
      <c r="N227" s="139">
        <v>3477516.5399999898</v>
      </c>
      <c r="O227" s="139">
        <v>616984.03</v>
      </c>
      <c r="P227" s="139">
        <v>232962.24999999901</v>
      </c>
      <c r="Q227" s="139">
        <v>235009.59999999899</v>
      </c>
      <c r="R227" s="139">
        <v>272209.95</v>
      </c>
      <c r="S227" s="139">
        <v>255089.28</v>
      </c>
      <c r="T227" s="139">
        <v>329842.94</v>
      </c>
      <c r="U227" s="139">
        <v>246544.25999999899</v>
      </c>
      <c r="V227" s="139">
        <v>259570.28</v>
      </c>
      <c r="W227" s="139">
        <v>265660.90999999997</v>
      </c>
      <c r="X227" s="139">
        <v>277426.03999999998</v>
      </c>
      <c r="Y227" s="139">
        <v>237661.34</v>
      </c>
      <c r="Z227" s="139">
        <v>248555.65999999901</v>
      </c>
      <c r="AA227" s="139">
        <v>3477516.5399999898</v>
      </c>
      <c r="AB227" s="139">
        <v>616984.03</v>
      </c>
      <c r="AC227" s="139">
        <v>232962.24999999901</v>
      </c>
      <c r="AD227" s="139">
        <v>235009.59999999899</v>
      </c>
      <c r="AE227" s="139">
        <v>272209.95</v>
      </c>
      <c r="AF227" s="139">
        <v>255089.28</v>
      </c>
      <c r="AG227" s="139">
        <v>329842.94</v>
      </c>
      <c r="AH227" s="139">
        <v>246544.25999999899</v>
      </c>
      <c r="AI227" s="139">
        <v>259570.28</v>
      </c>
      <c r="AJ227" s="139">
        <v>265660.90999999997</v>
      </c>
      <c r="AK227" s="139">
        <v>277426.03999999998</v>
      </c>
      <c r="AL227" s="139">
        <v>237661.34</v>
      </c>
      <c r="AM227" s="139">
        <v>248555.65999999901</v>
      </c>
      <c r="AN227" s="139">
        <v>3477516.5399999898</v>
      </c>
      <c r="AO227" s="139">
        <v>616984.03</v>
      </c>
      <c r="AP227" s="139">
        <v>232962.24999999901</v>
      </c>
      <c r="AQ227" s="139">
        <v>235009.59999999899</v>
      </c>
      <c r="AR227" s="139">
        <v>272209.95</v>
      </c>
      <c r="AS227" s="139">
        <v>255089.28</v>
      </c>
      <c r="AT227" s="139">
        <v>329842.94</v>
      </c>
      <c r="AU227" s="139">
        <v>246544.25999999899</v>
      </c>
      <c r="AV227" s="139">
        <v>259570.28</v>
      </c>
      <c r="AW227" s="139">
        <v>265660.90999999997</v>
      </c>
      <c r="AX227" s="139">
        <v>277426.03999999998</v>
      </c>
      <c r="AY227" s="139">
        <v>237661.34</v>
      </c>
      <c r="AZ227" s="139">
        <v>248555.65999999901</v>
      </c>
      <c r="BA227" s="139">
        <v>3477516.5399999898</v>
      </c>
    </row>
    <row r="228" spans="1:53">
      <c r="A228" s="140" t="s">
        <v>1546</v>
      </c>
    </row>
    <row r="229" spans="1:53">
      <c r="A229" s="167" t="s">
        <v>1547</v>
      </c>
      <c r="B229" s="139">
        <v>26246.1062635038</v>
      </c>
      <c r="C229" s="139">
        <v>26246.1062635038</v>
      </c>
      <c r="D229" s="139">
        <v>26246.1062635038</v>
      </c>
      <c r="E229" s="139">
        <v>26246.1062635038</v>
      </c>
      <c r="F229" s="139">
        <v>26246.1062635038</v>
      </c>
      <c r="G229" s="139">
        <v>26246.1062635038</v>
      </c>
      <c r="H229" s="139">
        <v>26246.1062635038</v>
      </c>
      <c r="I229" s="139">
        <v>26246.1062635038</v>
      </c>
      <c r="J229" s="139">
        <v>26246.1062635038</v>
      </c>
      <c r="K229" s="139">
        <v>26246.1062635038</v>
      </c>
      <c r="L229" s="139">
        <v>26246.1062635038</v>
      </c>
      <c r="M229" s="139">
        <v>26246.1062635038</v>
      </c>
      <c r="N229" s="139">
        <v>314953.27516204503</v>
      </c>
      <c r="O229" s="139">
        <v>66127.885036836306</v>
      </c>
      <c r="P229" s="139">
        <v>66127.885036836306</v>
      </c>
      <c r="Q229" s="139">
        <v>66127.885036836306</v>
      </c>
      <c r="R229" s="139">
        <v>66127.885036836306</v>
      </c>
      <c r="S229" s="139">
        <v>66127.885036836306</v>
      </c>
      <c r="T229" s="139">
        <v>66127.885036836306</v>
      </c>
      <c r="U229" s="139">
        <v>66127.885036836306</v>
      </c>
      <c r="V229" s="139">
        <v>66127.885036836306</v>
      </c>
      <c r="W229" s="139">
        <v>66127.885036836306</v>
      </c>
      <c r="X229" s="139">
        <v>66127.885036836306</v>
      </c>
      <c r="Y229" s="139">
        <v>66127.885036836306</v>
      </c>
      <c r="Z229" s="139">
        <v>66127.885036836306</v>
      </c>
      <c r="AA229" s="139">
        <v>793534.62044203503</v>
      </c>
      <c r="AB229" s="139">
        <v>100261.856776074</v>
      </c>
      <c r="AC229" s="139">
        <v>100261.856776074</v>
      </c>
      <c r="AD229" s="139">
        <v>100261.856776074</v>
      </c>
      <c r="AE229" s="139">
        <v>100261.856776074</v>
      </c>
      <c r="AF229" s="139">
        <v>100261.856776074</v>
      </c>
      <c r="AG229" s="139">
        <v>100261.856776074</v>
      </c>
      <c r="AH229" s="139">
        <v>100261.856776074</v>
      </c>
      <c r="AI229" s="139">
        <v>100261.856776074</v>
      </c>
      <c r="AJ229" s="139">
        <v>100261.856776074</v>
      </c>
      <c r="AK229" s="139">
        <v>100261.856776074</v>
      </c>
      <c r="AL229" s="139">
        <v>100261.856776074</v>
      </c>
      <c r="AM229" s="139">
        <v>100261.856776074</v>
      </c>
      <c r="AN229" s="139">
        <v>1203142.2813128801</v>
      </c>
      <c r="AO229" s="139">
        <v>135042.53682398901</v>
      </c>
      <c r="AP229" s="139">
        <v>135042.53682398901</v>
      </c>
      <c r="AQ229" s="139">
        <v>135042.53682398901</v>
      </c>
      <c r="AR229" s="139">
        <v>135042.53682398901</v>
      </c>
      <c r="AS229" s="139">
        <v>135042.53682398901</v>
      </c>
      <c r="AT229" s="139">
        <v>135042.53682398901</v>
      </c>
      <c r="AU229" s="139">
        <v>135042.53682398901</v>
      </c>
      <c r="AV229" s="139">
        <v>135042.53682398901</v>
      </c>
      <c r="AW229" s="139">
        <v>135042.53682398901</v>
      </c>
      <c r="AX229" s="139">
        <v>135042.53682398901</v>
      </c>
      <c r="AY229" s="139">
        <v>135042.53682398901</v>
      </c>
      <c r="AZ229" s="139">
        <v>135042.53682398901</v>
      </c>
      <c r="BA229" s="139">
        <v>1620510.44188786</v>
      </c>
    </row>
    <row r="230" spans="1:53">
      <c r="A230" s="140" t="s">
        <v>1548</v>
      </c>
      <c r="B230" s="139">
        <v>226677.183333333</v>
      </c>
      <c r="C230" s="139">
        <v>227524.773333333</v>
      </c>
      <c r="D230" s="139">
        <v>197473.45333333299</v>
      </c>
      <c r="E230" s="139">
        <v>193965.97333333301</v>
      </c>
      <c r="F230" s="139">
        <v>253694.11333333299</v>
      </c>
      <c r="G230" s="139">
        <v>204748.463333333</v>
      </c>
      <c r="H230" s="139">
        <v>186615.26333333299</v>
      </c>
      <c r="I230" s="139">
        <v>212464.42333333299</v>
      </c>
      <c r="J230" s="139">
        <v>256667.85333333301</v>
      </c>
      <c r="K230" s="139">
        <v>196748.58333333299</v>
      </c>
      <c r="L230" s="139">
        <v>192605.773333333</v>
      </c>
      <c r="M230" s="139">
        <v>253283.54333333299</v>
      </c>
      <c r="N230" s="139">
        <v>2602469.3999999901</v>
      </c>
      <c r="O230" s="139">
        <v>226677.183333333</v>
      </c>
      <c r="P230" s="139">
        <v>227524.773333333</v>
      </c>
      <c r="Q230" s="139">
        <v>197473.45333333299</v>
      </c>
      <c r="R230" s="139">
        <v>193965.97333333301</v>
      </c>
      <c r="S230" s="139">
        <v>253694.11333333299</v>
      </c>
      <c r="T230" s="139">
        <v>204748.463333333</v>
      </c>
      <c r="U230" s="139">
        <v>186615.26333333299</v>
      </c>
      <c r="V230" s="139">
        <v>212464.42333333299</v>
      </c>
      <c r="W230" s="139">
        <v>256667.85333333301</v>
      </c>
      <c r="X230" s="139">
        <v>196748.58333333299</v>
      </c>
      <c r="Y230" s="139">
        <v>192605.773333333</v>
      </c>
      <c r="Z230" s="139">
        <v>253283.54333333299</v>
      </c>
      <c r="AA230" s="139">
        <v>2602469.3999999901</v>
      </c>
      <c r="AB230" s="139">
        <v>226677.183333333</v>
      </c>
      <c r="AC230" s="139">
        <v>227524.773333333</v>
      </c>
      <c r="AD230" s="139">
        <v>197473.45333333299</v>
      </c>
      <c r="AE230" s="139">
        <v>193965.97333333301</v>
      </c>
      <c r="AF230" s="139">
        <v>253694.11333333299</v>
      </c>
      <c r="AG230" s="139">
        <v>204748.463333333</v>
      </c>
      <c r="AH230" s="139">
        <v>186615.26333333299</v>
      </c>
      <c r="AI230" s="139">
        <v>212464.42333333299</v>
      </c>
      <c r="AJ230" s="139">
        <v>256667.85333333301</v>
      </c>
      <c r="AK230" s="139">
        <v>196748.58333333299</v>
      </c>
      <c r="AL230" s="139">
        <v>192605.773333333</v>
      </c>
      <c r="AM230" s="139">
        <v>253283.54333333299</v>
      </c>
      <c r="AN230" s="139">
        <v>2602469.3999999901</v>
      </c>
      <c r="AO230" s="139">
        <v>226677.183333333</v>
      </c>
      <c r="AP230" s="139">
        <v>227524.773333333</v>
      </c>
      <c r="AQ230" s="139">
        <v>197473.45333333299</v>
      </c>
      <c r="AR230" s="139">
        <v>193965.97333333301</v>
      </c>
      <c r="AS230" s="139">
        <v>253694.11333333299</v>
      </c>
      <c r="AT230" s="139">
        <v>204748.463333333</v>
      </c>
      <c r="AU230" s="139">
        <v>186615.26333333299</v>
      </c>
      <c r="AV230" s="139">
        <v>212464.42333333299</v>
      </c>
      <c r="AW230" s="139">
        <v>256667.85333333301</v>
      </c>
      <c r="AX230" s="139">
        <v>196748.58333333299</v>
      </c>
      <c r="AY230" s="139">
        <v>192605.773333333</v>
      </c>
      <c r="AZ230" s="139">
        <v>253283.54333333299</v>
      </c>
      <c r="BA230" s="139">
        <v>2602469.3999999901</v>
      </c>
    </row>
    <row r="231" spans="1:53">
      <c r="A231" s="140" t="s">
        <v>1549</v>
      </c>
      <c r="B231" s="139">
        <v>260007.709999999</v>
      </c>
      <c r="C231" s="139">
        <v>358415.68</v>
      </c>
      <c r="D231" s="139">
        <v>380162.24</v>
      </c>
      <c r="E231" s="139">
        <v>475825.04</v>
      </c>
      <c r="F231" s="139">
        <v>523629.82999999903</v>
      </c>
      <c r="G231" s="139">
        <v>580971.44999999995</v>
      </c>
      <c r="H231" s="139">
        <v>399223.06</v>
      </c>
      <c r="I231" s="139">
        <v>359535.61</v>
      </c>
      <c r="J231" s="139">
        <v>375183.8</v>
      </c>
      <c r="K231" s="139">
        <v>366638.98</v>
      </c>
      <c r="L231" s="139">
        <v>348322.07999999903</v>
      </c>
      <c r="M231" s="139">
        <v>366151.24</v>
      </c>
      <c r="N231" s="139">
        <v>4794066.72</v>
      </c>
      <c r="O231" s="139">
        <v>260007.709999999</v>
      </c>
      <c r="P231" s="139">
        <v>358415.68</v>
      </c>
      <c r="Q231" s="139">
        <v>380162.24</v>
      </c>
      <c r="R231" s="139">
        <v>475825.04</v>
      </c>
      <c r="S231" s="139">
        <v>523629.82999999903</v>
      </c>
      <c r="T231" s="139">
        <v>580971.44999999995</v>
      </c>
      <c r="U231" s="139">
        <v>399223.06</v>
      </c>
      <c r="V231" s="139">
        <v>359535.61</v>
      </c>
      <c r="W231" s="139">
        <v>375183.8</v>
      </c>
      <c r="X231" s="139">
        <v>366638.98</v>
      </c>
      <c r="Y231" s="139">
        <v>348322.07999999903</v>
      </c>
      <c r="Z231" s="139">
        <v>366151.24</v>
      </c>
      <c r="AA231" s="139">
        <v>4794066.72</v>
      </c>
      <c r="AB231" s="139">
        <v>260007.709999999</v>
      </c>
      <c r="AC231" s="139">
        <v>358415.68</v>
      </c>
      <c r="AD231" s="139">
        <v>380162.24</v>
      </c>
      <c r="AE231" s="139">
        <v>475825.04</v>
      </c>
      <c r="AF231" s="139">
        <v>523629.82999999903</v>
      </c>
      <c r="AG231" s="139">
        <v>580971.44999999995</v>
      </c>
      <c r="AH231" s="139">
        <v>399223.06</v>
      </c>
      <c r="AI231" s="139">
        <v>359535.61</v>
      </c>
      <c r="AJ231" s="139">
        <v>375183.8</v>
      </c>
      <c r="AK231" s="139">
        <v>366638.98</v>
      </c>
      <c r="AL231" s="139">
        <v>348322.07999999903</v>
      </c>
      <c r="AM231" s="139">
        <v>366151.24</v>
      </c>
      <c r="AN231" s="139">
        <v>4794066.72</v>
      </c>
      <c r="AO231" s="139">
        <v>260007.709999999</v>
      </c>
      <c r="AP231" s="139">
        <v>358415.68</v>
      </c>
      <c r="AQ231" s="139">
        <v>380162.24</v>
      </c>
      <c r="AR231" s="139">
        <v>475825.04</v>
      </c>
      <c r="AS231" s="139">
        <v>523629.82999999903</v>
      </c>
      <c r="AT231" s="139">
        <v>580971.44999999995</v>
      </c>
      <c r="AU231" s="139">
        <v>399223.06</v>
      </c>
      <c r="AV231" s="139">
        <v>359535.61</v>
      </c>
      <c r="AW231" s="139">
        <v>375183.8</v>
      </c>
      <c r="AX231" s="139">
        <v>366638.98</v>
      </c>
      <c r="AY231" s="139">
        <v>348322.07999999903</v>
      </c>
      <c r="AZ231" s="139">
        <v>366151.24</v>
      </c>
      <c r="BA231" s="139">
        <v>4794066.72</v>
      </c>
    </row>
    <row r="232" spans="1:53">
      <c r="A232" s="140" t="s">
        <v>1550</v>
      </c>
      <c r="B232" s="139">
        <v>512930.99959683599</v>
      </c>
      <c r="C232" s="139">
        <v>612186.55959683598</v>
      </c>
      <c r="D232" s="139">
        <v>603881.79959683598</v>
      </c>
      <c r="E232" s="139">
        <v>696037.11959683604</v>
      </c>
      <c r="F232" s="139">
        <v>803570.04959683598</v>
      </c>
      <c r="G232" s="139">
        <v>811966.019596837</v>
      </c>
      <c r="H232" s="139">
        <v>612084.42959683598</v>
      </c>
      <c r="I232" s="139">
        <v>598246.13959683594</v>
      </c>
      <c r="J232" s="139">
        <v>658097.75959683605</v>
      </c>
      <c r="K232" s="139">
        <v>589633.66959683597</v>
      </c>
      <c r="L232" s="139">
        <v>567173.95959683601</v>
      </c>
      <c r="M232" s="139">
        <v>645680.88959683594</v>
      </c>
      <c r="N232" s="139">
        <v>7711489.3951620404</v>
      </c>
      <c r="O232" s="139">
        <v>552812.77837016899</v>
      </c>
      <c r="P232" s="139">
        <v>652068.33837016905</v>
      </c>
      <c r="Q232" s="139">
        <v>643763.57837016904</v>
      </c>
      <c r="R232" s="139">
        <v>735918.89837016899</v>
      </c>
      <c r="S232" s="139">
        <v>843451.82837016904</v>
      </c>
      <c r="T232" s="139">
        <v>851847.79837016901</v>
      </c>
      <c r="U232" s="139">
        <v>651966.20837016904</v>
      </c>
      <c r="V232" s="139">
        <v>638127.91837016901</v>
      </c>
      <c r="W232" s="139">
        <v>697979.538370169</v>
      </c>
      <c r="X232" s="139">
        <v>629515.44837016903</v>
      </c>
      <c r="Y232" s="139">
        <v>607055.73837016895</v>
      </c>
      <c r="Z232" s="139">
        <v>685562.66837016901</v>
      </c>
      <c r="AA232" s="139">
        <v>8190070.7404420301</v>
      </c>
      <c r="AB232" s="139">
        <v>586946.75010940596</v>
      </c>
      <c r="AC232" s="139">
        <v>686202.31010940694</v>
      </c>
      <c r="AD232" s="139">
        <v>677897.55010940705</v>
      </c>
      <c r="AE232" s="139">
        <v>770052.870109407</v>
      </c>
      <c r="AF232" s="139">
        <v>877585.80010940705</v>
      </c>
      <c r="AG232" s="139">
        <v>885981.77010940702</v>
      </c>
      <c r="AH232" s="139">
        <v>686100.18010940705</v>
      </c>
      <c r="AI232" s="139">
        <v>672261.89010940702</v>
      </c>
      <c r="AJ232" s="139">
        <v>732113.51010940701</v>
      </c>
      <c r="AK232" s="139">
        <v>663649.42010940704</v>
      </c>
      <c r="AL232" s="139">
        <v>641189.71010940697</v>
      </c>
      <c r="AM232" s="139">
        <v>719696.64010940702</v>
      </c>
      <c r="AN232" s="139">
        <v>8599678.4013128802</v>
      </c>
      <c r="AO232" s="139">
        <v>621727.43015732197</v>
      </c>
      <c r="AP232" s="139">
        <v>720982.99015732203</v>
      </c>
      <c r="AQ232" s="139">
        <v>712678.23015732202</v>
      </c>
      <c r="AR232" s="139">
        <v>804833.55015732197</v>
      </c>
      <c r="AS232" s="139">
        <v>912366.48015732202</v>
      </c>
      <c r="AT232" s="139">
        <v>920762.45015732199</v>
      </c>
      <c r="AU232" s="139">
        <v>720880.86015732202</v>
      </c>
      <c r="AV232" s="139">
        <v>707042.57015732198</v>
      </c>
      <c r="AW232" s="139">
        <v>766894.19015732198</v>
      </c>
      <c r="AX232" s="139">
        <v>698430.10015732201</v>
      </c>
      <c r="AY232" s="139">
        <v>675970.39015732205</v>
      </c>
      <c r="AZ232" s="139">
        <v>754477.32015732198</v>
      </c>
      <c r="BA232" s="139">
        <v>9017046.5618878603</v>
      </c>
    </row>
    <row r="233" spans="1:53">
      <c r="A233" s="140" t="s">
        <v>1551</v>
      </c>
    </row>
    <row r="234" spans="1:53">
      <c r="A234" s="140" t="s">
        <v>1552</v>
      </c>
      <c r="B234" s="139">
        <v>80129.6899999999</v>
      </c>
      <c r="C234" s="139">
        <v>80841.98</v>
      </c>
      <c r="D234" s="139">
        <v>84055.12</v>
      </c>
      <c r="E234" s="139">
        <v>101933.52</v>
      </c>
      <c r="F234" s="139">
        <v>83509.969999999899</v>
      </c>
      <c r="G234" s="139">
        <v>135630.25999999899</v>
      </c>
      <c r="H234" s="139">
        <v>90654.350000000195</v>
      </c>
      <c r="I234" s="139">
        <v>86406.140000000203</v>
      </c>
      <c r="J234" s="139">
        <v>93776.409999999902</v>
      </c>
      <c r="K234" s="139">
        <v>86871.82</v>
      </c>
      <c r="L234" s="139">
        <v>92106.61</v>
      </c>
      <c r="M234" s="139">
        <v>116733.3</v>
      </c>
      <c r="N234" s="139">
        <v>1132649.17</v>
      </c>
      <c r="O234" s="139">
        <v>132057.68999999901</v>
      </c>
      <c r="P234" s="139">
        <v>126124.97999999901</v>
      </c>
      <c r="Q234" s="139">
        <v>81155.119999999704</v>
      </c>
      <c r="R234" s="139">
        <v>22060.5199999998</v>
      </c>
      <c r="S234" s="139">
        <v>-296593.03000000003</v>
      </c>
      <c r="T234" s="139">
        <v>-103896.74</v>
      </c>
      <c r="U234" s="139">
        <v>-77441.649999999805</v>
      </c>
      <c r="V234" s="139">
        <v>-779.85999999987098</v>
      </c>
      <c r="W234" s="139">
        <v>3639.4099999998798</v>
      </c>
      <c r="X234" s="139">
        <v>21897.82</v>
      </c>
      <c r="Y234" s="139">
        <v>93525.61</v>
      </c>
      <c r="Z234" s="139">
        <v>159469.29999999999</v>
      </c>
      <c r="AA234" s="139">
        <v>161219.16999999899</v>
      </c>
      <c r="AB234" s="139">
        <v>131690.68999999901</v>
      </c>
      <c r="AC234" s="139">
        <v>125757.97999999901</v>
      </c>
      <c r="AD234" s="139">
        <v>80788.119999999806</v>
      </c>
      <c r="AE234" s="139">
        <v>21693.519999999899</v>
      </c>
      <c r="AF234" s="139">
        <v>-296960.03000000003</v>
      </c>
      <c r="AG234" s="139">
        <v>-104263.74</v>
      </c>
      <c r="AH234" s="139">
        <v>-77808.649999999805</v>
      </c>
      <c r="AI234" s="139">
        <v>-1146.8599999998301</v>
      </c>
      <c r="AJ234" s="139">
        <v>3272.4099999999198</v>
      </c>
      <c r="AK234" s="139">
        <v>21530.82</v>
      </c>
      <c r="AL234" s="139">
        <v>93158.61</v>
      </c>
      <c r="AM234" s="139">
        <v>159102.29999999999</v>
      </c>
      <c r="AN234" s="139">
        <v>156815.16999999899</v>
      </c>
      <c r="AO234" s="139">
        <v>133098.68999999901</v>
      </c>
      <c r="AP234" s="139">
        <v>127165.98</v>
      </c>
      <c r="AQ234" s="139">
        <v>82196.12</v>
      </c>
      <c r="AR234" s="139">
        <v>23101.52</v>
      </c>
      <c r="AS234" s="139">
        <v>-295552.02999999898</v>
      </c>
      <c r="AT234" s="139">
        <v>-102855.739999999</v>
      </c>
      <c r="AU234" s="139">
        <v>-76400.649999999805</v>
      </c>
      <c r="AV234" s="139">
        <v>261.140000000295</v>
      </c>
      <c r="AW234" s="139">
        <v>4680.4100000000499</v>
      </c>
      <c r="AX234" s="139">
        <v>22938.82</v>
      </c>
      <c r="AY234" s="139">
        <v>94566.61</v>
      </c>
      <c r="AZ234" s="139">
        <v>160510.29999999999</v>
      </c>
      <c r="BA234" s="139">
        <v>173711.17</v>
      </c>
    </row>
    <row r="235" spans="1:53">
      <c r="A235" s="140" t="s">
        <v>1553</v>
      </c>
      <c r="B235" s="139">
        <v>80129.6899999999</v>
      </c>
      <c r="C235" s="139">
        <v>80841.98</v>
      </c>
      <c r="D235" s="139">
        <v>84055.12</v>
      </c>
      <c r="E235" s="139">
        <v>101933.52</v>
      </c>
      <c r="F235" s="139">
        <v>83509.969999999899</v>
      </c>
      <c r="G235" s="139">
        <v>135630.25999999899</v>
      </c>
      <c r="H235" s="139">
        <v>90654.350000000195</v>
      </c>
      <c r="I235" s="139">
        <v>86406.140000000203</v>
      </c>
      <c r="J235" s="139">
        <v>93776.409999999902</v>
      </c>
      <c r="K235" s="139">
        <v>86871.82</v>
      </c>
      <c r="L235" s="139">
        <v>92106.61</v>
      </c>
      <c r="M235" s="139">
        <v>116733.3</v>
      </c>
      <c r="N235" s="139">
        <v>1132649.17</v>
      </c>
      <c r="O235" s="139">
        <v>132057.68999999901</v>
      </c>
      <c r="P235" s="139">
        <v>126124.97999999901</v>
      </c>
      <c r="Q235" s="139">
        <v>81155.119999999704</v>
      </c>
      <c r="R235" s="139">
        <v>22060.5199999998</v>
      </c>
      <c r="S235" s="139">
        <v>-296593.03000000003</v>
      </c>
      <c r="T235" s="139">
        <v>-103896.74</v>
      </c>
      <c r="U235" s="139">
        <v>-77441.649999999805</v>
      </c>
      <c r="V235" s="139">
        <v>-779.85999999987098</v>
      </c>
      <c r="W235" s="139">
        <v>3639.4099999998798</v>
      </c>
      <c r="X235" s="139">
        <v>21897.82</v>
      </c>
      <c r="Y235" s="139">
        <v>93525.61</v>
      </c>
      <c r="Z235" s="139">
        <v>159469.29999999999</v>
      </c>
      <c r="AA235" s="139">
        <v>161219.16999999899</v>
      </c>
      <c r="AB235" s="139">
        <v>131690.68999999901</v>
      </c>
      <c r="AC235" s="139">
        <v>125757.97999999901</v>
      </c>
      <c r="AD235" s="139">
        <v>80788.119999999806</v>
      </c>
      <c r="AE235" s="139">
        <v>21693.519999999899</v>
      </c>
      <c r="AF235" s="139">
        <v>-296960.03000000003</v>
      </c>
      <c r="AG235" s="139">
        <v>-104263.74</v>
      </c>
      <c r="AH235" s="139">
        <v>-77808.649999999805</v>
      </c>
      <c r="AI235" s="139">
        <v>-1146.8599999998301</v>
      </c>
      <c r="AJ235" s="139">
        <v>3272.4099999999198</v>
      </c>
      <c r="AK235" s="139">
        <v>21530.82</v>
      </c>
      <c r="AL235" s="139">
        <v>93158.61</v>
      </c>
      <c r="AM235" s="139">
        <v>159102.29999999999</v>
      </c>
      <c r="AN235" s="139">
        <v>156815.16999999899</v>
      </c>
      <c r="AO235" s="139">
        <v>133098.68999999901</v>
      </c>
      <c r="AP235" s="139">
        <v>127165.98</v>
      </c>
      <c r="AQ235" s="139">
        <v>82196.12</v>
      </c>
      <c r="AR235" s="139">
        <v>23101.52</v>
      </c>
      <c r="AS235" s="139">
        <v>-295552.02999999898</v>
      </c>
      <c r="AT235" s="139">
        <v>-102855.739999999</v>
      </c>
      <c r="AU235" s="139">
        <v>-76400.649999999805</v>
      </c>
      <c r="AV235" s="139">
        <v>261.140000000295</v>
      </c>
      <c r="AW235" s="139">
        <v>4680.4100000000499</v>
      </c>
      <c r="AX235" s="139">
        <v>22938.82</v>
      </c>
      <c r="AY235" s="139">
        <v>94566.61</v>
      </c>
      <c r="AZ235" s="139">
        <v>160510.29999999999</v>
      </c>
      <c r="BA235" s="139">
        <v>173711.17</v>
      </c>
    </row>
    <row r="236" spans="1:53">
      <c r="A236" s="140" t="s">
        <v>1554</v>
      </c>
    </row>
    <row r="237" spans="1:53">
      <c r="A237" s="140" t="s">
        <v>1555</v>
      </c>
      <c r="B237" s="139">
        <v>0</v>
      </c>
      <c r="C237" s="139">
        <v>0</v>
      </c>
      <c r="D237" s="139">
        <v>0</v>
      </c>
      <c r="E237" s="139">
        <v>0</v>
      </c>
      <c r="F237" s="139">
        <v>0</v>
      </c>
      <c r="G237" s="139">
        <v>0</v>
      </c>
      <c r="H237" s="139">
        <v>0</v>
      </c>
      <c r="I237" s="139">
        <v>0</v>
      </c>
      <c r="J237" s="139">
        <v>0</v>
      </c>
      <c r="K237" s="139">
        <v>0</v>
      </c>
      <c r="L237" s="139">
        <v>0</v>
      </c>
      <c r="M237" s="139">
        <v>0</v>
      </c>
      <c r="N237" s="139">
        <v>0</v>
      </c>
      <c r="O237" s="139">
        <v>0</v>
      </c>
      <c r="P237" s="139">
        <v>0</v>
      </c>
      <c r="Q237" s="139">
        <v>0</v>
      </c>
      <c r="R237" s="139">
        <v>0</v>
      </c>
      <c r="S237" s="139">
        <v>0</v>
      </c>
      <c r="T237" s="139">
        <v>0</v>
      </c>
      <c r="U237" s="139">
        <v>0</v>
      </c>
      <c r="V237" s="139">
        <v>0</v>
      </c>
      <c r="W237" s="139">
        <v>0</v>
      </c>
      <c r="X237" s="139">
        <v>0</v>
      </c>
      <c r="Y237" s="139">
        <v>0</v>
      </c>
      <c r="Z237" s="139">
        <v>0</v>
      </c>
      <c r="AA237" s="139">
        <v>0</v>
      </c>
      <c r="AB237" s="139">
        <v>0</v>
      </c>
      <c r="AC237" s="139">
        <v>0</v>
      </c>
      <c r="AD237" s="139">
        <v>0</v>
      </c>
      <c r="AE237" s="139">
        <v>0</v>
      </c>
      <c r="AF237" s="139">
        <v>0</v>
      </c>
      <c r="AG237" s="139">
        <v>0</v>
      </c>
      <c r="AH237" s="139">
        <v>0</v>
      </c>
      <c r="AI237" s="139">
        <v>0</v>
      </c>
      <c r="AJ237" s="139">
        <v>0</v>
      </c>
      <c r="AK237" s="139">
        <v>0</v>
      </c>
      <c r="AL237" s="139">
        <v>0</v>
      </c>
      <c r="AM237" s="139">
        <v>0</v>
      </c>
      <c r="AN237" s="139">
        <v>0</v>
      </c>
      <c r="AO237" s="139">
        <v>0</v>
      </c>
      <c r="AP237" s="139">
        <v>0</v>
      </c>
      <c r="AQ237" s="139">
        <v>0</v>
      </c>
      <c r="AR237" s="139">
        <v>0</v>
      </c>
      <c r="AS237" s="139">
        <v>0</v>
      </c>
      <c r="AT237" s="139">
        <v>0</v>
      </c>
      <c r="AU237" s="139">
        <v>0</v>
      </c>
      <c r="AV237" s="139">
        <v>0</v>
      </c>
      <c r="AW237" s="139">
        <v>0</v>
      </c>
      <c r="AX237" s="139">
        <v>0</v>
      </c>
      <c r="AY237" s="139">
        <v>0</v>
      </c>
      <c r="AZ237" s="139">
        <v>0</v>
      </c>
      <c r="BA237" s="139">
        <v>0</v>
      </c>
    </row>
    <row r="238" spans="1:53">
      <c r="A238" s="140" t="s">
        <v>1556</v>
      </c>
      <c r="B238" s="139">
        <v>0</v>
      </c>
      <c r="C238" s="139">
        <v>0</v>
      </c>
      <c r="D238" s="139">
        <v>0</v>
      </c>
      <c r="E238" s="139">
        <v>0</v>
      </c>
      <c r="F238" s="139">
        <v>0</v>
      </c>
      <c r="G238" s="139">
        <v>0</v>
      </c>
      <c r="H238" s="139">
        <v>0</v>
      </c>
      <c r="I238" s="139">
        <v>0</v>
      </c>
      <c r="J238" s="139">
        <v>0</v>
      </c>
      <c r="K238" s="139">
        <v>0</v>
      </c>
      <c r="L238" s="139">
        <v>0</v>
      </c>
      <c r="M238" s="139">
        <v>0</v>
      </c>
      <c r="N238" s="139">
        <v>0</v>
      </c>
      <c r="O238" s="139">
        <v>0</v>
      </c>
      <c r="P238" s="139">
        <v>0</v>
      </c>
      <c r="Q238" s="139">
        <v>0</v>
      </c>
      <c r="R238" s="139">
        <v>0</v>
      </c>
      <c r="S238" s="139">
        <v>0</v>
      </c>
      <c r="T238" s="139">
        <v>0</v>
      </c>
      <c r="U238" s="139">
        <v>0</v>
      </c>
      <c r="V238" s="139">
        <v>0</v>
      </c>
      <c r="W238" s="139">
        <v>0</v>
      </c>
      <c r="X238" s="139">
        <v>0</v>
      </c>
      <c r="Y238" s="139">
        <v>0</v>
      </c>
      <c r="Z238" s="139">
        <v>0</v>
      </c>
      <c r="AA238" s="139">
        <v>0</v>
      </c>
      <c r="AB238" s="139">
        <v>0</v>
      </c>
      <c r="AC238" s="139">
        <v>0</v>
      </c>
      <c r="AD238" s="139">
        <v>0</v>
      </c>
      <c r="AE238" s="139">
        <v>0</v>
      </c>
      <c r="AF238" s="139">
        <v>0</v>
      </c>
      <c r="AG238" s="139">
        <v>0</v>
      </c>
      <c r="AH238" s="139">
        <v>0</v>
      </c>
      <c r="AI238" s="139">
        <v>0</v>
      </c>
      <c r="AJ238" s="139">
        <v>0</v>
      </c>
      <c r="AK238" s="139">
        <v>0</v>
      </c>
      <c r="AL238" s="139">
        <v>0</v>
      </c>
      <c r="AM238" s="139">
        <v>0</v>
      </c>
      <c r="AN238" s="139">
        <v>0</v>
      </c>
      <c r="AO238" s="139">
        <v>0</v>
      </c>
      <c r="AP238" s="139">
        <v>0</v>
      </c>
      <c r="AQ238" s="139">
        <v>0</v>
      </c>
      <c r="AR238" s="139">
        <v>0</v>
      </c>
      <c r="AS238" s="139">
        <v>0</v>
      </c>
      <c r="AT238" s="139">
        <v>0</v>
      </c>
      <c r="AU238" s="139">
        <v>0</v>
      </c>
      <c r="AV238" s="139">
        <v>0</v>
      </c>
      <c r="AW238" s="139">
        <v>0</v>
      </c>
      <c r="AX238" s="139">
        <v>0</v>
      </c>
      <c r="AY238" s="139">
        <v>0</v>
      </c>
      <c r="AZ238" s="139">
        <v>0</v>
      </c>
      <c r="BA238" s="139">
        <v>0</v>
      </c>
    </row>
    <row r="239" spans="1:53">
      <c r="A239" s="140" t="s">
        <v>1557</v>
      </c>
    </row>
    <row r="240" spans="1:53">
      <c r="A240" s="140" t="s">
        <v>1558</v>
      </c>
      <c r="B240" s="139">
        <v>0</v>
      </c>
      <c r="C240" s="139">
        <v>0</v>
      </c>
      <c r="D240" s="139">
        <v>0</v>
      </c>
      <c r="E240" s="139">
        <v>0</v>
      </c>
      <c r="F240" s="139">
        <v>0</v>
      </c>
      <c r="G240" s="139">
        <v>0</v>
      </c>
      <c r="H240" s="139">
        <v>0</v>
      </c>
      <c r="I240" s="139">
        <v>0</v>
      </c>
      <c r="J240" s="139">
        <v>0</v>
      </c>
      <c r="K240" s="139">
        <v>0</v>
      </c>
      <c r="L240" s="139">
        <v>0</v>
      </c>
      <c r="M240" s="139">
        <v>0</v>
      </c>
      <c r="N240" s="139">
        <v>0</v>
      </c>
      <c r="O240" s="139">
        <v>0</v>
      </c>
      <c r="P240" s="139">
        <v>0</v>
      </c>
      <c r="Q240" s="139">
        <v>0</v>
      </c>
      <c r="R240" s="139">
        <v>0</v>
      </c>
      <c r="S240" s="139">
        <v>0</v>
      </c>
      <c r="T240" s="139">
        <v>0</v>
      </c>
      <c r="U240" s="139">
        <v>0</v>
      </c>
      <c r="V240" s="139">
        <v>0</v>
      </c>
      <c r="W240" s="139">
        <v>0</v>
      </c>
      <c r="X240" s="139">
        <v>0</v>
      </c>
      <c r="Y240" s="139">
        <v>0</v>
      </c>
      <c r="Z240" s="139">
        <v>0</v>
      </c>
      <c r="AA240" s="139">
        <v>0</v>
      </c>
      <c r="AB240" s="139">
        <v>0</v>
      </c>
      <c r="AC240" s="139">
        <v>0</v>
      </c>
      <c r="AD240" s="139">
        <v>0</v>
      </c>
      <c r="AE240" s="139">
        <v>0</v>
      </c>
      <c r="AF240" s="139">
        <v>0</v>
      </c>
      <c r="AG240" s="139">
        <v>0</v>
      </c>
      <c r="AH240" s="139">
        <v>0</v>
      </c>
      <c r="AI240" s="139">
        <v>0</v>
      </c>
      <c r="AJ240" s="139">
        <v>0</v>
      </c>
      <c r="AK240" s="139">
        <v>0</v>
      </c>
      <c r="AL240" s="139">
        <v>0</v>
      </c>
      <c r="AM240" s="139">
        <v>0</v>
      </c>
      <c r="AN240" s="139">
        <v>0</v>
      </c>
      <c r="AO240" s="139">
        <v>0</v>
      </c>
      <c r="AP240" s="139">
        <v>0</v>
      </c>
      <c r="AQ240" s="139">
        <v>0</v>
      </c>
      <c r="AR240" s="139">
        <v>0</v>
      </c>
      <c r="AS240" s="139">
        <v>0</v>
      </c>
      <c r="AT240" s="139">
        <v>0</v>
      </c>
      <c r="AU240" s="139">
        <v>0</v>
      </c>
      <c r="AV240" s="139">
        <v>0</v>
      </c>
      <c r="AW240" s="139">
        <v>0</v>
      </c>
      <c r="AX240" s="139">
        <v>0</v>
      </c>
      <c r="AY240" s="139">
        <v>0</v>
      </c>
      <c r="AZ240" s="139">
        <v>0</v>
      </c>
      <c r="BA240" s="139">
        <v>0</v>
      </c>
    </row>
    <row r="241" spans="1:53">
      <c r="A241" s="140" t="s">
        <v>1559</v>
      </c>
      <c r="B241" s="139">
        <v>0</v>
      </c>
      <c r="C241" s="139">
        <v>0</v>
      </c>
      <c r="D241" s="139">
        <v>0</v>
      </c>
      <c r="E241" s="139">
        <v>0</v>
      </c>
      <c r="F241" s="139">
        <v>0</v>
      </c>
      <c r="G241" s="139">
        <v>0</v>
      </c>
      <c r="H241" s="139">
        <v>0</v>
      </c>
      <c r="I241" s="139">
        <v>0</v>
      </c>
      <c r="J241" s="139">
        <v>0</v>
      </c>
      <c r="K241" s="139">
        <v>0</v>
      </c>
      <c r="L241" s="139">
        <v>0</v>
      </c>
      <c r="M241" s="139">
        <v>0</v>
      </c>
      <c r="N241" s="139">
        <v>0</v>
      </c>
      <c r="O241" s="139">
        <v>0</v>
      </c>
      <c r="P241" s="139">
        <v>0</v>
      </c>
      <c r="Q241" s="139">
        <v>0</v>
      </c>
      <c r="R241" s="139">
        <v>0</v>
      </c>
      <c r="S241" s="139">
        <v>0</v>
      </c>
      <c r="T241" s="139">
        <v>0</v>
      </c>
      <c r="U241" s="139">
        <v>0</v>
      </c>
      <c r="V241" s="139">
        <v>0</v>
      </c>
      <c r="W241" s="139">
        <v>0</v>
      </c>
      <c r="X241" s="139">
        <v>0</v>
      </c>
      <c r="Y241" s="139">
        <v>0</v>
      </c>
      <c r="Z241" s="139">
        <v>0</v>
      </c>
      <c r="AA241" s="139">
        <v>0</v>
      </c>
      <c r="AB241" s="139">
        <v>0</v>
      </c>
      <c r="AC241" s="139">
        <v>0</v>
      </c>
      <c r="AD241" s="139">
        <v>0</v>
      </c>
      <c r="AE241" s="139">
        <v>0</v>
      </c>
      <c r="AF241" s="139">
        <v>0</v>
      </c>
      <c r="AG241" s="139">
        <v>0</v>
      </c>
      <c r="AH241" s="139">
        <v>0</v>
      </c>
      <c r="AI241" s="139">
        <v>0</v>
      </c>
      <c r="AJ241" s="139">
        <v>0</v>
      </c>
      <c r="AK241" s="139">
        <v>0</v>
      </c>
      <c r="AL241" s="139">
        <v>0</v>
      </c>
      <c r="AM241" s="139">
        <v>0</v>
      </c>
      <c r="AN241" s="139">
        <v>0</v>
      </c>
      <c r="AO241" s="139">
        <v>0</v>
      </c>
      <c r="AP241" s="139">
        <v>0</v>
      </c>
      <c r="AQ241" s="139">
        <v>0</v>
      </c>
      <c r="AR241" s="139">
        <v>0</v>
      </c>
      <c r="AS241" s="139">
        <v>0</v>
      </c>
      <c r="AT241" s="139">
        <v>0</v>
      </c>
      <c r="AU241" s="139">
        <v>0</v>
      </c>
      <c r="AV241" s="139">
        <v>0</v>
      </c>
      <c r="AW241" s="139">
        <v>0</v>
      </c>
      <c r="AX241" s="139">
        <v>0</v>
      </c>
      <c r="AY241" s="139">
        <v>0</v>
      </c>
      <c r="AZ241" s="139">
        <v>0</v>
      </c>
      <c r="BA241" s="139">
        <v>0</v>
      </c>
    </row>
    <row r="242" spans="1:53">
      <c r="A242" s="169" t="s">
        <v>1560</v>
      </c>
      <c r="B242" s="139">
        <v>1210044.71959683</v>
      </c>
      <c r="C242" s="139">
        <v>925990.78959683597</v>
      </c>
      <c r="D242" s="139">
        <v>922946.51959683595</v>
      </c>
      <c r="E242" s="139">
        <v>1070180.5895968301</v>
      </c>
      <c r="F242" s="139">
        <v>1142169.29959683</v>
      </c>
      <c r="G242" s="139">
        <v>1277439.21959683</v>
      </c>
      <c r="H242" s="139">
        <v>949283.03959683597</v>
      </c>
      <c r="I242" s="139">
        <v>944222.55959683703</v>
      </c>
      <c r="J242" s="139">
        <v>1017535.0795968299</v>
      </c>
      <c r="K242" s="139">
        <v>953931.529596837</v>
      </c>
      <c r="L242" s="139">
        <v>896941.90959683596</v>
      </c>
      <c r="M242" s="139">
        <v>1010969.84959683</v>
      </c>
      <c r="N242" s="139">
        <v>12321655.105162</v>
      </c>
      <c r="O242" s="139">
        <v>1301854.4983701601</v>
      </c>
      <c r="P242" s="139">
        <v>1011155.5683701599</v>
      </c>
      <c r="Q242" s="139">
        <v>959928.29837016901</v>
      </c>
      <c r="R242" s="139">
        <v>1030189.36837016</v>
      </c>
      <c r="S242" s="139">
        <v>801948.07837016904</v>
      </c>
      <c r="T242" s="139">
        <v>1077793.9983701601</v>
      </c>
      <c r="U242" s="139">
        <v>821068.81837016903</v>
      </c>
      <c r="V242" s="139">
        <v>896918.33837016905</v>
      </c>
      <c r="W242" s="139">
        <v>967279.85837016895</v>
      </c>
      <c r="X242" s="139">
        <v>928839.30837016902</v>
      </c>
      <c r="Y242" s="139">
        <v>938242.68837016902</v>
      </c>
      <c r="Z242" s="139">
        <v>1093587.62837016</v>
      </c>
      <c r="AA242" s="139">
        <v>11828806.450441999</v>
      </c>
      <c r="AB242" s="139">
        <v>1335621.4701094001</v>
      </c>
      <c r="AC242" s="139">
        <v>1044922.5401094001</v>
      </c>
      <c r="AD242" s="139">
        <v>993695.27010940597</v>
      </c>
      <c r="AE242" s="139">
        <v>1063956.3401094</v>
      </c>
      <c r="AF242" s="139">
        <v>835715.050109406</v>
      </c>
      <c r="AG242" s="139">
        <v>1111560.9701094001</v>
      </c>
      <c r="AH242" s="139">
        <v>854835.79010940704</v>
      </c>
      <c r="AI242" s="139">
        <v>930685.31010940694</v>
      </c>
      <c r="AJ242" s="139">
        <v>1001046.8301094</v>
      </c>
      <c r="AK242" s="139">
        <v>962606.28010940703</v>
      </c>
      <c r="AL242" s="139">
        <v>972009.66010940704</v>
      </c>
      <c r="AM242" s="139">
        <v>1127354.6001094</v>
      </c>
      <c r="AN242" s="139">
        <v>12234010.111312799</v>
      </c>
      <c r="AO242" s="139">
        <v>1371810.1501573201</v>
      </c>
      <c r="AP242" s="139">
        <v>1081111.2201573199</v>
      </c>
      <c r="AQ242" s="139">
        <v>1029883.95015732</v>
      </c>
      <c r="AR242" s="139">
        <v>1100145.02015732</v>
      </c>
      <c r="AS242" s="139">
        <v>871903.73015732097</v>
      </c>
      <c r="AT242" s="139">
        <v>1147749.6501573201</v>
      </c>
      <c r="AU242" s="139">
        <v>891024.47015732201</v>
      </c>
      <c r="AV242" s="139">
        <v>966873.99015732203</v>
      </c>
      <c r="AW242" s="139">
        <v>1037235.5101573199</v>
      </c>
      <c r="AX242" s="139">
        <v>998794.960157322</v>
      </c>
      <c r="AY242" s="139">
        <v>1008198.34015732</v>
      </c>
      <c r="AZ242" s="139">
        <v>1163543.28015732</v>
      </c>
      <c r="BA242" s="139">
        <v>12668274.2718878</v>
      </c>
    </row>
    <row r="243" spans="1:53">
      <c r="A243" s="169" t="s">
        <v>1561</v>
      </c>
      <c r="B243" s="139">
        <v>3655928.01096666</v>
      </c>
      <c r="C243" s="139">
        <v>2955948.6309666601</v>
      </c>
      <c r="D243" s="139">
        <v>3897545.0209666602</v>
      </c>
      <c r="E243" s="139">
        <v>2997543.9809666602</v>
      </c>
      <c r="F243" s="139">
        <v>2979999.7509666602</v>
      </c>
      <c r="G243" s="139">
        <v>4165141.32096666</v>
      </c>
      <c r="H243" s="139">
        <v>2780991.9209666601</v>
      </c>
      <c r="I243" s="139">
        <v>2652712.3409666601</v>
      </c>
      <c r="J243" s="139">
        <v>3783056.0209666602</v>
      </c>
      <c r="K243" s="139">
        <v>2954861.6209666599</v>
      </c>
      <c r="L243" s="139">
        <v>2729725.7509666602</v>
      </c>
      <c r="M243" s="139">
        <v>4167218.05096666</v>
      </c>
      <c r="N243" s="139">
        <v>39720672.421599902</v>
      </c>
      <c r="O243" s="139">
        <v>2974888.17734166</v>
      </c>
      <c r="P243" s="139">
        <v>2274908.7973416601</v>
      </c>
      <c r="Q243" s="139">
        <v>3216505.1873416598</v>
      </c>
      <c r="R243" s="139">
        <v>2316504.1473416602</v>
      </c>
      <c r="S243" s="139">
        <v>2298959.9173416598</v>
      </c>
      <c r="T243" s="139">
        <v>3484101.4873416601</v>
      </c>
      <c r="U243" s="139">
        <v>2099952.0873416602</v>
      </c>
      <c r="V243" s="139">
        <v>1971672.5073416601</v>
      </c>
      <c r="W243" s="139">
        <v>3102016.1873416598</v>
      </c>
      <c r="X243" s="139">
        <v>2273821.7873416599</v>
      </c>
      <c r="Y243" s="139">
        <v>2048685.91734166</v>
      </c>
      <c r="Z243" s="139">
        <v>3486178.2173416601</v>
      </c>
      <c r="AA243" s="139">
        <v>31548194.418099899</v>
      </c>
      <c r="AB243" s="139">
        <v>3066725.6237166598</v>
      </c>
      <c r="AC243" s="139">
        <v>2366746.24371666</v>
      </c>
      <c r="AD243" s="139">
        <v>3308342.6337166601</v>
      </c>
      <c r="AE243" s="139">
        <v>2408341.59371666</v>
      </c>
      <c r="AF243" s="139">
        <v>2390797.3637166601</v>
      </c>
      <c r="AG243" s="139">
        <v>3575938.9337166599</v>
      </c>
      <c r="AH243" s="139">
        <v>2191789.53371666</v>
      </c>
      <c r="AI243" s="139">
        <v>2063509.9537166599</v>
      </c>
      <c r="AJ243" s="139">
        <v>3193853.6337166601</v>
      </c>
      <c r="AK243" s="139">
        <v>2365659.2337166602</v>
      </c>
      <c r="AL243" s="139">
        <v>2140523.3637166601</v>
      </c>
      <c r="AM243" s="139">
        <v>3578015.6637166599</v>
      </c>
      <c r="AN243" s="139">
        <v>32650243.774599999</v>
      </c>
      <c r="AO243" s="139">
        <v>3160611.9800916598</v>
      </c>
      <c r="AP243" s="139">
        <v>2460632.6000916599</v>
      </c>
      <c r="AQ243" s="139">
        <v>3402228.9900916601</v>
      </c>
      <c r="AR243" s="139">
        <v>2502227.95009166</v>
      </c>
      <c r="AS243" s="139">
        <v>2484683.72009166</v>
      </c>
      <c r="AT243" s="139">
        <v>3669825.2900916599</v>
      </c>
      <c r="AU243" s="139">
        <v>2285675.89009166</v>
      </c>
      <c r="AV243" s="139">
        <v>2157396.3100916599</v>
      </c>
      <c r="AW243" s="139">
        <v>3287739.9900916601</v>
      </c>
      <c r="AX243" s="139">
        <v>2459545.5900916602</v>
      </c>
      <c r="AY243" s="139">
        <v>2234409.72009166</v>
      </c>
      <c r="AZ243" s="139">
        <v>3671902.0200916599</v>
      </c>
      <c r="BA243" s="139">
        <v>33776880.051099896</v>
      </c>
    </row>
    <row r="244" spans="1:53">
      <c r="A244" s="165" t="s">
        <v>1562</v>
      </c>
    </row>
    <row r="245" spans="1:53">
      <c r="A245" s="140" t="s">
        <v>1563</v>
      </c>
    </row>
    <row r="246" spans="1:53">
      <c r="A246" s="140" t="s">
        <v>1564</v>
      </c>
      <c r="B246" s="139">
        <v>153070.29</v>
      </c>
      <c r="C246" s="139">
        <v>78329.87</v>
      </c>
      <c r="D246" s="139">
        <v>163975.079999999</v>
      </c>
      <c r="E246" s="139">
        <v>168164.99</v>
      </c>
      <c r="F246" s="139">
        <v>168567.28999999899</v>
      </c>
      <c r="G246" s="139">
        <v>150373.54999999999</v>
      </c>
      <c r="H246" s="139">
        <v>193627.639999999</v>
      </c>
      <c r="I246" s="139">
        <v>218492.31999999899</v>
      </c>
      <c r="J246" s="139">
        <v>218492.31999999899</v>
      </c>
      <c r="K246" s="139">
        <v>193868.639999999</v>
      </c>
      <c r="L246" s="139">
        <v>153640.28999999899</v>
      </c>
      <c r="M246" s="139">
        <v>153070.72</v>
      </c>
      <c r="N246" s="139">
        <v>2013673</v>
      </c>
      <c r="O246" s="139">
        <v>153070.29</v>
      </c>
      <c r="P246" s="139">
        <v>78329.87</v>
      </c>
      <c r="Q246" s="139">
        <v>163975.079999999</v>
      </c>
      <c r="R246" s="139">
        <v>168164.99</v>
      </c>
      <c r="S246" s="139">
        <v>168567.28999999899</v>
      </c>
      <c r="T246" s="139">
        <v>150373.54999999999</v>
      </c>
      <c r="U246" s="139">
        <v>193627.639999999</v>
      </c>
      <c r="V246" s="139">
        <v>218492.31999999899</v>
      </c>
      <c r="W246" s="139">
        <v>218492.31999999899</v>
      </c>
      <c r="X246" s="139">
        <v>193868.639999999</v>
      </c>
      <c r="Y246" s="139">
        <v>153640.28999999899</v>
      </c>
      <c r="Z246" s="139">
        <v>153070.72</v>
      </c>
      <c r="AA246" s="139">
        <v>2013673</v>
      </c>
      <c r="AB246" s="139">
        <v>153070.29</v>
      </c>
      <c r="AC246" s="139">
        <v>78329.87</v>
      </c>
      <c r="AD246" s="139">
        <v>163975.079999999</v>
      </c>
      <c r="AE246" s="139">
        <v>168164.99</v>
      </c>
      <c r="AF246" s="139">
        <v>168567.28999999899</v>
      </c>
      <c r="AG246" s="139">
        <v>150373.54999999999</v>
      </c>
      <c r="AH246" s="139">
        <v>193627.639999999</v>
      </c>
      <c r="AI246" s="139">
        <v>218492.31999999899</v>
      </c>
      <c r="AJ246" s="139">
        <v>218492.31999999899</v>
      </c>
      <c r="AK246" s="139">
        <v>193868.639999999</v>
      </c>
      <c r="AL246" s="139">
        <v>153640.28999999899</v>
      </c>
      <c r="AM246" s="139">
        <v>153070.72</v>
      </c>
      <c r="AN246" s="139">
        <v>2013673</v>
      </c>
      <c r="AO246" s="139">
        <v>153070.29</v>
      </c>
      <c r="AP246" s="139">
        <v>78329.87</v>
      </c>
      <c r="AQ246" s="139">
        <v>163975.079999999</v>
      </c>
      <c r="AR246" s="139">
        <v>168164.99</v>
      </c>
      <c r="AS246" s="139">
        <v>168567.28999999899</v>
      </c>
      <c r="AT246" s="139">
        <v>150373.54999999999</v>
      </c>
      <c r="AU246" s="139">
        <v>193627.639999999</v>
      </c>
      <c r="AV246" s="139">
        <v>218492.31999999899</v>
      </c>
      <c r="AW246" s="139">
        <v>218492.31999999899</v>
      </c>
      <c r="AX246" s="139">
        <v>193868.639999999</v>
      </c>
      <c r="AY246" s="139">
        <v>153640.28999999899</v>
      </c>
      <c r="AZ246" s="139">
        <v>153070.72</v>
      </c>
      <c r="BA246" s="139">
        <v>2013673</v>
      </c>
    </row>
    <row r="247" spans="1:53">
      <c r="A247" s="167" t="s">
        <v>1565</v>
      </c>
      <c r="B247" s="139">
        <v>4241.7812532630196</v>
      </c>
      <c r="C247" s="139">
        <v>4241.7812532630196</v>
      </c>
      <c r="D247" s="139">
        <v>4241.7812532630196</v>
      </c>
      <c r="E247" s="139">
        <v>4241.7812532630196</v>
      </c>
      <c r="F247" s="139">
        <v>4241.7812532630196</v>
      </c>
      <c r="G247" s="139">
        <v>4241.7812532630196</v>
      </c>
      <c r="H247" s="139">
        <v>4241.7812532630196</v>
      </c>
      <c r="I247" s="139">
        <v>4241.7812532630196</v>
      </c>
      <c r="J247" s="139">
        <v>4241.7812532630196</v>
      </c>
      <c r="K247" s="139">
        <v>4241.7812532630196</v>
      </c>
      <c r="L247" s="139">
        <v>4241.7812532630196</v>
      </c>
      <c r="M247" s="139">
        <v>4241.7812532630196</v>
      </c>
      <c r="N247" s="139">
        <v>50901.375039156199</v>
      </c>
      <c r="O247" s="139">
        <v>8448.8230023173692</v>
      </c>
      <c r="P247" s="139">
        <v>8448.8230023173692</v>
      </c>
      <c r="Q247" s="139">
        <v>8448.8230023173692</v>
      </c>
      <c r="R247" s="139">
        <v>8448.8230023173692</v>
      </c>
      <c r="S247" s="139">
        <v>8448.8230023173692</v>
      </c>
      <c r="T247" s="139">
        <v>8448.8230023173692</v>
      </c>
      <c r="U247" s="139">
        <v>8448.8230023173692</v>
      </c>
      <c r="V247" s="139">
        <v>8448.8230023173692</v>
      </c>
      <c r="W247" s="139">
        <v>8448.8230023173692</v>
      </c>
      <c r="X247" s="139">
        <v>8448.8230023173692</v>
      </c>
      <c r="Y247" s="139">
        <v>8448.8230023173692</v>
      </c>
      <c r="Z247" s="139">
        <v>8448.8230023173692</v>
      </c>
      <c r="AA247" s="139">
        <v>101385.876027808</v>
      </c>
      <c r="AB247" s="139">
        <v>12526.366487019801</v>
      </c>
      <c r="AC247" s="139">
        <v>12526.366487019801</v>
      </c>
      <c r="AD247" s="139">
        <v>12526.366487019801</v>
      </c>
      <c r="AE247" s="139">
        <v>12526.366487019801</v>
      </c>
      <c r="AF247" s="139">
        <v>12526.366487019801</v>
      </c>
      <c r="AG247" s="139">
        <v>12526.366487019801</v>
      </c>
      <c r="AH247" s="139">
        <v>12526.366487019801</v>
      </c>
      <c r="AI247" s="139">
        <v>12526.366487019801</v>
      </c>
      <c r="AJ247" s="139">
        <v>12526.366487019801</v>
      </c>
      <c r="AK247" s="139">
        <v>12526.366487019801</v>
      </c>
      <c r="AL247" s="139">
        <v>12526.366487019801</v>
      </c>
      <c r="AM247" s="139">
        <v>12526.366487019801</v>
      </c>
      <c r="AN247" s="139">
        <v>150316.397844238</v>
      </c>
      <c r="AO247" s="139">
        <v>16266.647484565799</v>
      </c>
      <c r="AP247" s="139">
        <v>16266.647484565799</v>
      </c>
      <c r="AQ247" s="139">
        <v>16266.647484565799</v>
      </c>
      <c r="AR247" s="139">
        <v>16266.647484565799</v>
      </c>
      <c r="AS247" s="139">
        <v>16266.647484565799</v>
      </c>
      <c r="AT247" s="139">
        <v>16266.647484565799</v>
      </c>
      <c r="AU247" s="139">
        <v>16266.647484565799</v>
      </c>
      <c r="AV247" s="139">
        <v>16266.647484565799</v>
      </c>
      <c r="AW247" s="139">
        <v>16266.647484565799</v>
      </c>
      <c r="AX247" s="139">
        <v>16266.647484565799</v>
      </c>
      <c r="AY247" s="139">
        <v>16266.647484565799</v>
      </c>
      <c r="AZ247" s="139">
        <v>16266.647484565799</v>
      </c>
      <c r="BA247" s="139">
        <v>195199.769814789</v>
      </c>
    </row>
    <row r="248" spans="1:53">
      <c r="A248" s="140" t="s">
        <v>1566</v>
      </c>
      <c r="B248" s="139">
        <v>0</v>
      </c>
      <c r="C248" s="139">
        <v>0</v>
      </c>
      <c r="D248" s="139">
        <v>0</v>
      </c>
      <c r="E248" s="139">
        <v>0</v>
      </c>
      <c r="F248" s="139">
        <v>0</v>
      </c>
      <c r="G248" s="139">
        <v>0</v>
      </c>
      <c r="H248" s="139">
        <v>0</v>
      </c>
      <c r="I248" s="139">
        <v>0</v>
      </c>
      <c r="J248" s="139">
        <v>0</v>
      </c>
      <c r="K248" s="139">
        <v>0</v>
      </c>
      <c r="L248" s="139">
        <v>0</v>
      </c>
      <c r="M248" s="139">
        <v>0</v>
      </c>
      <c r="N248" s="139">
        <v>0</v>
      </c>
      <c r="O248" s="139">
        <v>0</v>
      </c>
      <c r="P248" s="139">
        <v>0</v>
      </c>
      <c r="Q248" s="139">
        <v>0</v>
      </c>
      <c r="R248" s="139">
        <v>0</v>
      </c>
      <c r="S248" s="139">
        <v>0</v>
      </c>
      <c r="T248" s="139">
        <v>0</v>
      </c>
      <c r="U248" s="139">
        <v>0</v>
      </c>
      <c r="V248" s="139">
        <v>0</v>
      </c>
      <c r="W248" s="139">
        <v>0</v>
      </c>
      <c r="X248" s="139">
        <v>0</v>
      </c>
      <c r="Y248" s="139">
        <v>0</v>
      </c>
      <c r="Z248" s="139">
        <v>0</v>
      </c>
      <c r="AA248" s="139">
        <v>0</v>
      </c>
      <c r="AB248" s="139">
        <v>0</v>
      </c>
      <c r="AC248" s="139">
        <v>0</v>
      </c>
      <c r="AD248" s="139">
        <v>0</v>
      </c>
      <c r="AE248" s="139">
        <v>0</v>
      </c>
      <c r="AF248" s="139">
        <v>0</v>
      </c>
      <c r="AG248" s="139">
        <v>0</v>
      </c>
      <c r="AH248" s="139">
        <v>0</v>
      </c>
      <c r="AI248" s="139">
        <v>0</v>
      </c>
      <c r="AJ248" s="139">
        <v>0</v>
      </c>
      <c r="AK248" s="139">
        <v>0</v>
      </c>
      <c r="AL248" s="139">
        <v>0</v>
      </c>
      <c r="AM248" s="139">
        <v>0</v>
      </c>
      <c r="AN248" s="139">
        <v>0</v>
      </c>
      <c r="AO248" s="139">
        <v>0</v>
      </c>
      <c r="AP248" s="139">
        <v>0</v>
      </c>
      <c r="AQ248" s="139">
        <v>0</v>
      </c>
      <c r="AR248" s="139">
        <v>0</v>
      </c>
      <c r="AS248" s="139">
        <v>0</v>
      </c>
      <c r="AT248" s="139">
        <v>0</v>
      </c>
      <c r="AU248" s="139">
        <v>0</v>
      </c>
      <c r="AV248" s="139">
        <v>0</v>
      </c>
      <c r="AW248" s="139">
        <v>0</v>
      </c>
      <c r="AX248" s="139">
        <v>0</v>
      </c>
      <c r="AY248" s="139">
        <v>0</v>
      </c>
      <c r="AZ248" s="139">
        <v>0</v>
      </c>
      <c r="BA248" s="139">
        <v>0</v>
      </c>
    </row>
    <row r="249" spans="1:53">
      <c r="A249" s="140" t="s">
        <v>1567</v>
      </c>
      <c r="B249" s="139">
        <v>0</v>
      </c>
      <c r="C249" s="139">
        <v>0</v>
      </c>
      <c r="D249" s="139">
        <v>0</v>
      </c>
      <c r="E249" s="139">
        <v>0</v>
      </c>
      <c r="F249" s="139">
        <v>0</v>
      </c>
      <c r="G249" s="139">
        <v>0</v>
      </c>
      <c r="H249" s="139">
        <v>0</v>
      </c>
      <c r="I249" s="139">
        <v>0</v>
      </c>
      <c r="J249" s="139">
        <v>0</v>
      </c>
      <c r="K249" s="139">
        <v>0</v>
      </c>
      <c r="L249" s="139">
        <v>0</v>
      </c>
      <c r="M249" s="139">
        <v>0</v>
      </c>
      <c r="N249" s="139">
        <v>0</v>
      </c>
      <c r="O249" s="139">
        <v>0</v>
      </c>
      <c r="P249" s="139">
        <v>0</v>
      </c>
      <c r="Q249" s="139">
        <v>0</v>
      </c>
      <c r="R249" s="139">
        <v>0</v>
      </c>
      <c r="S249" s="139">
        <v>0</v>
      </c>
      <c r="T249" s="139">
        <v>0</v>
      </c>
      <c r="U249" s="139">
        <v>0</v>
      </c>
      <c r="V249" s="139">
        <v>0</v>
      </c>
      <c r="W249" s="139">
        <v>0</v>
      </c>
      <c r="X249" s="139">
        <v>0</v>
      </c>
      <c r="Y249" s="139">
        <v>0</v>
      </c>
      <c r="Z249" s="139">
        <v>0</v>
      </c>
      <c r="AA249" s="139">
        <v>0</v>
      </c>
      <c r="AB249" s="139">
        <v>0</v>
      </c>
      <c r="AC249" s="139">
        <v>0</v>
      </c>
      <c r="AD249" s="139">
        <v>0</v>
      </c>
      <c r="AE249" s="139">
        <v>0</v>
      </c>
      <c r="AF249" s="139">
        <v>0</v>
      </c>
      <c r="AG249" s="139">
        <v>0</v>
      </c>
      <c r="AH249" s="139">
        <v>0</v>
      </c>
      <c r="AI249" s="139">
        <v>0</v>
      </c>
      <c r="AJ249" s="139">
        <v>0</v>
      </c>
      <c r="AK249" s="139">
        <v>0</v>
      </c>
      <c r="AL249" s="139">
        <v>0</v>
      </c>
      <c r="AM249" s="139">
        <v>0</v>
      </c>
      <c r="AN249" s="139">
        <v>0</v>
      </c>
      <c r="AO249" s="139">
        <v>0</v>
      </c>
      <c r="AP249" s="139">
        <v>0</v>
      </c>
      <c r="AQ249" s="139">
        <v>0</v>
      </c>
      <c r="AR249" s="139">
        <v>0</v>
      </c>
      <c r="AS249" s="139">
        <v>0</v>
      </c>
      <c r="AT249" s="139">
        <v>0</v>
      </c>
      <c r="AU249" s="139">
        <v>0</v>
      </c>
      <c r="AV249" s="139">
        <v>0</v>
      </c>
      <c r="AW249" s="139">
        <v>0</v>
      </c>
      <c r="AX249" s="139">
        <v>0</v>
      </c>
      <c r="AY249" s="139">
        <v>0</v>
      </c>
      <c r="AZ249" s="139">
        <v>0</v>
      </c>
      <c r="BA249" s="139">
        <v>0</v>
      </c>
    </row>
    <row r="250" spans="1:53">
      <c r="A250" s="140" t="s">
        <v>1568</v>
      </c>
      <c r="B250" s="139">
        <v>157312.07125326301</v>
      </c>
      <c r="C250" s="139">
        <v>82571.651253263</v>
      </c>
      <c r="D250" s="139">
        <v>168216.861253262</v>
      </c>
      <c r="E250" s="139">
        <v>172406.771253263</v>
      </c>
      <c r="F250" s="139">
        <v>172809.07125326301</v>
      </c>
      <c r="G250" s="139">
        <v>154615.33125326299</v>
      </c>
      <c r="H250" s="139">
        <v>197869.42125326299</v>
      </c>
      <c r="I250" s="139">
        <v>222734.10125326199</v>
      </c>
      <c r="J250" s="139">
        <v>222734.10125326199</v>
      </c>
      <c r="K250" s="139">
        <v>198110.42125326299</v>
      </c>
      <c r="L250" s="139">
        <v>157882.07125326301</v>
      </c>
      <c r="M250" s="139">
        <v>157312.50125326301</v>
      </c>
      <c r="N250" s="139">
        <v>2064574.37503915</v>
      </c>
      <c r="O250" s="139">
        <v>161519.113002317</v>
      </c>
      <c r="P250" s="139">
        <v>86778.693002317304</v>
      </c>
      <c r="Q250" s="139">
        <v>172423.90300231701</v>
      </c>
      <c r="R250" s="139">
        <v>176613.81300231701</v>
      </c>
      <c r="S250" s="139">
        <v>177016.113002317</v>
      </c>
      <c r="T250" s="139">
        <v>158822.37300231701</v>
      </c>
      <c r="U250" s="139">
        <v>202076.463002317</v>
      </c>
      <c r="V250" s="139">
        <v>226941.143002317</v>
      </c>
      <c r="W250" s="139">
        <v>226941.143002317</v>
      </c>
      <c r="X250" s="139">
        <v>202317.463002317</v>
      </c>
      <c r="Y250" s="139">
        <v>162089.113002317</v>
      </c>
      <c r="Z250" s="139">
        <v>161519.54300231699</v>
      </c>
      <c r="AA250" s="139">
        <v>2115058.8760278001</v>
      </c>
      <c r="AB250" s="139">
        <v>165596.656487019</v>
      </c>
      <c r="AC250" s="139">
        <v>90856.236487019894</v>
      </c>
      <c r="AD250" s="139">
        <v>176501.44648701901</v>
      </c>
      <c r="AE250" s="139">
        <v>180691.35648701899</v>
      </c>
      <c r="AF250" s="139">
        <v>181093.656487019</v>
      </c>
      <c r="AG250" s="139">
        <v>162899.91648701901</v>
      </c>
      <c r="AH250" s="139">
        <v>206154.00648701901</v>
      </c>
      <c r="AI250" s="139">
        <v>231018.686487019</v>
      </c>
      <c r="AJ250" s="139">
        <v>231018.686487019</v>
      </c>
      <c r="AK250" s="139">
        <v>206395.00648701901</v>
      </c>
      <c r="AL250" s="139">
        <v>166166.656487019</v>
      </c>
      <c r="AM250" s="139">
        <v>165597.086487019</v>
      </c>
      <c r="AN250" s="139">
        <v>2163989.3978442298</v>
      </c>
      <c r="AO250" s="139">
        <v>169336.93748456499</v>
      </c>
      <c r="AP250" s="139">
        <v>94596.517484565702</v>
      </c>
      <c r="AQ250" s="139">
        <v>180241.727484565</v>
      </c>
      <c r="AR250" s="139">
        <v>184431.637484565</v>
      </c>
      <c r="AS250" s="139">
        <v>184833.93748456499</v>
      </c>
      <c r="AT250" s="139">
        <v>166640.197484565</v>
      </c>
      <c r="AU250" s="139">
        <v>209894.28748456499</v>
      </c>
      <c r="AV250" s="139">
        <v>234758.96748456499</v>
      </c>
      <c r="AW250" s="139">
        <v>234758.96748456499</v>
      </c>
      <c r="AX250" s="139">
        <v>210135.28748456499</v>
      </c>
      <c r="AY250" s="139">
        <v>169906.93748456499</v>
      </c>
      <c r="AZ250" s="139">
        <v>169337.36748456501</v>
      </c>
      <c r="BA250" s="139">
        <v>2208872.76981478</v>
      </c>
    </row>
    <row r="251" spans="1:53">
      <c r="A251" s="140" t="s">
        <v>1569</v>
      </c>
    </row>
    <row r="252" spans="1:53">
      <c r="A252" s="140" t="s">
        <v>1570</v>
      </c>
      <c r="B252" s="139">
        <v>318936.82999999903</v>
      </c>
      <c r="C252" s="139">
        <v>318936.82999999903</v>
      </c>
      <c r="D252" s="139">
        <v>321128.59999999998</v>
      </c>
      <c r="E252" s="139">
        <v>321128.59999999998</v>
      </c>
      <c r="F252" s="139">
        <v>420973.859999999</v>
      </c>
      <c r="G252" s="139">
        <v>321128.59999999998</v>
      </c>
      <c r="H252" s="139">
        <v>321128.59999999998</v>
      </c>
      <c r="I252" s="139">
        <v>321128.59999999998</v>
      </c>
      <c r="J252" s="139">
        <v>321128.59999999998</v>
      </c>
      <c r="K252" s="139">
        <v>321128.59999999998</v>
      </c>
      <c r="L252" s="139">
        <v>420973.859999999</v>
      </c>
      <c r="M252" s="139">
        <v>327280.55999999901</v>
      </c>
      <c r="N252" s="139">
        <v>4055002.1399999899</v>
      </c>
      <c r="O252" s="139">
        <v>318936.82999999903</v>
      </c>
      <c r="P252" s="139">
        <v>318936.82999999903</v>
      </c>
      <c r="Q252" s="139">
        <v>321128.59999999998</v>
      </c>
      <c r="R252" s="139">
        <v>321128.59999999998</v>
      </c>
      <c r="S252" s="139">
        <v>420973.859999999</v>
      </c>
      <c r="T252" s="139">
        <v>321128.59999999998</v>
      </c>
      <c r="U252" s="139">
        <v>321128.59999999998</v>
      </c>
      <c r="V252" s="139">
        <v>321128.59999999998</v>
      </c>
      <c r="W252" s="139">
        <v>321128.59999999998</v>
      </c>
      <c r="X252" s="139">
        <v>321128.59999999998</v>
      </c>
      <c r="Y252" s="139">
        <v>420973.859999999</v>
      </c>
      <c r="Z252" s="139">
        <v>327280.55999999901</v>
      </c>
      <c r="AA252" s="139">
        <v>4055002.1399999899</v>
      </c>
      <c r="AB252" s="139">
        <v>318936.82999999903</v>
      </c>
      <c r="AC252" s="139">
        <v>318936.82999999903</v>
      </c>
      <c r="AD252" s="139">
        <v>321128.59999999998</v>
      </c>
      <c r="AE252" s="139">
        <v>321128.59999999998</v>
      </c>
      <c r="AF252" s="139">
        <v>420973.859999999</v>
      </c>
      <c r="AG252" s="139">
        <v>321128.59999999998</v>
      </c>
      <c r="AH252" s="139">
        <v>321128.59999999998</v>
      </c>
      <c r="AI252" s="139">
        <v>321128.59999999998</v>
      </c>
      <c r="AJ252" s="139">
        <v>321128.59999999998</v>
      </c>
      <c r="AK252" s="139">
        <v>321128.59999999998</v>
      </c>
      <c r="AL252" s="139">
        <v>420973.859999999</v>
      </c>
      <c r="AM252" s="139">
        <v>327280.55999999901</v>
      </c>
      <c r="AN252" s="139">
        <v>4055002.1399999899</v>
      </c>
      <c r="AO252" s="139">
        <v>318936.82999999903</v>
      </c>
      <c r="AP252" s="139">
        <v>318936.82999999903</v>
      </c>
      <c r="AQ252" s="139">
        <v>321128.59999999998</v>
      </c>
      <c r="AR252" s="139">
        <v>321128.59999999998</v>
      </c>
      <c r="AS252" s="139">
        <v>420973.859999999</v>
      </c>
      <c r="AT252" s="139">
        <v>321128.59999999998</v>
      </c>
      <c r="AU252" s="139">
        <v>321128.59999999998</v>
      </c>
      <c r="AV252" s="139">
        <v>321128.59999999998</v>
      </c>
      <c r="AW252" s="139">
        <v>321128.59999999998</v>
      </c>
      <c r="AX252" s="139">
        <v>321128.59999999998</v>
      </c>
      <c r="AY252" s="139">
        <v>420973.859999999</v>
      </c>
      <c r="AZ252" s="139">
        <v>327280.55999999901</v>
      </c>
      <c r="BA252" s="139">
        <v>4055002.1399999899</v>
      </c>
    </row>
    <row r="253" spans="1:53">
      <c r="A253" s="167" t="s">
        <v>1571</v>
      </c>
      <c r="B253" s="139">
        <v>8541.8198781000592</v>
      </c>
      <c r="C253" s="139">
        <v>8541.8198781000592</v>
      </c>
      <c r="D253" s="139">
        <v>8541.8198781000592</v>
      </c>
      <c r="E253" s="139">
        <v>8541.8198781000592</v>
      </c>
      <c r="F253" s="139">
        <v>8541.8198781000592</v>
      </c>
      <c r="G253" s="139">
        <v>8541.8198781000592</v>
      </c>
      <c r="H253" s="139">
        <v>8541.8198781000592</v>
      </c>
      <c r="I253" s="139">
        <v>8541.8198781000592</v>
      </c>
      <c r="J253" s="139">
        <v>8541.8198781000592</v>
      </c>
      <c r="K253" s="139">
        <v>8541.8198781000592</v>
      </c>
      <c r="L253" s="139">
        <v>8541.8198781000592</v>
      </c>
      <c r="M253" s="139">
        <v>8541.8198781000592</v>
      </c>
      <c r="N253" s="139">
        <v>102501.8385372</v>
      </c>
      <c r="O253" s="139">
        <v>17013.683629307299</v>
      </c>
      <c r="P253" s="139">
        <v>17013.683629307299</v>
      </c>
      <c r="Q253" s="139">
        <v>17013.683629307299</v>
      </c>
      <c r="R253" s="139">
        <v>17013.683629307299</v>
      </c>
      <c r="S253" s="139">
        <v>17013.683629307299</v>
      </c>
      <c r="T253" s="139">
        <v>17013.683629307299</v>
      </c>
      <c r="U253" s="139">
        <v>17013.683629307299</v>
      </c>
      <c r="V253" s="139">
        <v>17013.683629307299</v>
      </c>
      <c r="W253" s="139">
        <v>17013.683629307299</v>
      </c>
      <c r="X253" s="139">
        <v>17013.683629307299</v>
      </c>
      <c r="Y253" s="139">
        <v>17013.683629307299</v>
      </c>
      <c r="Z253" s="139">
        <v>17013.683629307299</v>
      </c>
      <c r="AA253" s="139">
        <v>204164.20355168701</v>
      </c>
      <c r="AB253" s="139">
        <v>25224.772299817199</v>
      </c>
      <c r="AC253" s="139">
        <v>25224.772299817199</v>
      </c>
      <c r="AD253" s="139">
        <v>25224.772299817199</v>
      </c>
      <c r="AE253" s="139">
        <v>25224.772299817199</v>
      </c>
      <c r="AF253" s="139">
        <v>25224.772299817199</v>
      </c>
      <c r="AG253" s="139">
        <v>25224.772299817199</v>
      </c>
      <c r="AH253" s="139">
        <v>25224.772299817199</v>
      </c>
      <c r="AI253" s="139">
        <v>25224.772299817199</v>
      </c>
      <c r="AJ253" s="139">
        <v>25224.772299817199</v>
      </c>
      <c r="AK253" s="139">
        <v>25224.772299817199</v>
      </c>
      <c r="AL253" s="139">
        <v>25224.772299817199</v>
      </c>
      <c r="AM253" s="139">
        <v>25224.772299817199</v>
      </c>
      <c r="AN253" s="139">
        <v>302697.267597806</v>
      </c>
      <c r="AO253" s="139">
        <v>32756.7039735547</v>
      </c>
      <c r="AP253" s="139">
        <v>32756.7039735547</v>
      </c>
      <c r="AQ253" s="139">
        <v>32756.7039735547</v>
      </c>
      <c r="AR253" s="139">
        <v>32756.7039735547</v>
      </c>
      <c r="AS253" s="139">
        <v>32756.7039735547</v>
      </c>
      <c r="AT253" s="139">
        <v>32756.7039735547</v>
      </c>
      <c r="AU253" s="139">
        <v>32756.7039735547</v>
      </c>
      <c r="AV253" s="139">
        <v>32756.7039735547</v>
      </c>
      <c r="AW253" s="139">
        <v>32756.7039735547</v>
      </c>
      <c r="AX253" s="139">
        <v>32756.7039735547</v>
      </c>
      <c r="AY253" s="139">
        <v>32756.7039735547</v>
      </c>
      <c r="AZ253" s="139">
        <v>32756.7039735547</v>
      </c>
      <c r="BA253" s="139">
        <v>393080.447682656</v>
      </c>
    </row>
    <row r="254" spans="1:53">
      <c r="A254" s="140" t="s">
        <v>1572</v>
      </c>
      <c r="B254" s="139">
        <v>327478.64987810003</v>
      </c>
      <c r="C254" s="139">
        <v>327478.64987810003</v>
      </c>
      <c r="D254" s="139">
        <v>329670.41987809999</v>
      </c>
      <c r="E254" s="139">
        <v>329670.41987809999</v>
      </c>
      <c r="F254" s="139">
        <v>429515.6798781</v>
      </c>
      <c r="G254" s="139">
        <v>329670.41987809999</v>
      </c>
      <c r="H254" s="139">
        <v>329670.41987809999</v>
      </c>
      <c r="I254" s="139">
        <v>329670.41987809999</v>
      </c>
      <c r="J254" s="139">
        <v>329670.41987809999</v>
      </c>
      <c r="K254" s="139">
        <v>329670.41987809999</v>
      </c>
      <c r="L254" s="139">
        <v>429515.6798781</v>
      </c>
      <c r="M254" s="139">
        <v>335822.37987810001</v>
      </c>
      <c r="N254" s="139">
        <v>4157503.9785371898</v>
      </c>
      <c r="O254" s="139">
        <v>335950.51362930698</v>
      </c>
      <c r="P254" s="139">
        <v>335950.51362930698</v>
      </c>
      <c r="Q254" s="139">
        <v>338142.283629307</v>
      </c>
      <c r="R254" s="139">
        <v>338142.283629307</v>
      </c>
      <c r="S254" s="139">
        <v>437987.54362930701</v>
      </c>
      <c r="T254" s="139">
        <v>338142.283629307</v>
      </c>
      <c r="U254" s="139">
        <v>338142.283629307</v>
      </c>
      <c r="V254" s="139">
        <v>338142.283629307</v>
      </c>
      <c r="W254" s="139">
        <v>338142.283629307</v>
      </c>
      <c r="X254" s="139">
        <v>338142.283629307</v>
      </c>
      <c r="Y254" s="139">
        <v>437987.54362930701</v>
      </c>
      <c r="Z254" s="139">
        <v>344294.24362930702</v>
      </c>
      <c r="AA254" s="139">
        <v>4259166.3435516804</v>
      </c>
      <c r="AB254" s="139">
        <v>344161.60229981702</v>
      </c>
      <c r="AC254" s="139">
        <v>344161.60229981702</v>
      </c>
      <c r="AD254" s="139">
        <v>346353.37229981698</v>
      </c>
      <c r="AE254" s="139">
        <v>346353.37229981698</v>
      </c>
      <c r="AF254" s="139">
        <v>446198.63229981699</v>
      </c>
      <c r="AG254" s="139">
        <v>346353.37229981698</v>
      </c>
      <c r="AH254" s="139">
        <v>346353.37229981698</v>
      </c>
      <c r="AI254" s="139">
        <v>346353.37229981698</v>
      </c>
      <c r="AJ254" s="139">
        <v>346353.37229981698</v>
      </c>
      <c r="AK254" s="139">
        <v>346353.37229981698</v>
      </c>
      <c r="AL254" s="139">
        <v>446198.63229981699</v>
      </c>
      <c r="AM254" s="139">
        <v>352505.332299817</v>
      </c>
      <c r="AN254" s="139">
        <v>4357699.4075977998</v>
      </c>
      <c r="AO254" s="139">
        <v>351693.53397355397</v>
      </c>
      <c r="AP254" s="139">
        <v>351693.53397355397</v>
      </c>
      <c r="AQ254" s="139">
        <v>353885.30397355399</v>
      </c>
      <c r="AR254" s="139">
        <v>353885.30397355399</v>
      </c>
      <c r="AS254" s="139">
        <v>453730.563973554</v>
      </c>
      <c r="AT254" s="139">
        <v>353885.30397355399</v>
      </c>
      <c r="AU254" s="139">
        <v>353885.30397355399</v>
      </c>
      <c r="AV254" s="139">
        <v>353885.30397355399</v>
      </c>
      <c r="AW254" s="139">
        <v>353885.30397355399</v>
      </c>
      <c r="AX254" s="139">
        <v>353885.30397355399</v>
      </c>
      <c r="AY254" s="139">
        <v>453730.563973554</v>
      </c>
      <c r="AZ254" s="139">
        <v>360037.26397355401</v>
      </c>
      <c r="BA254" s="139">
        <v>4448082.5876826504</v>
      </c>
    </row>
    <row r="255" spans="1:53">
      <c r="A255" s="140" t="s">
        <v>1573</v>
      </c>
    </row>
    <row r="256" spans="1:53">
      <c r="A256" s="140" t="s">
        <v>1574</v>
      </c>
      <c r="B256" s="139">
        <v>83363.86</v>
      </c>
      <c r="C256" s="139">
        <v>54129.71</v>
      </c>
      <c r="D256" s="139">
        <v>99039.81</v>
      </c>
      <c r="E256" s="139">
        <v>71548.56</v>
      </c>
      <c r="F256" s="139">
        <v>82270.509999999995</v>
      </c>
      <c r="G256" s="139">
        <v>64592.77</v>
      </c>
      <c r="H256" s="139">
        <v>69874.77</v>
      </c>
      <c r="I256" s="139">
        <v>55597.14</v>
      </c>
      <c r="J256" s="139">
        <v>83112.539999999994</v>
      </c>
      <c r="K256" s="139">
        <v>70884.27</v>
      </c>
      <c r="L256" s="139">
        <v>70241.820000000007</v>
      </c>
      <c r="M256" s="139">
        <v>86506.46</v>
      </c>
      <c r="N256" s="139">
        <v>891162.22</v>
      </c>
      <c r="O256" s="139">
        <v>83363.86</v>
      </c>
      <c r="P256" s="139">
        <v>54129.71</v>
      </c>
      <c r="Q256" s="139">
        <v>99039.81</v>
      </c>
      <c r="R256" s="139">
        <v>71548.56</v>
      </c>
      <c r="S256" s="139">
        <v>82270.509999999995</v>
      </c>
      <c r="T256" s="139">
        <v>64592.77</v>
      </c>
      <c r="U256" s="139">
        <v>69874.77</v>
      </c>
      <c r="V256" s="139">
        <v>55597.14</v>
      </c>
      <c r="W256" s="139">
        <v>83112.539999999994</v>
      </c>
      <c r="X256" s="139">
        <v>70884.27</v>
      </c>
      <c r="Y256" s="139">
        <v>70241.820000000007</v>
      </c>
      <c r="Z256" s="139">
        <v>86506.46</v>
      </c>
      <c r="AA256" s="139">
        <v>891162.22</v>
      </c>
      <c r="AB256" s="139">
        <v>83363.86</v>
      </c>
      <c r="AC256" s="139">
        <v>54129.71</v>
      </c>
      <c r="AD256" s="139">
        <v>99039.81</v>
      </c>
      <c r="AE256" s="139">
        <v>71548.56</v>
      </c>
      <c r="AF256" s="139">
        <v>82270.509999999995</v>
      </c>
      <c r="AG256" s="139">
        <v>64592.77</v>
      </c>
      <c r="AH256" s="139">
        <v>69874.77</v>
      </c>
      <c r="AI256" s="139">
        <v>55597.14</v>
      </c>
      <c r="AJ256" s="139">
        <v>83112.539999999994</v>
      </c>
      <c r="AK256" s="139">
        <v>70884.27</v>
      </c>
      <c r="AL256" s="139">
        <v>70241.820000000007</v>
      </c>
      <c r="AM256" s="139">
        <v>86506.46</v>
      </c>
      <c r="AN256" s="139">
        <v>891162.22</v>
      </c>
      <c r="AO256" s="139">
        <v>83363.86</v>
      </c>
      <c r="AP256" s="139">
        <v>54129.71</v>
      </c>
      <c r="AQ256" s="139">
        <v>99039.81</v>
      </c>
      <c r="AR256" s="139">
        <v>71548.56</v>
      </c>
      <c r="AS256" s="139">
        <v>82270.509999999995</v>
      </c>
      <c r="AT256" s="139">
        <v>64592.77</v>
      </c>
      <c r="AU256" s="139">
        <v>69874.77</v>
      </c>
      <c r="AV256" s="139">
        <v>55597.14</v>
      </c>
      <c r="AW256" s="139">
        <v>83112.539999999994</v>
      </c>
      <c r="AX256" s="139">
        <v>70884.27</v>
      </c>
      <c r="AY256" s="139">
        <v>70241.820000000007</v>
      </c>
      <c r="AZ256" s="139">
        <v>86506.46</v>
      </c>
      <c r="BA256" s="139">
        <v>891162.22</v>
      </c>
    </row>
    <row r="257" spans="1:53">
      <c r="A257" s="140" t="s">
        <v>1575</v>
      </c>
      <c r="B257" s="139">
        <v>0</v>
      </c>
      <c r="C257" s="139">
        <v>0</v>
      </c>
      <c r="D257" s="139">
        <v>0</v>
      </c>
      <c r="E257" s="139">
        <v>0</v>
      </c>
      <c r="F257" s="139">
        <v>0</v>
      </c>
      <c r="G257" s="139">
        <v>0</v>
      </c>
      <c r="H257" s="139">
        <v>0</v>
      </c>
      <c r="I257" s="139">
        <v>0</v>
      </c>
      <c r="J257" s="139">
        <v>0</v>
      </c>
      <c r="K257" s="139">
        <v>0</v>
      </c>
      <c r="L257" s="139">
        <v>0</v>
      </c>
      <c r="M257" s="139">
        <v>0</v>
      </c>
      <c r="N257" s="139">
        <v>0</v>
      </c>
      <c r="O257" s="139">
        <v>0</v>
      </c>
      <c r="P257" s="139">
        <v>0</v>
      </c>
      <c r="Q257" s="139">
        <v>0</v>
      </c>
      <c r="R257" s="139">
        <v>0</v>
      </c>
      <c r="S257" s="139">
        <v>0</v>
      </c>
      <c r="T257" s="139">
        <v>0</v>
      </c>
      <c r="U257" s="139">
        <v>0</v>
      </c>
      <c r="V257" s="139">
        <v>0</v>
      </c>
      <c r="W257" s="139">
        <v>0</v>
      </c>
      <c r="X257" s="139">
        <v>0</v>
      </c>
      <c r="Y257" s="139">
        <v>0</v>
      </c>
      <c r="Z257" s="139">
        <v>0</v>
      </c>
      <c r="AA257" s="139">
        <v>0</v>
      </c>
      <c r="AB257" s="139">
        <v>0</v>
      </c>
      <c r="AC257" s="139">
        <v>0</v>
      </c>
      <c r="AD257" s="139">
        <v>0</v>
      </c>
      <c r="AE257" s="139">
        <v>0</v>
      </c>
      <c r="AF257" s="139">
        <v>0</v>
      </c>
      <c r="AG257" s="139">
        <v>0</v>
      </c>
      <c r="AH257" s="139">
        <v>0</v>
      </c>
      <c r="AI257" s="139">
        <v>0</v>
      </c>
      <c r="AJ257" s="139">
        <v>0</v>
      </c>
      <c r="AK257" s="139">
        <v>0</v>
      </c>
      <c r="AL257" s="139">
        <v>0</v>
      </c>
      <c r="AM257" s="139">
        <v>0</v>
      </c>
      <c r="AN257" s="139">
        <v>0</v>
      </c>
      <c r="AO257" s="139">
        <v>0</v>
      </c>
      <c r="AP257" s="139">
        <v>0</v>
      </c>
      <c r="AQ257" s="139">
        <v>0</v>
      </c>
      <c r="AR257" s="139">
        <v>0</v>
      </c>
      <c r="AS257" s="139">
        <v>0</v>
      </c>
      <c r="AT257" s="139">
        <v>0</v>
      </c>
      <c r="AU257" s="139">
        <v>0</v>
      </c>
      <c r="AV257" s="139">
        <v>0</v>
      </c>
      <c r="AW257" s="139">
        <v>0</v>
      </c>
      <c r="AX257" s="139">
        <v>0</v>
      </c>
      <c r="AY257" s="139">
        <v>0</v>
      </c>
      <c r="AZ257" s="139">
        <v>0</v>
      </c>
      <c r="BA257" s="139">
        <v>0</v>
      </c>
    </row>
    <row r="258" spans="1:53">
      <c r="A258" s="140" t="s">
        <v>1576</v>
      </c>
      <c r="B258" s="139">
        <v>83363.86</v>
      </c>
      <c r="C258" s="139">
        <v>54129.71</v>
      </c>
      <c r="D258" s="139">
        <v>99039.81</v>
      </c>
      <c r="E258" s="139">
        <v>71548.56</v>
      </c>
      <c r="F258" s="139">
        <v>82270.509999999995</v>
      </c>
      <c r="G258" s="139">
        <v>64592.77</v>
      </c>
      <c r="H258" s="139">
        <v>69874.77</v>
      </c>
      <c r="I258" s="139">
        <v>55597.14</v>
      </c>
      <c r="J258" s="139">
        <v>83112.539999999994</v>
      </c>
      <c r="K258" s="139">
        <v>70884.27</v>
      </c>
      <c r="L258" s="139">
        <v>70241.820000000007</v>
      </c>
      <c r="M258" s="139">
        <v>86506.46</v>
      </c>
      <c r="N258" s="139">
        <v>891162.22</v>
      </c>
      <c r="O258" s="139">
        <v>83363.86</v>
      </c>
      <c r="P258" s="139">
        <v>54129.71</v>
      </c>
      <c r="Q258" s="139">
        <v>99039.81</v>
      </c>
      <c r="R258" s="139">
        <v>71548.56</v>
      </c>
      <c r="S258" s="139">
        <v>82270.509999999995</v>
      </c>
      <c r="T258" s="139">
        <v>64592.77</v>
      </c>
      <c r="U258" s="139">
        <v>69874.77</v>
      </c>
      <c r="V258" s="139">
        <v>55597.14</v>
      </c>
      <c r="W258" s="139">
        <v>83112.539999999994</v>
      </c>
      <c r="X258" s="139">
        <v>70884.27</v>
      </c>
      <c r="Y258" s="139">
        <v>70241.820000000007</v>
      </c>
      <c r="Z258" s="139">
        <v>86506.46</v>
      </c>
      <c r="AA258" s="139">
        <v>891162.22</v>
      </c>
      <c r="AB258" s="139">
        <v>83363.86</v>
      </c>
      <c r="AC258" s="139">
        <v>54129.71</v>
      </c>
      <c r="AD258" s="139">
        <v>99039.81</v>
      </c>
      <c r="AE258" s="139">
        <v>71548.56</v>
      </c>
      <c r="AF258" s="139">
        <v>82270.509999999995</v>
      </c>
      <c r="AG258" s="139">
        <v>64592.77</v>
      </c>
      <c r="AH258" s="139">
        <v>69874.77</v>
      </c>
      <c r="AI258" s="139">
        <v>55597.14</v>
      </c>
      <c r="AJ258" s="139">
        <v>83112.539999999994</v>
      </c>
      <c r="AK258" s="139">
        <v>70884.27</v>
      </c>
      <c r="AL258" s="139">
        <v>70241.820000000007</v>
      </c>
      <c r="AM258" s="139">
        <v>86506.46</v>
      </c>
      <c r="AN258" s="139">
        <v>891162.22</v>
      </c>
      <c r="AO258" s="139">
        <v>83363.86</v>
      </c>
      <c r="AP258" s="139">
        <v>54129.71</v>
      </c>
      <c r="AQ258" s="139">
        <v>99039.81</v>
      </c>
      <c r="AR258" s="139">
        <v>71548.56</v>
      </c>
      <c r="AS258" s="139">
        <v>82270.509999999995</v>
      </c>
      <c r="AT258" s="139">
        <v>64592.77</v>
      </c>
      <c r="AU258" s="139">
        <v>69874.77</v>
      </c>
      <c r="AV258" s="139">
        <v>55597.14</v>
      </c>
      <c r="AW258" s="139">
        <v>83112.539999999994</v>
      </c>
      <c r="AX258" s="139">
        <v>70884.27</v>
      </c>
      <c r="AY258" s="139">
        <v>70241.820000000007</v>
      </c>
      <c r="AZ258" s="139">
        <v>86506.46</v>
      </c>
      <c r="BA258" s="139">
        <v>891162.22</v>
      </c>
    </row>
    <row r="259" spans="1:53">
      <c r="A259" s="140" t="s">
        <v>1577</v>
      </c>
    </row>
    <row r="260" spans="1:53">
      <c r="A260" s="140" t="s">
        <v>1578</v>
      </c>
      <c r="B260" s="139">
        <v>13445.299999999899</v>
      </c>
      <c r="C260" s="139">
        <v>13359.27</v>
      </c>
      <c r="D260" s="139">
        <v>13334.54</v>
      </c>
      <c r="E260" s="139">
        <v>13281.23</v>
      </c>
      <c r="F260" s="139">
        <v>13329.26</v>
      </c>
      <c r="G260" s="139">
        <v>19852.21</v>
      </c>
      <c r="H260" s="139">
        <v>13271.36</v>
      </c>
      <c r="I260" s="139">
        <v>13351.8499999999</v>
      </c>
      <c r="J260" s="139">
        <v>13308.35</v>
      </c>
      <c r="K260" s="139">
        <v>13331.05</v>
      </c>
      <c r="L260" s="139">
        <v>13430.57</v>
      </c>
      <c r="M260" s="139">
        <v>19953.240000000002</v>
      </c>
      <c r="N260" s="139">
        <v>173248.22999999899</v>
      </c>
      <c r="O260" s="139">
        <v>13445.299999999899</v>
      </c>
      <c r="P260" s="139">
        <v>13359.27</v>
      </c>
      <c r="Q260" s="139">
        <v>13334.54</v>
      </c>
      <c r="R260" s="139">
        <v>13281.23</v>
      </c>
      <c r="S260" s="139">
        <v>13329.26</v>
      </c>
      <c r="T260" s="139">
        <v>19852.21</v>
      </c>
      <c r="U260" s="139">
        <v>13271.36</v>
      </c>
      <c r="V260" s="139">
        <v>13351.8499999999</v>
      </c>
      <c r="W260" s="139">
        <v>13308.35</v>
      </c>
      <c r="X260" s="139">
        <v>13331.05</v>
      </c>
      <c r="Y260" s="139">
        <v>13430.57</v>
      </c>
      <c r="Z260" s="139">
        <v>19953.240000000002</v>
      </c>
      <c r="AA260" s="139">
        <v>173248.22999999899</v>
      </c>
      <c r="AB260" s="139">
        <v>13445.299999999899</v>
      </c>
      <c r="AC260" s="139">
        <v>13359.27</v>
      </c>
      <c r="AD260" s="139">
        <v>13334.54</v>
      </c>
      <c r="AE260" s="139">
        <v>13281.23</v>
      </c>
      <c r="AF260" s="139">
        <v>13329.26</v>
      </c>
      <c r="AG260" s="139">
        <v>19852.21</v>
      </c>
      <c r="AH260" s="139">
        <v>13271.36</v>
      </c>
      <c r="AI260" s="139">
        <v>13351.8499999999</v>
      </c>
      <c r="AJ260" s="139">
        <v>13308.35</v>
      </c>
      <c r="AK260" s="139">
        <v>13331.05</v>
      </c>
      <c r="AL260" s="139">
        <v>13430.57</v>
      </c>
      <c r="AM260" s="139">
        <v>19953.240000000002</v>
      </c>
      <c r="AN260" s="139">
        <v>173248.22999999899</v>
      </c>
      <c r="AO260" s="139">
        <v>13445.299999999899</v>
      </c>
      <c r="AP260" s="139">
        <v>13359.27</v>
      </c>
      <c r="AQ260" s="139">
        <v>13334.54</v>
      </c>
      <c r="AR260" s="139">
        <v>13281.23</v>
      </c>
      <c r="AS260" s="139">
        <v>13329.26</v>
      </c>
      <c r="AT260" s="139">
        <v>19852.21</v>
      </c>
      <c r="AU260" s="139">
        <v>13271.36</v>
      </c>
      <c r="AV260" s="139">
        <v>13351.8499999999</v>
      </c>
      <c r="AW260" s="139">
        <v>13308.35</v>
      </c>
      <c r="AX260" s="139">
        <v>13331.05</v>
      </c>
      <c r="AY260" s="139">
        <v>13430.57</v>
      </c>
      <c r="AZ260" s="139">
        <v>19953.240000000002</v>
      </c>
      <c r="BA260" s="139">
        <v>173248.22999999899</v>
      </c>
    </row>
    <row r="261" spans="1:53">
      <c r="A261" s="140" t="s">
        <v>1579</v>
      </c>
      <c r="B261" s="139">
        <v>30323.75</v>
      </c>
      <c r="C261" s="139">
        <v>30323.75</v>
      </c>
      <c r="D261" s="139">
        <v>30410.039999999899</v>
      </c>
      <c r="E261" s="139">
        <v>30410.039999999899</v>
      </c>
      <c r="F261" s="139">
        <v>31455.14</v>
      </c>
      <c r="G261" s="139">
        <v>30410.039999999899</v>
      </c>
      <c r="H261" s="139">
        <v>30410.039999999899</v>
      </c>
      <c r="I261" s="139">
        <v>30410.039999999899</v>
      </c>
      <c r="J261" s="139">
        <v>30410.039999999899</v>
      </c>
      <c r="K261" s="139">
        <v>30472.74</v>
      </c>
      <c r="L261" s="139">
        <v>31549.200000000001</v>
      </c>
      <c r="M261" s="139">
        <v>30472.74</v>
      </c>
      <c r="N261" s="139">
        <v>367057.55999999901</v>
      </c>
      <c r="O261" s="139">
        <v>30323.75</v>
      </c>
      <c r="P261" s="139">
        <v>30323.75</v>
      </c>
      <c r="Q261" s="139">
        <v>30410.039999999899</v>
      </c>
      <c r="R261" s="139">
        <v>30410.039999999899</v>
      </c>
      <c r="S261" s="139">
        <v>31455.14</v>
      </c>
      <c r="T261" s="139">
        <v>30410.039999999899</v>
      </c>
      <c r="U261" s="139">
        <v>30410.039999999899</v>
      </c>
      <c r="V261" s="139">
        <v>30410.039999999899</v>
      </c>
      <c r="W261" s="139">
        <v>30410.039999999899</v>
      </c>
      <c r="X261" s="139">
        <v>30472.74</v>
      </c>
      <c r="Y261" s="139">
        <v>31549.200000000001</v>
      </c>
      <c r="Z261" s="139">
        <v>30472.74</v>
      </c>
      <c r="AA261" s="139">
        <v>367057.55999999901</v>
      </c>
      <c r="AB261" s="139">
        <v>30323.75</v>
      </c>
      <c r="AC261" s="139">
        <v>30323.75</v>
      </c>
      <c r="AD261" s="139">
        <v>30410.039999999899</v>
      </c>
      <c r="AE261" s="139">
        <v>30410.039999999899</v>
      </c>
      <c r="AF261" s="139">
        <v>31455.14</v>
      </c>
      <c r="AG261" s="139">
        <v>30410.039999999899</v>
      </c>
      <c r="AH261" s="139">
        <v>30410.039999999899</v>
      </c>
      <c r="AI261" s="139">
        <v>30410.039999999899</v>
      </c>
      <c r="AJ261" s="139">
        <v>30410.039999999899</v>
      </c>
      <c r="AK261" s="139">
        <v>30472.74</v>
      </c>
      <c r="AL261" s="139">
        <v>31549.200000000001</v>
      </c>
      <c r="AM261" s="139">
        <v>30472.74</v>
      </c>
      <c r="AN261" s="139">
        <v>367057.55999999901</v>
      </c>
      <c r="AO261" s="139">
        <v>30323.75</v>
      </c>
      <c r="AP261" s="139">
        <v>30323.75</v>
      </c>
      <c r="AQ261" s="139">
        <v>30410.039999999899</v>
      </c>
      <c r="AR261" s="139">
        <v>30410.039999999899</v>
      </c>
      <c r="AS261" s="139">
        <v>31455.14</v>
      </c>
      <c r="AT261" s="139">
        <v>30410.039999999899</v>
      </c>
      <c r="AU261" s="139">
        <v>30410.039999999899</v>
      </c>
      <c r="AV261" s="139">
        <v>30410.039999999899</v>
      </c>
      <c r="AW261" s="139">
        <v>30410.039999999899</v>
      </c>
      <c r="AX261" s="139">
        <v>30472.74</v>
      </c>
      <c r="AY261" s="139">
        <v>31549.200000000001</v>
      </c>
      <c r="AZ261" s="139">
        <v>30472.74</v>
      </c>
      <c r="BA261" s="139">
        <v>367057.55999999901</v>
      </c>
    </row>
    <row r="262" spans="1:53">
      <c r="A262" s="140" t="s">
        <v>1580</v>
      </c>
      <c r="B262" s="139">
        <v>43769.05</v>
      </c>
      <c r="C262" s="139">
        <v>43683.02</v>
      </c>
      <c r="D262" s="139">
        <v>43744.58</v>
      </c>
      <c r="E262" s="139">
        <v>43691.27</v>
      </c>
      <c r="F262" s="139">
        <v>44784.4</v>
      </c>
      <c r="G262" s="139">
        <v>50262.249999999898</v>
      </c>
      <c r="H262" s="139">
        <v>43681.3999999999</v>
      </c>
      <c r="I262" s="139">
        <v>43761.889999999898</v>
      </c>
      <c r="J262" s="139">
        <v>43718.39</v>
      </c>
      <c r="K262" s="139">
        <v>43803.79</v>
      </c>
      <c r="L262" s="139">
        <v>44979.77</v>
      </c>
      <c r="M262" s="139">
        <v>50425.98</v>
      </c>
      <c r="N262" s="139">
        <v>540305.79</v>
      </c>
      <c r="O262" s="139">
        <v>43769.05</v>
      </c>
      <c r="P262" s="139">
        <v>43683.02</v>
      </c>
      <c r="Q262" s="139">
        <v>43744.58</v>
      </c>
      <c r="R262" s="139">
        <v>43691.27</v>
      </c>
      <c r="S262" s="139">
        <v>44784.4</v>
      </c>
      <c r="T262" s="139">
        <v>50262.249999999898</v>
      </c>
      <c r="U262" s="139">
        <v>43681.3999999999</v>
      </c>
      <c r="V262" s="139">
        <v>43761.889999999898</v>
      </c>
      <c r="W262" s="139">
        <v>43718.39</v>
      </c>
      <c r="X262" s="139">
        <v>43803.79</v>
      </c>
      <c r="Y262" s="139">
        <v>44979.77</v>
      </c>
      <c r="Z262" s="139">
        <v>50425.98</v>
      </c>
      <c r="AA262" s="139">
        <v>540305.79</v>
      </c>
      <c r="AB262" s="139">
        <v>43769.05</v>
      </c>
      <c r="AC262" s="139">
        <v>43683.02</v>
      </c>
      <c r="AD262" s="139">
        <v>43744.58</v>
      </c>
      <c r="AE262" s="139">
        <v>43691.27</v>
      </c>
      <c r="AF262" s="139">
        <v>44784.4</v>
      </c>
      <c r="AG262" s="139">
        <v>50262.249999999898</v>
      </c>
      <c r="AH262" s="139">
        <v>43681.3999999999</v>
      </c>
      <c r="AI262" s="139">
        <v>43761.889999999898</v>
      </c>
      <c r="AJ262" s="139">
        <v>43718.39</v>
      </c>
      <c r="AK262" s="139">
        <v>43803.79</v>
      </c>
      <c r="AL262" s="139">
        <v>44979.77</v>
      </c>
      <c r="AM262" s="139">
        <v>50425.98</v>
      </c>
      <c r="AN262" s="139">
        <v>540305.79</v>
      </c>
      <c r="AO262" s="139">
        <v>43769.05</v>
      </c>
      <c r="AP262" s="139">
        <v>43683.02</v>
      </c>
      <c r="AQ262" s="139">
        <v>43744.58</v>
      </c>
      <c r="AR262" s="139">
        <v>43691.27</v>
      </c>
      <c r="AS262" s="139">
        <v>44784.4</v>
      </c>
      <c r="AT262" s="139">
        <v>50262.249999999898</v>
      </c>
      <c r="AU262" s="139">
        <v>43681.3999999999</v>
      </c>
      <c r="AV262" s="139">
        <v>43761.889999999898</v>
      </c>
      <c r="AW262" s="139">
        <v>43718.39</v>
      </c>
      <c r="AX262" s="139">
        <v>43803.79</v>
      </c>
      <c r="AY262" s="139">
        <v>44979.77</v>
      </c>
      <c r="AZ262" s="139">
        <v>50425.98</v>
      </c>
      <c r="BA262" s="139">
        <v>540305.79</v>
      </c>
    </row>
    <row r="263" spans="1:53">
      <c r="A263" s="140" t="s">
        <v>1581</v>
      </c>
    </row>
    <row r="264" spans="1:53">
      <c r="A264" s="140" t="s">
        <v>1582</v>
      </c>
      <c r="B264" s="139">
        <v>303282.86</v>
      </c>
      <c r="C264" s="139">
        <v>302854.16999999899</v>
      </c>
      <c r="D264" s="139">
        <v>302730.429999999</v>
      </c>
      <c r="E264" s="139">
        <v>302464.63999999902</v>
      </c>
      <c r="F264" s="139">
        <v>302704.45</v>
      </c>
      <c r="G264" s="139">
        <v>334830.83</v>
      </c>
      <c r="H264" s="139">
        <v>302415.52999999898</v>
      </c>
      <c r="I264" s="139">
        <v>302817.40000000002</v>
      </c>
      <c r="J264" s="139">
        <v>302600.39</v>
      </c>
      <c r="K264" s="139">
        <v>302713.14</v>
      </c>
      <c r="L264" s="139">
        <v>303209.12999999902</v>
      </c>
      <c r="M264" s="139">
        <v>335335.01</v>
      </c>
      <c r="N264" s="139">
        <v>3697957.9799999902</v>
      </c>
      <c r="O264" s="139">
        <v>303282.86</v>
      </c>
      <c r="P264" s="139">
        <v>302854.16999999899</v>
      </c>
      <c r="Q264" s="139">
        <v>302730.429999999</v>
      </c>
      <c r="R264" s="139">
        <v>302464.63999999902</v>
      </c>
      <c r="S264" s="139">
        <v>302704.45</v>
      </c>
      <c r="T264" s="139">
        <v>334830.83</v>
      </c>
      <c r="U264" s="139">
        <v>302415.52999999898</v>
      </c>
      <c r="V264" s="139">
        <v>302817.40000000002</v>
      </c>
      <c r="W264" s="139">
        <v>302600.39</v>
      </c>
      <c r="X264" s="139">
        <v>302713.14</v>
      </c>
      <c r="Y264" s="139">
        <v>303209.12999999902</v>
      </c>
      <c r="Z264" s="139">
        <v>335335.01</v>
      </c>
      <c r="AA264" s="139">
        <v>3697957.9799999902</v>
      </c>
      <c r="AB264" s="139">
        <v>303282.86</v>
      </c>
      <c r="AC264" s="139">
        <v>302854.16999999899</v>
      </c>
      <c r="AD264" s="139">
        <v>302730.429999999</v>
      </c>
      <c r="AE264" s="139">
        <v>302464.63999999902</v>
      </c>
      <c r="AF264" s="139">
        <v>302704.45</v>
      </c>
      <c r="AG264" s="139">
        <v>334830.83</v>
      </c>
      <c r="AH264" s="139">
        <v>302415.52999999898</v>
      </c>
      <c r="AI264" s="139">
        <v>302817.40000000002</v>
      </c>
      <c r="AJ264" s="139">
        <v>302600.39</v>
      </c>
      <c r="AK264" s="139">
        <v>302713.14</v>
      </c>
      <c r="AL264" s="139">
        <v>303209.12999999902</v>
      </c>
      <c r="AM264" s="139">
        <v>335335.01</v>
      </c>
      <c r="AN264" s="139">
        <v>3697957.9799999902</v>
      </c>
      <c r="AO264" s="139">
        <v>303282.86</v>
      </c>
      <c r="AP264" s="139">
        <v>302854.16999999899</v>
      </c>
      <c r="AQ264" s="139">
        <v>302730.429999999</v>
      </c>
      <c r="AR264" s="139">
        <v>302464.63999999902</v>
      </c>
      <c r="AS264" s="139">
        <v>302704.45</v>
      </c>
      <c r="AT264" s="139">
        <v>334830.83</v>
      </c>
      <c r="AU264" s="139">
        <v>302415.52999999898</v>
      </c>
      <c r="AV264" s="139">
        <v>302817.40000000002</v>
      </c>
      <c r="AW264" s="139">
        <v>302600.39</v>
      </c>
      <c r="AX264" s="139">
        <v>302713.14</v>
      </c>
      <c r="AY264" s="139">
        <v>303209.12999999902</v>
      </c>
      <c r="AZ264" s="139">
        <v>335335.01</v>
      </c>
      <c r="BA264" s="139">
        <v>3697957.9799999902</v>
      </c>
    </row>
    <row r="265" spans="1:53">
      <c r="A265" s="167" t="s">
        <v>1583</v>
      </c>
      <c r="B265" s="139">
        <v>7796.0737697155701</v>
      </c>
      <c r="C265" s="139">
        <v>7796.0737697155701</v>
      </c>
      <c r="D265" s="139">
        <v>7796.0737697155701</v>
      </c>
      <c r="E265" s="139">
        <v>7796.0737697155701</v>
      </c>
      <c r="F265" s="139">
        <v>7796.0737697155701</v>
      </c>
      <c r="G265" s="139">
        <v>7796.0737697155701</v>
      </c>
      <c r="H265" s="139">
        <v>7796.0737697155701</v>
      </c>
      <c r="I265" s="139">
        <v>7796.0737697155701</v>
      </c>
      <c r="J265" s="139">
        <v>7796.0737697155701</v>
      </c>
      <c r="K265" s="139">
        <v>7796.0737697155701</v>
      </c>
      <c r="L265" s="139">
        <v>7796.0737697155701</v>
      </c>
      <c r="M265" s="139">
        <v>7796.0737697155701</v>
      </c>
      <c r="N265" s="139">
        <v>93552.885236586793</v>
      </c>
      <c r="O265" s="139">
        <v>15528.298952867201</v>
      </c>
      <c r="P265" s="139">
        <v>15528.298952867201</v>
      </c>
      <c r="Q265" s="139">
        <v>15528.298952867201</v>
      </c>
      <c r="R265" s="139">
        <v>15528.298952867201</v>
      </c>
      <c r="S265" s="139">
        <v>15528.298952867201</v>
      </c>
      <c r="T265" s="139">
        <v>15528.298952867201</v>
      </c>
      <c r="U265" s="139">
        <v>15528.298952867201</v>
      </c>
      <c r="V265" s="139">
        <v>15528.298952867201</v>
      </c>
      <c r="W265" s="139">
        <v>15528.298952867201</v>
      </c>
      <c r="X265" s="139">
        <v>15528.298952867201</v>
      </c>
      <c r="Y265" s="139">
        <v>15528.298952867201</v>
      </c>
      <c r="Z265" s="139">
        <v>15528.298952867201</v>
      </c>
      <c r="AA265" s="139">
        <v>186339.58743440601</v>
      </c>
      <c r="AB265" s="139">
        <v>23022.516100795401</v>
      </c>
      <c r="AC265" s="139">
        <v>23022.516100795401</v>
      </c>
      <c r="AD265" s="139">
        <v>23022.516100795401</v>
      </c>
      <c r="AE265" s="139">
        <v>23022.516100795401</v>
      </c>
      <c r="AF265" s="139">
        <v>23022.516100795401</v>
      </c>
      <c r="AG265" s="139">
        <v>23022.516100795401</v>
      </c>
      <c r="AH265" s="139">
        <v>23022.516100795401</v>
      </c>
      <c r="AI265" s="139">
        <v>23022.516100795401</v>
      </c>
      <c r="AJ265" s="139">
        <v>23022.516100795401</v>
      </c>
      <c r="AK265" s="139">
        <v>23022.516100795401</v>
      </c>
      <c r="AL265" s="139">
        <v>23022.516100795401</v>
      </c>
      <c r="AM265" s="139">
        <v>23022.516100795401</v>
      </c>
      <c r="AN265" s="139">
        <v>276270.193209544</v>
      </c>
      <c r="AO265" s="139">
        <v>29896.8702542309</v>
      </c>
      <c r="AP265" s="139">
        <v>29896.8702542309</v>
      </c>
      <c r="AQ265" s="139">
        <v>29896.8702542309</v>
      </c>
      <c r="AR265" s="139">
        <v>29896.8702542309</v>
      </c>
      <c r="AS265" s="139">
        <v>29896.8702542309</v>
      </c>
      <c r="AT265" s="139">
        <v>29896.8702542309</v>
      </c>
      <c r="AU265" s="139">
        <v>29896.8702542309</v>
      </c>
      <c r="AV265" s="139">
        <v>29896.8702542309</v>
      </c>
      <c r="AW265" s="139">
        <v>29896.8702542309</v>
      </c>
      <c r="AX265" s="139">
        <v>29896.8702542309</v>
      </c>
      <c r="AY265" s="139">
        <v>29896.8702542309</v>
      </c>
      <c r="AZ265" s="139">
        <v>29896.8702542309</v>
      </c>
      <c r="BA265" s="139">
        <v>358762.44305076997</v>
      </c>
    </row>
    <row r="266" spans="1:53">
      <c r="A266" s="140" t="s">
        <v>1584</v>
      </c>
      <c r="B266" s="139">
        <v>214</v>
      </c>
      <c r="C266" s="139">
        <v>196</v>
      </c>
      <c r="D266" s="139">
        <v>260</v>
      </c>
      <c r="E266" s="139">
        <v>259</v>
      </c>
      <c r="F266" s="139">
        <v>261</v>
      </c>
      <c r="G266" s="139">
        <v>260</v>
      </c>
      <c r="H266" s="139">
        <v>261</v>
      </c>
      <c r="I266" s="139">
        <v>262</v>
      </c>
      <c r="J266" s="139">
        <v>261</v>
      </c>
      <c r="K266" s="139">
        <v>263</v>
      </c>
      <c r="L266" s="139">
        <v>261</v>
      </c>
      <c r="M266" s="139">
        <v>263</v>
      </c>
      <c r="N266" s="139">
        <v>3021</v>
      </c>
      <c r="O266" s="139">
        <v>214</v>
      </c>
      <c r="P266" s="139">
        <v>196</v>
      </c>
      <c r="Q266" s="139">
        <v>260</v>
      </c>
      <c r="R266" s="139">
        <v>259</v>
      </c>
      <c r="S266" s="139">
        <v>261</v>
      </c>
      <c r="T266" s="139">
        <v>260</v>
      </c>
      <c r="U266" s="139">
        <v>261</v>
      </c>
      <c r="V266" s="139">
        <v>262</v>
      </c>
      <c r="W266" s="139">
        <v>261</v>
      </c>
      <c r="X266" s="139">
        <v>263</v>
      </c>
      <c r="Y266" s="139">
        <v>261</v>
      </c>
      <c r="Z266" s="139">
        <v>263</v>
      </c>
      <c r="AA266" s="139">
        <v>3021</v>
      </c>
      <c r="AB266" s="139">
        <v>214</v>
      </c>
      <c r="AC266" s="139">
        <v>196</v>
      </c>
      <c r="AD266" s="139">
        <v>260</v>
      </c>
      <c r="AE266" s="139">
        <v>259</v>
      </c>
      <c r="AF266" s="139">
        <v>261</v>
      </c>
      <c r="AG266" s="139">
        <v>260</v>
      </c>
      <c r="AH266" s="139">
        <v>261</v>
      </c>
      <c r="AI266" s="139">
        <v>262</v>
      </c>
      <c r="AJ266" s="139">
        <v>261</v>
      </c>
      <c r="AK266" s="139">
        <v>263</v>
      </c>
      <c r="AL266" s="139">
        <v>261</v>
      </c>
      <c r="AM266" s="139">
        <v>263</v>
      </c>
      <c r="AN266" s="139">
        <v>3021</v>
      </c>
      <c r="AO266" s="139">
        <v>214</v>
      </c>
      <c r="AP266" s="139">
        <v>196</v>
      </c>
      <c r="AQ266" s="139">
        <v>260</v>
      </c>
      <c r="AR266" s="139">
        <v>259</v>
      </c>
      <c r="AS266" s="139">
        <v>261</v>
      </c>
      <c r="AT266" s="139">
        <v>260</v>
      </c>
      <c r="AU266" s="139">
        <v>261</v>
      </c>
      <c r="AV266" s="139">
        <v>262</v>
      </c>
      <c r="AW266" s="139">
        <v>261</v>
      </c>
      <c r="AX266" s="139">
        <v>263</v>
      </c>
      <c r="AY266" s="139">
        <v>261</v>
      </c>
      <c r="AZ266" s="139">
        <v>263</v>
      </c>
      <c r="BA266" s="139">
        <v>3021</v>
      </c>
    </row>
    <row r="267" spans="1:53">
      <c r="A267" s="140" t="s">
        <v>1585</v>
      </c>
      <c r="B267" s="139">
        <v>311292.93376971502</v>
      </c>
      <c r="C267" s="139">
        <v>310846.24376971502</v>
      </c>
      <c r="D267" s="139">
        <v>310786.50376971503</v>
      </c>
      <c r="E267" s="139">
        <v>310519.71376971499</v>
      </c>
      <c r="F267" s="139">
        <v>310761.52376971499</v>
      </c>
      <c r="G267" s="139">
        <v>342886.90376971499</v>
      </c>
      <c r="H267" s="139">
        <v>310472.603769715</v>
      </c>
      <c r="I267" s="139">
        <v>310875.473769715</v>
      </c>
      <c r="J267" s="139">
        <v>310657.46376971499</v>
      </c>
      <c r="K267" s="139">
        <v>310772.21376971499</v>
      </c>
      <c r="L267" s="139">
        <v>311266.20376971498</v>
      </c>
      <c r="M267" s="139">
        <v>343394.08376971498</v>
      </c>
      <c r="N267" s="139">
        <v>3794531.8652365799</v>
      </c>
      <c r="O267" s="139">
        <v>319025.15895286697</v>
      </c>
      <c r="P267" s="139">
        <v>318578.46895286703</v>
      </c>
      <c r="Q267" s="139">
        <v>318518.72895286698</v>
      </c>
      <c r="R267" s="139">
        <v>318251.938952867</v>
      </c>
      <c r="S267" s="139">
        <v>318493.748952867</v>
      </c>
      <c r="T267" s="139">
        <v>350619.128952867</v>
      </c>
      <c r="U267" s="139">
        <v>318204.82895286701</v>
      </c>
      <c r="V267" s="139">
        <v>318607.69895286701</v>
      </c>
      <c r="W267" s="139">
        <v>318389.688952867</v>
      </c>
      <c r="X267" s="139">
        <v>318504.438952867</v>
      </c>
      <c r="Y267" s="139">
        <v>318998.42895286699</v>
      </c>
      <c r="Z267" s="139">
        <v>351126.308952867</v>
      </c>
      <c r="AA267" s="139">
        <v>3887318.5674343999</v>
      </c>
      <c r="AB267" s="139">
        <v>326519.37610079499</v>
      </c>
      <c r="AC267" s="139">
        <v>326072.68610079499</v>
      </c>
      <c r="AD267" s="139">
        <v>326012.946100795</v>
      </c>
      <c r="AE267" s="139">
        <v>325746.15610079502</v>
      </c>
      <c r="AF267" s="139">
        <v>325987.96610079502</v>
      </c>
      <c r="AG267" s="139">
        <v>358113.34610079502</v>
      </c>
      <c r="AH267" s="139">
        <v>325699.04610079498</v>
      </c>
      <c r="AI267" s="139">
        <v>326101.91610079497</v>
      </c>
      <c r="AJ267" s="139">
        <v>325883.90610079502</v>
      </c>
      <c r="AK267" s="139">
        <v>325998.65610079502</v>
      </c>
      <c r="AL267" s="139">
        <v>326492.64610079501</v>
      </c>
      <c r="AM267" s="139">
        <v>358620.52610079502</v>
      </c>
      <c r="AN267" s="139">
        <v>3977249.1732095401</v>
      </c>
      <c r="AO267" s="139">
        <v>333393.73025422997</v>
      </c>
      <c r="AP267" s="139">
        <v>332947.04025423003</v>
      </c>
      <c r="AQ267" s="139">
        <v>332887.30025422998</v>
      </c>
      <c r="AR267" s="139">
        <v>332620.51025423</v>
      </c>
      <c r="AS267" s="139">
        <v>332862.32025423</v>
      </c>
      <c r="AT267" s="139">
        <v>364987.70025423</v>
      </c>
      <c r="AU267" s="139">
        <v>332573.40025423001</v>
      </c>
      <c r="AV267" s="139">
        <v>332976.27025423001</v>
      </c>
      <c r="AW267" s="139">
        <v>332758.26025423</v>
      </c>
      <c r="AX267" s="139">
        <v>332873.01025423</v>
      </c>
      <c r="AY267" s="139">
        <v>333367.00025422999</v>
      </c>
      <c r="AZ267" s="139">
        <v>365494.88025423</v>
      </c>
      <c r="BA267" s="139">
        <v>4059741.4230507701</v>
      </c>
    </row>
    <row r="268" spans="1:53">
      <c r="A268" s="140" t="s">
        <v>1586</v>
      </c>
    </row>
    <row r="269" spans="1:53">
      <c r="A269" s="140" t="s">
        <v>1587</v>
      </c>
      <c r="B269" s="139">
        <v>0</v>
      </c>
      <c r="C269" s="139">
        <v>0</v>
      </c>
      <c r="D269" s="139">
        <v>0</v>
      </c>
      <c r="E269" s="139">
        <v>0</v>
      </c>
      <c r="F269" s="139">
        <v>0</v>
      </c>
      <c r="G269" s="139">
        <v>0</v>
      </c>
      <c r="H269" s="139">
        <v>0</v>
      </c>
      <c r="I269" s="139">
        <v>0</v>
      </c>
      <c r="J269" s="139">
        <v>0</v>
      </c>
      <c r="K269" s="139">
        <v>0</v>
      </c>
      <c r="L269" s="139">
        <v>0</v>
      </c>
      <c r="M269" s="139">
        <v>0</v>
      </c>
      <c r="N269" s="139">
        <v>0</v>
      </c>
      <c r="O269" s="139">
        <v>0</v>
      </c>
      <c r="P269" s="139">
        <v>0</v>
      </c>
      <c r="Q269" s="139">
        <v>0</v>
      </c>
      <c r="R269" s="139">
        <v>0</v>
      </c>
      <c r="S269" s="139">
        <v>0</v>
      </c>
      <c r="T269" s="139">
        <v>0</v>
      </c>
      <c r="U269" s="139">
        <v>0</v>
      </c>
      <c r="V269" s="139">
        <v>0</v>
      </c>
      <c r="W269" s="139">
        <v>0</v>
      </c>
      <c r="X269" s="139">
        <v>0</v>
      </c>
      <c r="Y269" s="139">
        <v>0</v>
      </c>
      <c r="Z269" s="139">
        <v>0</v>
      </c>
      <c r="AA269" s="139">
        <v>0</v>
      </c>
      <c r="AB269" s="139">
        <v>0</v>
      </c>
      <c r="AC269" s="139">
        <v>0</v>
      </c>
      <c r="AD269" s="139">
        <v>0</v>
      </c>
      <c r="AE269" s="139">
        <v>0</v>
      </c>
      <c r="AF269" s="139">
        <v>0</v>
      </c>
      <c r="AG269" s="139">
        <v>0</v>
      </c>
      <c r="AH269" s="139">
        <v>0</v>
      </c>
      <c r="AI269" s="139">
        <v>0</v>
      </c>
      <c r="AJ269" s="139">
        <v>0</v>
      </c>
      <c r="AK269" s="139">
        <v>0</v>
      </c>
      <c r="AL269" s="139">
        <v>0</v>
      </c>
      <c r="AM269" s="139">
        <v>0</v>
      </c>
      <c r="AN269" s="139">
        <v>0</v>
      </c>
      <c r="AO269" s="139">
        <v>0</v>
      </c>
      <c r="AP269" s="139">
        <v>0</v>
      </c>
      <c r="AQ269" s="139">
        <v>0</v>
      </c>
      <c r="AR269" s="139">
        <v>0</v>
      </c>
      <c r="AS269" s="139">
        <v>0</v>
      </c>
      <c r="AT269" s="139">
        <v>0</v>
      </c>
      <c r="AU269" s="139">
        <v>0</v>
      </c>
      <c r="AV269" s="139">
        <v>0</v>
      </c>
      <c r="AW269" s="139">
        <v>0</v>
      </c>
      <c r="AX269" s="139">
        <v>0</v>
      </c>
      <c r="AY269" s="139">
        <v>0</v>
      </c>
      <c r="AZ269" s="139">
        <v>0</v>
      </c>
      <c r="BA269" s="139">
        <v>0</v>
      </c>
    </row>
    <row r="270" spans="1:53">
      <c r="A270" s="140" t="s">
        <v>1588</v>
      </c>
      <c r="B270" s="139">
        <v>0</v>
      </c>
      <c r="C270" s="139">
        <v>0</v>
      </c>
      <c r="D270" s="139">
        <v>0</v>
      </c>
      <c r="E270" s="139">
        <v>0</v>
      </c>
      <c r="F270" s="139">
        <v>0</v>
      </c>
      <c r="G270" s="139">
        <v>0</v>
      </c>
      <c r="H270" s="139">
        <v>0</v>
      </c>
      <c r="I270" s="139">
        <v>0</v>
      </c>
      <c r="J270" s="139">
        <v>0</v>
      </c>
      <c r="K270" s="139">
        <v>0</v>
      </c>
      <c r="L270" s="139">
        <v>0</v>
      </c>
      <c r="M270" s="139">
        <v>0</v>
      </c>
      <c r="N270" s="139">
        <v>0</v>
      </c>
      <c r="O270" s="139">
        <v>0</v>
      </c>
      <c r="P270" s="139">
        <v>0</v>
      </c>
      <c r="Q270" s="139">
        <v>0</v>
      </c>
      <c r="R270" s="139">
        <v>0</v>
      </c>
      <c r="S270" s="139">
        <v>0</v>
      </c>
      <c r="T270" s="139">
        <v>0</v>
      </c>
      <c r="U270" s="139">
        <v>0</v>
      </c>
      <c r="V270" s="139">
        <v>0</v>
      </c>
      <c r="W270" s="139">
        <v>0</v>
      </c>
      <c r="X270" s="139">
        <v>0</v>
      </c>
      <c r="Y270" s="139">
        <v>0</v>
      </c>
      <c r="Z270" s="139">
        <v>0</v>
      </c>
      <c r="AA270" s="139">
        <v>0</v>
      </c>
      <c r="AB270" s="139">
        <v>0</v>
      </c>
      <c r="AC270" s="139">
        <v>0</v>
      </c>
      <c r="AD270" s="139">
        <v>0</v>
      </c>
      <c r="AE270" s="139">
        <v>0</v>
      </c>
      <c r="AF270" s="139">
        <v>0</v>
      </c>
      <c r="AG270" s="139">
        <v>0</v>
      </c>
      <c r="AH270" s="139">
        <v>0</v>
      </c>
      <c r="AI270" s="139">
        <v>0</v>
      </c>
      <c r="AJ270" s="139">
        <v>0</v>
      </c>
      <c r="AK270" s="139">
        <v>0</v>
      </c>
      <c r="AL270" s="139">
        <v>0</v>
      </c>
      <c r="AM270" s="139">
        <v>0</v>
      </c>
      <c r="AN270" s="139">
        <v>0</v>
      </c>
      <c r="AO270" s="139">
        <v>0</v>
      </c>
      <c r="AP270" s="139">
        <v>0</v>
      </c>
      <c r="AQ270" s="139">
        <v>0</v>
      </c>
      <c r="AR270" s="139">
        <v>0</v>
      </c>
      <c r="AS270" s="139">
        <v>0</v>
      </c>
      <c r="AT270" s="139">
        <v>0</v>
      </c>
      <c r="AU270" s="139">
        <v>0</v>
      </c>
      <c r="AV270" s="139">
        <v>0</v>
      </c>
      <c r="AW270" s="139">
        <v>0</v>
      </c>
      <c r="AX270" s="139">
        <v>0</v>
      </c>
      <c r="AY270" s="139">
        <v>0</v>
      </c>
      <c r="AZ270" s="139">
        <v>0</v>
      </c>
      <c r="BA270" s="139">
        <v>0</v>
      </c>
    </row>
    <row r="271" spans="1:53">
      <c r="A271" s="140" t="s">
        <v>1589</v>
      </c>
    </row>
    <row r="272" spans="1:53">
      <c r="A272" s="140" t="s">
        <v>1590</v>
      </c>
      <c r="B272" s="139">
        <v>452891.86333333299</v>
      </c>
      <c r="C272" s="139">
        <v>479954.15333333297</v>
      </c>
      <c r="D272" s="139">
        <v>490670.05333333299</v>
      </c>
      <c r="E272" s="139">
        <v>478436.75333333301</v>
      </c>
      <c r="F272" s="139">
        <v>546995.933333333</v>
      </c>
      <c r="G272" s="139">
        <v>540799.59333333198</v>
      </c>
      <c r="H272" s="139">
        <v>532995.30333333299</v>
      </c>
      <c r="I272" s="139">
        <v>528264.21333333303</v>
      </c>
      <c r="J272" s="139">
        <v>521930.91333333199</v>
      </c>
      <c r="K272" s="139">
        <v>542772.33333333302</v>
      </c>
      <c r="L272" s="139">
        <v>507902.73333333299</v>
      </c>
      <c r="M272" s="139">
        <v>595135.16333333298</v>
      </c>
      <c r="N272" s="139">
        <v>6218749.0099999905</v>
      </c>
      <c r="O272" s="139">
        <v>452343.86333333299</v>
      </c>
      <c r="P272" s="139">
        <v>479406.15333333297</v>
      </c>
      <c r="Q272" s="139">
        <v>490122.05333333299</v>
      </c>
      <c r="R272" s="139">
        <v>477888.75333333301</v>
      </c>
      <c r="S272" s="139">
        <v>546447.933333333</v>
      </c>
      <c r="T272" s="139">
        <v>540251.59333333198</v>
      </c>
      <c r="U272" s="139">
        <v>532447.30333333299</v>
      </c>
      <c r="V272" s="139">
        <v>527716.21333333303</v>
      </c>
      <c r="W272" s="139">
        <v>521382.91333333199</v>
      </c>
      <c r="X272" s="139">
        <v>542224.33333333302</v>
      </c>
      <c r="Y272" s="139">
        <v>507354.73333333299</v>
      </c>
      <c r="Z272" s="139">
        <v>594587.16333333298</v>
      </c>
      <c r="AA272" s="139">
        <v>6212173.0099999905</v>
      </c>
      <c r="AB272" s="139">
        <v>453284.86333333299</v>
      </c>
      <c r="AC272" s="139">
        <v>480347.15333333297</v>
      </c>
      <c r="AD272" s="139">
        <v>491063.05333333299</v>
      </c>
      <c r="AE272" s="139">
        <v>478829.75333333301</v>
      </c>
      <c r="AF272" s="139">
        <v>547388.933333333</v>
      </c>
      <c r="AG272" s="139">
        <v>541192.59333333303</v>
      </c>
      <c r="AH272" s="139">
        <v>533388.30333333299</v>
      </c>
      <c r="AI272" s="139">
        <v>528657.21333333303</v>
      </c>
      <c r="AJ272" s="139">
        <v>522323.91333333199</v>
      </c>
      <c r="AK272" s="139">
        <v>543165.33333333302</v>
      </c>
      <c r="AL272" s="139">
        <v>508295.73333333299</v>
      </c>
      <c r="AM272" s="139">
        <v>595528.16333333298</v>
      </c>
      <c r="AN272" s="139">
        <v>6223465.0099999905</v>
      </c>
      <c r="AO272" s="139">
        <v>453641.86333333299</v>
      </c>
      <c r="AP272" s="139">
        <v>480704.15333333297</v>
      </c>
      <c r="AQ272" s="139">
        <v>491420.05333333299</v>
      </c>
      <c r="AR272" s="139">
        <v>479186.75333333301</v>
      </c>
      <c r="AS272" s="139">
        <v>547745.933333333</v>
      </c>
      <c r="AT272" s="139">
        <v>541549.59333333198</v>
      </c>
      <c r="AU272" s="139">
        <v>533745.30333333299</v>
      </c>
      <c r="AV272" s="139">
        <v>529014.21333333303</v>
      </c>
      <c r="AW272" s="139">
        <v>522680.91333333199</v>
      </c>
      <c r="AX272" s="139">
        <v>543522.33333333302</v>
      </c>
      <c r="AY272" s="139">
        <v>508652.73333333299</v>
      </c>
      <c r="AZ272" s="139">
        <v>595885.16333333298</v>
      </c>
      <c r="BA272" s="139">
        <v>6227749.0099999905</v>
      </c>
    </row>
    <row r="273" spans="1:53">
      <c r="A273" s="167" t="s">
        <v>1591</v>
      </c>
      <c r="B273" s="139">
        <v>13099.730179312101</v>
      </c>
      <c r="C273" s="139">
        <v>13099.730179312101</v>
      </c>
      <c r="D273" s="139">
        <v>13099.730179312101</v>
      </c>
      <c r="E273" s="139">
        <v>13099.730179312101</v>
      </c>
      <c r="F273" s="139">
        <v>13099.730179312101</v>
      </c>
      <c r="G273" s="139">
        <v>13099.730179312101</v>
      </c>
      <c r="H273" s="139">
        <v>13099.730179312101</v>
      </c>
      <c r="I273" s="139">
        <v>13099.730179312101</v>
      </c>
      <c r="J273" s="139">
        <v>13099.730179312101</v>
      </c>
      <c r="K273" s="139">
        <v>13099.730179312101</v>
      </c>
      <c r="L273" s="139">
        <v>13099.730179312101</v>
      </c>
      <c r="M273" s="139">
        <v>13099.730179312101</v>
      </c>
      <c r="N273" s="139">
        <v>157196.762151745</v>
      </c>
      <c r="O273" s="139">
        <v>26064.5845781629</v>
      </c>
      <c r="P273" s="139">
        <v>26064.5845781629</v>
      </c>
      <c r="Q273" s="139">
        <v>26064.5845781629</v>
      </c>
      <c r="R273" s="139">
        <v>26064.5845781629</v>
      </c>
      <c r="S273" s="139">
        <v>26064.5845781629</v>
      </c>
      <c r="T273" s="139">
        <v>26064.5845781629</v>
      </c>
      <c r="U273" s="139">
        <v>26064.5845781629</v>
      </c>
      <c r="V273" s="139">
        <v>26064.5845781629</v>
      </c>
      <c r="W273" s="139">
        <v>26064.5845781629</v>
      </c>
      <c r="X273" s="139">
        <v>26064.5845781629</v>
      </c>
      <c r="Y273" s="139">
        <v>26064.5845781629</v>
      </c>
      <c r="Z273" s="139">
        <v>26064.5845781629</v>
      </c>
      <c r="AA273" s="139">
        <v>312775.01493795402</v>
      </c>
      <c r="AB273" s="139">
        <v>38714.033278692499</v>
      </c>
      <c r="AC273" s="139">
        <v>38714.033278692499</v>
      </c>
      <c r="AD273" s="139">
        <v>38714.033278692499</v>
      </c>
      <c r="AE273" s="139">
        <v>38714.033278692499</v>
      </c>
      <c r="AF273" s="139">
        <v>38714.033278692499</v>
      </c>
      <c r="AG273" s="139">
        <v>38714.033278692499</v>
      </c>
      <c r="AH273" s="139">
        <v>38714.033278692499</v>
      </c>
      <c r="AI273" s="139">
        <v>38714.033278692499</v>
      </c>
      <c r="AJ273" s="139">
        <v>38714.033278692499</v>
      </c>
      <c r="AK273" s="139">
        <v>38714.033278692499</v>
      </c>
      <c r="AL273" s="139">
        <v>38714.033278692499</v>
      </c>
      <c r="AM273" s="139">
        <v>38714.033278692499</v>
      </c>
      <c r="AN273" s="139">
        <v>464568.39934431098</v>
      </c>
      <c r="AO273" s="139">
        <v>50308.3657416192</v>
      </c>
      <c r="AP273" s="139">
        <v>50308.3657416192</v>
      </c>
      <c r="AQ273" s="139">
        <v>50308.3657416192</v>
      </c>
      <c r="AR273" s="139">
        <v>50308.3657416192</v>
      </c>
      <c r="AS273" s="139">
        <v>50308.3657416192</v>
      </c>
      <c r="AT273" s="139">
        <v>50308.3657416192</v>
      </c>
      <c r="AU273" s="139">
        <v>50308.3657416192</v>
      </c>
      <c r="AV273" s="139">
        <v>50308.3657416192</v>
      </c>
      <c r="AW273" s="139">
        <v>50308.3657416192</v>
      </c>
      <c r="AX273" s="139">
        <v>50308.3657416192</v>
      </c>
      <c r="AY273" s="139">
        <v>50308.3657416192</v>
      </c>
      <c r="AZ273" s="139">
        <v>50308.3657416192</v>
      </c>
      <c r="BA273" s="139">
        <v>603700.38889943005</v>
      </c>
    </row>
    <row r="274" spans="1:53">
      <c r="A274" s="140" t="s">
        <v>1592</v>
      </c>
      <c r="B274" s="139">
        <v>465991.59351264499</v>
      </c>
      <c r="C274" s="139">
        <v>493053.88351264503</v>
      </c>
      <c r="D274" s="139">
        <v>503769.78351264499</v>
      </c>
      <c r="E274" s="139">
        <v>491536.48351264501</v>
      </c>
      <c r="F274" s="139">
        <v>560095.66351264506</v>
      </c>
      <c r="G274" s="139">
        <v>553899.32351264497</v>
      </c>
      <c r="H274" s="139">
        <v>546095.03351264505</v>
      </c>
      <c r="I274" s="139">
        <v>541363.94351264497</v>
      </c>
      <c r="J274" s="139">
        <v>535030.64351264504</v>
      </c>
      <c r="K274" s="139">
        <v>555872.06351264496</v>
      </c>
      <c r="L274" s="139">
        <v>521002.46351264499</v>
      </c>
      <c r="M274" s="139">
        <v>608234.89351264504</v>
      </c>
      <c r="N274" s="139">
        <v>6375945.7721517403</v>
      </c>
      <c r="O274" s="139">
        <v>478408.44791149598</v>
      </c>
      <c r="P274" s="139">
        <v>505470.73791149602</v>
      </c>
      <c r="Q274" s="139">
        <v>516186.63791149599</v>
      </c>
      <c r="R274" s="139">
        <v>503953.337911496</v>
      </c>
      <c r="S274" s="139">
        <v>572512.51791149599</v>
      </c>
      <c r="T274" s="139">
        <v>566316.17791149497</v>
      </c>
      <c r="U274" s="139">
        <v>558511.88791149599</v>
      </c>
      <c r="V274" s="139">
        <v>553780.79791149497</v>
      </c>
      <c r="W274" s="139">
        <v>547447.49791149504</v>
      </c>
      <c r="X274" s="139">
        <v>568288.91791149497</v>
      </c>
      <c r="Y274" s="139">
        <v>533419.31791149604</v>
      </c>
      <c r="Z274" s="139">
        <v>620651.74791149597</v>
      </c>
      <c r="AA274" s="139">
        <v>6524948.0249379501</v>
      </c>
      <c r="AB274" s="139">
        <v>491998.89661202498</v>
      </c>
      <c r="AC274" s="139">
        <v>519061.18661202502</v>
      </c>
      <c r="AD274" s="139">
        <v>529777.08661202504</v>
      </c>
      <c r="AE274" s="139">
        <v>517543.786612025</v>
      </c>
      <c r="AF274" s="139">
        <v>586102.96661202505</v>
      </c>
      <c r="AG274" s="139">
        <v>579906.62661202496</v>
      </c>
      <c r="AH274" s="139">
        <v>572102.33661202504</v>
      </c>
      <c r="AI274" s="139">
        <v>567371.24661202496</v>
      </c>
      <c r="AJ274" s="139">
        <v>561037.94661202503</v>
      </c>
      <c r="AK274" s="139">
        <v>581879.36661202495</v>
      </c>
      <c r="AL274" s="139">
        <v>547009.76661202498</v>
      </c>
      <c r="AM274" s="139">
        <v>634242.19661202503</v>
      </c>
      <c r="AN274" s="139">
        <v>6688033.4093442997</v>
      </c>
      <c r="AO274" s="139">
        <v>503950.22907495202</v>
      </c>
      <c r="AP274" s="139">
        <v>531012.519074952</v>
      </c>
      <c r="AQ274" s="139">
        <v>541728.41907495202</v>
      </c>
      <c r="AR274" s="139">
        <v>529495.11907495197</v>
      </c>
      <c r="AS274" s="139">
        <v>598054.29907495202</v>
      </c>
      <c r="AT274" s="139">
        <v>591857.95907495206</v>
      </c>
      <c r="AU274" s="139">
        <v>584053.66907495202</v>
      </c>
      <c r="AV274" s="139">
        <v>579322.57907495205</v>
      </c>
      <c r="AW274" s="139">
        <v>572989.27907495201</v>
      </c>
      <c r="AX274" s="139">
        <v>593830.69907495205</v>
      </c>
      <c r="AY274" s="139">
        <v>558961.09907495196</v>
      </c>
      <c r="AZ274" s="139">
        <v>646193.52907495201</v>
      </c>
      <c r="BA274" s="139">
        <v>6831449.3988994202</v>
      </c>
    </row>
    <row r="275" spans="1:53">
      <c r="A275" s="140" t="s">
        <v>1593</v>
      </c>
    </row>
    <row r="276" spans="1:53">
      <c r="A276" s="140" t="s">
        <v>1594</v>
      </c>
      <c r="B276" s="139">
        <v>239652.64</v>
      </c>
      <c r="C276" s="139">
        <v>349335.74</v>
      </c>
      <c r="D276" s="139">
        <v>242555.68</v>
      </c>
      <c r="E276" s="139">
        <v>295472.25</v>
      </c>
      <c r="F276" s="139">
        <v>279025.33</v>
      </c>
      <c r="G276" s="139">
        <v>350770.44999999902</v>
      </c>
      <c r="H276" s="139">
        <v>292174.13999999902</v>
      </c>
      <c r="I276" s="139">
        <v>280549.26999999897</v>
      </c>
      <c r="J276" s="139">
        <v>250809.06</v>
      </c>
      <c r="K276" s="139">
        <v>292054.11</v>
      </c>
      <c r="L276" s="139">
        <v>245816.64</v>
      </c>
      <c r="M276" s="139">
        <v>356111.53</v>
      </c>
      <c r="N276" s="139">
        <v>3474326.84</v>
      </c>
      <c r="O276" s="139">
        <v>239652.64</v>
      </c>
      <c r="P276" s="139">
        <v>349335.74</v>
      </c>
      <c r="Q276" s="139">
        <v>242555.68</v>
      </c>
      <c r="R276" s="139">
        <v>295472.25</v>
      </c>
      <c r="S276" s="139">
        <v>279025.33</v>
      </c>
      <c r="T276" s="139">
        <v>350770.44999999902</v>
      </c>
      <c r="U276" s="139">
        <v>292174.13999999902</v>
      </c>
      <c r="V276" s="139">
        <v>280549.26999999897</v>
      </c>
      <c r="W276" s="139">
        <v>250809.06</v>
      </c>
      <c r="X276" s="139">
        <v>292054.11</v>
      </c>
      <c r="Y276" s="139">
        <v>245816.64</v>
      </c>
      <c r="Z276" s="139">
        <v>356111.53</v>
      </c>
      <c r="AA276" s="139">
        <v>3474326.84</v>
      </c>
      <c r="AB276" s="139">
        <v>239652.64</v>
      </c>
      <c r="AC276" s="139">
        <v>349335.74</v>
      </c>
      <c r="AD276" s="139">
        <v>242555.68</v>
      </c>
      <c r="AE276" s="139">
        <v>295472.25</v>
      </c>
      <c r="AF276" s="139">
        <v>279025.33</v>
      </c>
      <c r="AG276" s="139">
        <v>350770.44999999902</v>
      </c>
      <c r="AH276" s="139">
        <v>292174.13999999902</v>
      </c>
      <c r="AI276" s="139">
        <v>280549.26999999897</v>
      </c>
      <c r="AJ276" s="139">
        <v>250809.06</v>
      </c>
      <c r="AK276" s="139">
        <v>292054.11</v>
      </c>
      <c r="AL276" s="139">
        <v>245816.64</v>
      </c>
      <c r="AM276" s="139">
        <v>356111.53</v>
      </c>
      <c r="AN276" s="139">
        <v>3474326.84</v>
      </c>
      <c r="AO276" s="139">
        <v>239652.64</v>
      </c>
      <c r="AP276" s="139">
        <v>349335.74</v>
      </c>
      <c r="AQ276" s="139">
        <v>242555.68</v>
      </c>
      <c r="AR276" s="139">
        <v>295472.25</v>
      </c>
      <c r="AS276" s="139">
        <v>279025.33</v>
      </c>
      <c r="AT276" s="139">
        <v>350770.44999999902</v>
      </c>
      <c r="AU276" s="139">
        <v>292174.13999999902</v>
      </c>
      <c r="AV276" s="139">
        <v>280549.26999999897</v>
      </c>
      <c r="AW276" s="139">
        <v>250809.06</v>
      </c>
      <c r="AX276" s="139">
        <v>292054.11</v>
      </c>
      <c r="AY276" s="139">
        <v>245816.64</v>
      </c>
      <c r="AZ276" s="139">
        <v>356111.53</v>
      </c>
      <c r="BA276" s="139">
        <v>3474326.84</v>
      </c>
    </row>
    <row r="277" spans="1:53">
      <c r="A277" s="167" t="s">
        <v>1595</v>
      </c>
      <c r="B277" s="139">
        <v>7318.6333916284102</v>
      </c>
      <c r="C277" s="139">
        <v>7318.6333916284102</v>
      </c>
      <c r="D277" s="139">
        <v>7318.6333916284102</v>
      </c>
      <c r="E277" s="139">
        <v>7318.6333916284102</v>
      </c>
      <c r="F277" s="139">
        <v>7318.6333916284102</v>
      </c>
      <c r="G277" s="139">
        <v>7318.6333916284102</v>
      </c>
      <c r="H277" s="139">
        <v>7318.6333916284102</v>
      </c>
      <c r="I277" s="139">
        <v>7318.6333916284102</v>
      </c>
      <c r="J277" s="139">
        <v>7318.6333916284102</v>
      </c>
      <c r="K277" s="139">
        <v>7318.6333916284102</v>
      </c>
      <c r="L277" s="139">
        <v>7318.6333916284102</v>
      </c>
      <c r="M277" s="139">
        <v>7318.6333916284102</v>
      </c>
      <c r="N277" s="139">
        <v>87823.600699540897</v>
      </c>
      <c r="O277" s="139">
        <v>17547.175824025398</v>
      </c>
      <c r="P277" s="139">
        <v>17547.175824025398</v>
      </c>
      <c r="Q277" s="139">
        <v>17547.175824025398</v>
      </c>
      <c r="R277" s="139">
        <v>17547.175824025398</v>
      </c>
      <c r="S277" s="139">
        <v>17547.175824025398</v>
      </c>
      <c r="T277" s="139">
        <v>17547.175824025398</v>
      </c>
      <c r="U277" s="139">
        <v>17547.175824025398</v>
      </c>
      <c r="V277" s="139">
        <v>17547.175824025398</v>
      </c>
      <c r="W277" s="139">
        <v>17547.175824025398</v>
      </c>
      <c r="X277" s="139">
        <v>17547.175824025398</v>
      </c>
      <c r="Y277" s="139">
        <v>17547.175824025398</v>
      </c>
      <c r="Z277" s="139">
        <v>17547.175824025398</v>
      </c>
      <c r="AA277" s="139">
        <v>210566.109888304</v>
      </c>
      <c r="AB277" s="139">
        <v>26781.418614729799</v>
      </c>
      <c r="AC277" s="139">
        <v>26781.418614729799</v>
      </c>
      <c r="AD277" s="139">
        <v>26781.418614729799</v>
      </c>
      <c r="AE277" s="139">
        <v>26781.418614729799</v>
      </c>
      <c r="AF277" s="139">
        <v>26781.418614729799</v>
      </c>
      <c r="AG277" s="139">
        <v>26781.418614729799</v>
      </c>
      <c r="AH277" s="139">
        <v>26781.418614729799</v>
      </c>
      <c r="AI277" s="139">
        <v>26781.418614729799</v>
      </c>
      <c r="AJ277" s="139">
        <v>26781.418614729799</v>
      </c>
      <c r="AK277" s="139">
        <v>26781.418614729799</v>
      </c>
      <c r="AL277" s="139">
        <v>26781.418614729799</v>
      </c>
      <c r="AM277" s="139">
        <v>26781.418614729799</v>
      </c>
      <c r="AN277" s="139">
        <v>321377.02337675699</v>
      </c>
      <c r="AO277" s="139">
        <v>37041.830326220697</v>
      </c>
      <c r="AP277" s="139">
        <v>37041.830326220697</v>
      </c>
      <c r="AQ277" s="139">
        <v>37041.830326220697</v>
      </c>
      <c r="AR277" s="139">
        <v>37041.830326220697</v>
      </c>
      <c r="AS277" s="139">
        <v>37041.830326220697</v>
      </c>
      <c r="AT277" s="139">
        <v>37041.830326220697</v>
      </c>
      <c r="AU277" s="139">
        <v>37041.830326220697</v>
      </c>
      <c r="AV277" s="139">
        <v>37041.830326220697</v>
      </c>
      <c r="AW277" s="139">
        <v>37041.830326220697</v>
      </c>
      <c r="AX277" s="139">
        <v>37041.830326220697</v>
      </c>
      <c r="AY277" s="139">
        <v>37041.830326220697</v>
      </c>
      <c r="AZ277" s="139">
        <v>37041.830326220697</v>
      </c>
      <c r="BA277" s="139">
        <v>444501.96391464799</v>
      </c>
    </row>
    <row r="278" spans="1:53">
      <c r="A278" s="168" t="s">
        <v>1596</v>
      </c>
      <c r="B278" s="139">
        <v>0</v>
      </c>
      <c r="C278" s="139">
        <v>0</v>
      </c>
      <c r="D278" s="139">
        <v>0</v>
      </c>
      <c r="E278" s="139">
        <v>0</v>
      </c>
      <c r="F278" s="139">
        <v>0</v>
      </c>
      <c r="G278" s="139">
        <v>0</v>
      </c>
      <c r="H278" s="139">
        <v>0</v>
      </c>
      <c r="I278" s="139">
        <v>0</v>
      </c>
      <c r="J278" s="139">
        <v>0</v>
      </c>
      <c r="K278" s="139">
        <v>0</v>
      </c>
      <c r="L278" s="139">
        <v>0</v>
      </c>
      <c r="M278" s="139">
        <v>0</v>
      </c>
      <c r="N278" s="139">
        <v>0</v>
      </c>
      <c r="O278" s="139">
        <v>58985.55</v>
      </c>
      <c r="P278" s="139">
        <v>58985.55</v>
      </c>
      <c r="Q278" s="139">
        <v>58985.55</v>
      </c>
      <c r="R278" s="139">
        <v>58985.55</v>
      </c>
      <c r="S278" s="139">
        <v>58985.55</v>
      </c>
      <c r="T278" s="139">
        <v>58985.55</v>
      </c>
      <c r="U278" s="139">
        <v>58985.55</v>
      </c>
      <c r="V278" s="139">
        <v>58985.55</v>
      </c>
      <c r="W278" s="139">
        <v>58985.55</v>
      </c>
      <c r="X278" s="139">
        <v>58985.55</v>
      </c>
      <c r="Y278" s="139">
        <v>58985.55</v>
      </c>
      <c r="Z278" s="139">
        <v>58985.55</v>
      </c>
      <c r="AA278" s="139">
        <v>707826.6</v>
      </c>
      <c r="AB278" s="139">
        <v>69242.8</v>
      </c>
      <c r="AC278" s="139">
        <v>69242.8</v>
      </c>
      <c r="AD278" s="139">
        <v>69242.8</v>
      </c>
      <c r="AE278" s="139">
        <v>69242.8</v>
      </c>
      <c r="AF278" s="139">
        <v>69242.8</v>
      </c>
      <c r="AG278" s="139">
        <v>69242.8</v>
      </c>
      <c r="AH278" s="139">
        <v>69242.8</v>
      </c>
      <c r="AI278" s="139">
        <v>69242.8</v>
      </c>
      <c r="AJ278" s="139">
        <v>69242.8</v>
      </c>
      <c r="AK278" s="139">
        <v>69242.8</v>
      </c>
      <c r="AL278" s="139">
        <v>69242.8</v>
      </c>
      <c r="AM278" s="139">
        <v>69242.8</v>
      </c>
      <c r="AN278" s="139">
        <v>830913.6</v>
      </c>
      <c r="AO278" s="139">
        <v>92594.8</v>
      </c>
      <c r="AP278" s="139">
        <v>92594.8</v>
      </c>
      <c r="AQ278" s="139">
        <v>92594.8</v>
      </c>
      <c r="AR278" s="139">
        <v>92594.8</v>
      </c>
      <c r="AS278" s="139">
        <v>92594.8</v>
      </c>
      <c r="AT278" s="139">
        <v>92594.8</v>
      </c>
      <c r="AU278" s="139">
        <v>92594.8</v>
      </c>
      <c r="AV278" s="139">
        <v>92594.8</v>
      </c>
      <c r="AW278" s="139">
        <v>92594.8</v>
      </c>
      <c r="AX278" s="139">
        <v>92594.8</v>
      </c>
      <c r="AY278" s="139">
        <v>92594.8</v>
      </c>
      <c r="AZ278" s="139">
        <v>92594.8</v>
      </c>
      <c r="BA278" s="139">
        <v>1111137.5999999901</v>
      </c>
    </row>
    <row r="279" spans="1:53">
      <c r="A279" s="140" t="s">
        <v>1597</v>
      </c>
      <c r="B279" s="139">
        <v>246971.273391628</v>
      </c>
      <c r="C279" s="139">
        <v>356654.37339162797</v>
      </c>
      <c r="D279" s="139">
        <v>249874.31339162801</v>
      </c>
      <c r="E279" s="139">
        <v>302790.88339162798</v>
      </c>
      <c r="F279" s="139">
        <v>286343.963391628</v>
      </c>
      <c r="G279" s="139">
        <v>358089.083391628</v>
      </c>
      <c r="H279" s="139">
        <v>299492.773391628</v>
      </c>
      <c r="I279" s="139">
        <v>287867.903391628</v>
      </c>
      <c r="J279" s="139">
        <v>258127.69339162801</v>
      </c>
      <c r="K279" s="139">
        <v>299372.74339162803</v>
      </c>
      <c r="L279" s="139">
        <v>253135.273391628</v>
      </c>
      <c r="M279" s="139">
        <v>363430.16339162801</v>
      </c>
      <c r="N279" s="139">
        <v>3562150.4406995401</v>
      </c>
      <c r="O279" s="139">
        <v>316185.36582402501</v>
      </c>
      <c r="P279" s="139">
        <v>425868.46582402498</v>
      </c>
      <c r="Q279" s="139">
        <v>319088.40582402499</v>
      </c>
      <c r="R279" s="139">
        <v>372004.97582402499</v>
      </c>
      <c r="S279" s="139">
        <v>355558.05582402501</v>
      </c>
      <c r="T279" s="139">
        <v>427303.17582402501</v>
      </c>
      <c r="U279" s="139">
        <v>368706.86582402501</v>
      </c>
      <c r="V279" s="139">
        <v>357081.99582402501</v>
      </c>
      <c r="W279" s="139">
        <v>327341.78582402499</v>
      </c>
      <c r="X279" s="139">
        <v>368586.83582402498</v>
      </c>
      <c r="Y279" s="139">
        <v>322349.36582402501</v>
      </c>
      <c r="Z279" s="139">
        <v>432644.25582402502</v>
      </c>
      <c r="AA279" s="139">
        <v>4392719.5498882998</v>
      </c>
      <c r="AB279" s="139">
        <v>335676.85861472902</v>
      </c>
      <c r="AC279" s="139">
        <v>445359.958614729</v>
      </c>
      <c r="AD279" s="139">
        <v>338579.898614729</v>
      </c>
      <c r="AE279" s="139">
        <v>391496.468614729</v>
      </c>
      <c r="AF279" s="139">
        <v>375049.54861472902</v>
      </c>
      <c r="AG279" s="139">
        <v>446794.66861472902</v>
      </c>
      <c r="AH279" s="139">
        <v>388198.35861472902</v>
      </c>
      <c r="AI279" s="139">
        <v>376573.48861472902</v>
      </c>
      <c r="AJ279" s="139">
        <v>346833.278614729</v>
      </c>
      <c r="AK279" s="139">
        <v>388078.32861472899</v>
      </c>
      <c r="AL279" s="139">
        <v>341840.85861472902</v>
      </c>
      <c r="AM279" s="139">
        <v>452135.74861472897</v>
      </c>
      <c r="AN279" s="139">
        <v>4626617.4633767502</v>
      </c>
      <c r="AO279" s="139">
        <v>369289.27032622002</v>
      </c>
      <c r="AP279" s="139">
        <v>478972.37032622</v>
      </c>
      <c r="AQ279" s="139">
        <v>372192.31032622</v>
      </c>
      <c r="AR279" s="139">
        <v>425108.88032622001</v>
      </c>
      <c r="AS279" s="139">
        <v>408661.96032622003</v>
      </c>
      <c r="AT279" s="139">
        <v>480407.08032622002</v>
      </c>
      <c r="AU279" s="139">
        <v>421810.77032622002</v>
      </c>
      <c r="AV279" s="139">
        <v>410185.90032622003</v>
      </c>
      <c r="AW279" s="139">
        <v>380445.69032622001</v>
      </c>
      <c r="AX279" s="139">
        <v>421690.74032622</v>
      </c>
      <c r="AY279" s="139">
        <v>375453.27032622002</v>
      </c>
      <c r="AZ279" s="139">
        <v>485748.16032621998</v>
      </c>
      <c r="BA279" s="139">
        <v>5029966.4039146397</v>
      </c>
    </row>
    <row r="280" spans="1:53">
      <c r="A280" s="140" t="s">
        <v>1598</v>
      </c>
    </row>
    <row r="281" spans="1:53">
      <c r="A281" s="140" t="s">
        <v>1599</v>
      </c>
      <c r="B281" s="139">
        <v>2691486.2433333299</v>
      </c>
      <c r="C281" s="139">
        <v>1946368.2433333299</v>
      </c>
      <c r="D281" s="139">
        <v>1996305.88333333</v>
      </c>
      <c r="E281" s="139">
        <v>1894933.08333333</v>
      </c>
      <c r="F281" s="139">
        <v>1933156.86333333</v>
      </c>
      <c r="G281" s="139">
        <v>1914833.88333333</v>
      </c>
      <c r="H281" s="139">
        <v>1717640.2233333299</v>
      </c>
      <c r="I281" s="139">
        <v>1631212.6833333301</v>
      </c>
      <c r="J281" s="139">
        <v>1752080.7133333299</v>
      </c>
      <c r="K281" s="139">
        <v>1791197.33333333</v>
      </c>
      <c r="L281" s="139">
        <v>1895421.9133333301</v>
      </c>
      <c r="M281" s="139">
        <v>2139071.1233333298</v>
      </c>
      <c r="N281" s="139">
        <v>23303708.190000001</v>
      </c>
      <c r="O281" s="139">
        <v>2500263.2433333299</v>
      </c>
      <c r="P281" s="139">
        <v>1893466.2433333299</v>
      </c>
      <c r="Q281" s="139">
        <v>1973567.88333333</v>
      </c>
      <c r="R281" s="139">
        <v>1883433.08333333</v>
      </c>
      <c r="S281" s="139">
        <v>1925984.86333333</v>
      </c>
      <c r="T281" s="139">
        <v>1865154.88333333</v>
      </c>
      <c r="U281" s="139">
        <v>1695522.2233333299</v>
      </c>
      <c r="V281" s="139">
        <v>1595626.6833333301</v>
      </c>
      <c r="W281" s="139">
        <v>1719085.7133333299</v>
      </c>
      <c r="X281" s="139">
        <v>1753952.33333333</v>
      </c>
      <c r="Y281" s="139">
        <v>1816554.9133333301</v>
      </c>
      <c r="Z281" s="139">
        <v>2127539.1233333298</v>
      </c>
      <c r="AA281" s="139">
        <v>22750151.190000001</v>
      </c>
      <c r="AB281" s="139">
        <v>2557802.2433333299</v>
      </c>
      <c r="AC281" s="139">
        <v>1951005.2433333299</v>
      </c>
      <c r="AD281" s="139">
        <v>2031106.88333333</v>
      </c>
      <c r="AE281" s="139">
        <v>1940972.08333333</v>
      </c>
      <c r="AF281" s="139">
        <v>1983523.86333333</v>
      </c>
      <c r="AG281" s="139">
        <v>1922693.88333333</v>
      </c>
      <c r="AH281" s="139">
        <v>1753061.2233333299</v>
      </c>
      <c r="AI281" s="139">
        <v>1653165.6833333301</v>
      </c>
      <c r="AJ281" s="139">
        <v>1776624.7133333299</v>
      </c>
      <c r="AK281" s="139">
        <v>1811491.33333333</v>
      </c>
      <c r="AL281" s="139">
        <v>1874093.9133333301</v>
      </c>
      <c r="AM281" s="139">
        <v>2185078.1233333298</v>
      </c>
      <c r="AN281" s="139">
        <v>23440619.190000001</v>
      </c>
      <c r="AO281" s="139">
        <v>2741579.2433333299</v>
      </c>
      <c r="AP281" s="139">
        <v>2134782.2433333299</v>
      </c>
      <c r="AQ281" s="139">
        <v>2214883.88333333</v>
      </c>
      <c r="AR281" s="139">
        <v>2124749.0833333302</v>
      </c>
      <c r="AS281" s="139">
        <v>2167300.86333333</v>
      </c>
      <c r="AT281" s="139">
        <v>2106470.88333333</v>
      </c>
      <c r="AU281" s="139">
        <v>1936838.2233333299</v>
      </c>
      <c r="AV281" s="139">
        <v>1836942.6833333301</v>
      </c>
      <c r="AW281" s="139">
        <v>1960401.7133333299</v>
      </c>
      <c r="AX281" s="139">
        <v>1995268.33333333</v>
      </c>
      <c r="AY281" s="139">
        <v>2057870.9133333301</v>
      </c>
      <c r="AZ281" s="139">
        <v>2368855.1233333298</v>
      </c>
      <c r="BA281" s="139">
        <v>25645943.189999901</v>
      </c>
    </row>
    <row r="282" spans="1:53">
      <c r="A282" s="167" t="s">
        <v>1600</v>
      </c>
      <c r="B282" s="139">
        <v>49089.019186260099</v>
      </c>
      <c r="C282" s="139">
        <v>49089.019186260099</v>
      </c>
      <c r="D282" s="139">
        <v>49089.019186260099</v>
      </c>
      <c r="E282" s="139">
        <v>49089.019186260099</v>
      </c>
      <c r="F282" s="139">
        <v>49089.019186260099</v>
      </c>
      <c r="G282" s="139">
        <v>49089.019186260099</v>
      </c>
      <c r="H282" s="139">
        <v>49089.019186260099</v>
      </c>
      <c r="I282" s="139">
        <v>49089.019186260099</v>
      </c>
      <c r="J282" s="139">
        <v>49089.019186260099</v>
      </c>
      <c r="K282" s="139">
        <v>49089.019186260099</v>
      </c>
      <c r="L282" s="139">
        <v>49089.019186260099</v>
      </c>
      <c r="M282" s="139">
        <v>49089.019186260099</v>
      </c>
      <c r="N282" s="139">
        <v>589068.23023512098</v>
      </c>
      <c r="O282" s="139">
        <v>95453.432945800902</v>
      </c>
      <c r="P282" s="139">
        <v>95453.432945800902</v>
      </c>
      <c r="Q282" s="139">
        <v>95453.432945800902</v>
      </c>
      <c r="R282" s="139">
        <v>95453.432945800902</v>
      </c>
      <c r="S282" s="139">
        <v>95453.432945800902</v>
      </c>
      <c r="T282" s="139">
        <v>95453.432945800902</v>
      </c>
      <c r="U282" s="139">
        <v>95453.432945800902</v>
      </c>
      <c r="V282" s="139">
        <v>95453.432945800902</v>
      </c>
      <c r="W282" s="139">
        <v>95453.432945800902</v>
      </c>
      <c r="X282" s="139">
        <v>95453.432945800902</v>
      </c>
      <c r="Y282" s="139">
        <v>95453.432945800902</v>
      </c>
      <c r="Z282" s="139">
        <v>95453.432945800902</v>
      </c>
      <c r="AA282" s="139">
        <v>1145441.1953496099</v>
      </c>
      <c r="AB282" s="139">
        <v>145816.022093265</v>
      </c>
      <c r="AC282" s="139">
        <v>145816.022093265</v>
      </c>
      <c r="AD282" s="139">
        <v>145816.022093265</v>
      </c>
      <c r="AE282" s="139">
        <v>145816.022093265</v>
      </c>
      <c r="AF282" s="139">
        <v>145816.022093265</v>
      </c>
      <c r="AG282" s="139">
        <v>145816.022093265</v>
      </c>
      <c r="AH282" s="139">
        <v>145816.022093265</v>
      </c>
      <c r="AI282" s="139">
        <v>145816.022093265</v>
      </c>
      <c r="AJ282" s="139">
        <v>145816.022093265</v>
      </c>
      <c r="AK282" s="139">
        <v>145816.022093265</v>
      </c>
      <c r="AL282" s="139">
        <v>145816.022093265</v>
      </c>
      <c r="AM282" s="139">
        <v>145816.022093265</v>
      </c>
      <c r="AN282" s="139">
        <v>1749792.2651191801</v>
      </c>
      <c r="AO282" s="139">
        <v>207170.43794147801</v>
      </c>
      <c r="AP282" s="139">
        <v>207170.43794147801</v>
      </c>
      <c r="AQ282" s="139">
        <v>207170.43794147801</v>
      </c>
      <c r="AR282" s="139">
        <v>207170.43794147801</v>
      </c>
      <c r="AS282" s="139">
        <v>207170.43794147801</v>
      </c>
      <c r="AT282" s="139">
        <v>207170.43794147801</v>
      </c>
      <c r="AU282" s="139">
        <v>207170.43794147801</v>
      </c>
      <c r="AV282" s="139">
        <v>207170.43794147801</v>
      </c>
      <c r="AW282" s="139">
        <v>207170.43794147801</v>
      </c>
      <c r="AX282" s="139">
        <v>207170.43794147801</v>
      </c>
      <c r="AY282" s="139">
        <v>207170.43794147801</v>
      </c>
      <c r="AZ282" s="139">
        <v>207170.43794147801</v>
      </c>
      <c r="BA282" s="139">
        <v>2486045.2552977302</v>
      </c>
    </row>
    <row r="283" spans="1:53">
      <c r="A283" s="140" t="s">
        <v>1601</v>
      </c>
      <c r="B283" s="139">
        <v>0</v>
      </c>
      <c r="C283" s="139">
        <v>0</v>
      </c>
      <c r="D283" s="139">
        <v>0</v>
      </c>
      <c r="E283" s="139">
        <v>0</v>
      </c>
      <c r="F283" s="139">
        <v>0</v>
      </c>
      <c r="G283" s="139">
        <v>0</v>
      </c>
      <c r="H283" s="139">
        <v>0</v>
      </c>
      <c r="I283" s="139">
        <v>0</v>
      </c>
      <c r="J283" s="139">
        <v>0</v>
      </c>
      <c r="K283" s="139">
        <v>0</v>
      </c>
      <c r="L283" s="139">
        <v>0</v>
      </c>
      <c r="M283" s="139">
        <v>0</v>
      </c>
      <c r="N283" s="139">
        <v>0</v>
      </c>
      <c r="O283" s="139">
        <v>0</v>
      </c>
      <c r="P283" s="139">
        <v>0</v>
      </c>
      <c r="Q283" s="139">
        <v>0</v>
      </c>
      <c r="R283" s="139">
        <v>0</v>
      </c>
      <c r="S283" s="139">
        <v>0</v>
      </c>
      <c r="T283" s="139">
        <v>0</v>
      </c>
      <c r="U283" s="139">
        <v>0</v>
      </c>
      <c r="V283" s="139">
        <v>0</v>
      </c>
      <c r="W283" s="139">
        <v>0</v>
      </c>
      <c r="X283" s="139">
        <v>0</v>
      </c>
      <c r="Y283" s="139">
        <v>0</v>
      </c>
      <c r="Z283" s="139">
        <v>0</v>
      </c>
      <c r="AA283" s="139">
        <v>0</v>
      </c>
      <c r="AB283" s="139">
        <v>0</v>
      </c>
      <c r="AC283" s="139">
        <v>0</v>
      </c>
      <c r="AD283" s="139">
        <v>0</v>
      </c>
      <c r="AE283" s="139">
        <v>0</v>
      </c>
      <c r="AF283" s="139">
        <v>0</v>
      </c>
      <c r="AG283" s="139">
        <v>0</v>
      </c>
      <c r="AH283" s="139">
        <v>0</v>
      </c>
      <c r="AI283" s="139">
        <v>0</v>
      </c>
      <c r="AJ283" s="139">
        <v>0</v>
      </c>
      <c r="AK283" s="139">
        <v>0</v>
      </c>
      <c r="AL283" s="139">
        <v>0</v>
      </c>
      <c r="AM283" s="139">
        <v>0</v>
      </c>
      <c r="AN283" s="139">
        <v>0</v>
      </c>
      <c r="AO283" s="139">
        <v>0</v>
      </c>
      <c r="AP283" s="139">
        <v>0</v>
      </c>
      <c r="AQ283" s="139">
        <v>0</v>
      </c>
      <c r="AR283" s="139">
        <v>0</v>
      </c>
      <c r="AS283" s="139">
        <v>0</v>
      </c>
      <c r="AT283" s="139">
        <v>0</v>
      </c>
      <c r="AU283" s="139">
        <v>0</v>
      </c>
      <c r="AV283" s="139">
        <v>0</v>
      </c>
      <c r="AW283" s="139">
        <v>0</v>
      </c>
      <c r="AX283" s="139">
        <v>0</v>
      </c>
      <c r="AY283" s="139">
        <v>0</v>
      </c>
      <c r="AZ283" s="139">
        <v>0</v>
      </c>
      <c r="BA283" s="139">
        <v>0</v>
      </c>
    </row>
    <row r="284" spans="1:53">
      <c r="A284" s="140" t="s">
        <v>1602</v>
      </c>
      <c r="B284" s="139">
        <v>0</v>
      </c>
      <c r="C284" s="139">
        <v>0</v>
      </c>
      <c r="D284" s="139">
        <v>0</v>
      </c>
      <c r="E284" s="139">
        <v>0</v>
      </c>
      <c r="F284" s="139">
        <v>0</v>
      </c>
      <c r="G284" s="139">
        <v>0</v>
      </c>
      <c r="H284" s="139">
        <v>0</v>
      </c>
      <c r="I284" s="139">
        <v>0</v>
      </c>
      <c r="J284" s="139">
        <v>0</v>
      </c>
      <c r="K284" s="139">
        <v>0</v>
      </c>
      <c r="L284" s="139">
        <v>0</v>
      </c>
      <c r="M284" s="139">
        <v>0</v>
      </c>
      <c r="N284" s="139">
        <v>0</v>
      </c>
      <c r="O284" s="139">
        <v>0</v>
      </c>
      <c r="P284" s="139">
        <v>0</v>
      </c>
      <c r="Q284" s="139">
        <v>0</v>
      </c>
      <c r="R284" s="139">
        <v>0</v>
      </c>
      <c r="S284" s="139">
        <v>0</v>
      </c>
      <c r="T284" s="139">
        <v>0</v>
      </c>
      <c r="U284" s="139">
        <v>0</v>
      </c>
      <c r="V284" s="139">
        <v>0</v>
      </c>
      <c r="W284" s="139">
        <v>0</v>
      </c>
      <c r="X284" s="139">
        <v>0</v>
      </c>
      <c r="Y284" s="139">
        <v>0</v>
      </c>
      <c r="Z284" s="139">
        <v>0</v>
      </c>
      <c r="AA284" s="139">
        <v>0</v>
      </c>
      <c r="AB284" s="139">
        <v>0</v>
      </c>
      <c r="AC284" s="139">
        <v>0</v>
      </c>
      <c r="AD284" s="139">
        <v>0</v>
      </c>
      <c r="AE284" s="139">
        <v>0</v>
      </c>
      <c r="AF284" s="139">
        <v>0</v>
      </c>
      <c r="AG284" s="139">
        <v>0</v>
      </c>
      <c r="AH284" s="139">
        <v>0</v>
      </c>
      <c r="AI284" s="139">
        <v>0</v>
      </c>
      <c r="AJ284" s="139">
        <v>0</v>
      </c>
      <c r="AK284" s="139">
        <v>0</v>
      </c>
      <c r="AL284" s="139">
        <v>0</v>
      </c>
      <c r="AM284" s="139">
        <v>0</v>
      </c>
      <c r="AN284" s="139">
        <v>0</v>
      </c>
      <c r="AO284" s="139">
        <v>0</v>
      </c>
      <c r="AP284" s="139">
        <v>0</v>
      </c>
      <c r="AQ284" s="139">
        <v>0</v>
      </c>
      <c r="AR284" s="139">
        <v>0</v>
      </c>
      <c r="AS284" s="139">
        <v>0</v>
      </c>
      <c r="AT284" s="139">
        <v>0</v>
      </c>
      <c r="AU284" s="139">
        <v>0</v>
      </c>
      <c r="AV284" s="139">
        <v>0</v>
      </c>
      <c r="AW284" s="139">
        <v>0</v>
      </c>
      <c r="AX284" s="139">
        <v>0</v>
      </c>
      <c r="AY284" s="139">
        <v>0</v>
      </c>
      <c r="AZ284" s="139">
        <v>0</v>
      </c>
      <c r="BA284" s="139">
        <v>0</v>
      </c>
    </row>
    <row r="285" spans="1:53">
      <c r="A285" s="140" t="s">
        <v>1603</v>
      </c>
      <c r="B285" s="139">
        <v>2740575.2625195901</v>
      </c>
      <c r="C285" s="139">
        <v>1995457.2625195901</v>
      </c>
      <c r="D285" s="139">
        <v>2045394.90251959</v>
      </c>
      <c r="E285" s="139">
        <v>1944022.1025195899</v>
      </c>
      <c r="F285" s="139">
        <v>1982245.88251959</v>
      </c>
      <c r="G285" s="139">
        <v>1963922.90251959</v>
      </c>
      <c r="H285" s="139">
        <v>1766729.2425195901</v>
      </c>
      <c r="I285" s="139">
        <v>1680301.70251959</v>
      </c>
      <c r="J285" s="139">
        <v>1801169.7325195901</v>
      </c>
      <c r="K285" s="139">
        <v>1840286.3525195899</v>
      </c>
      <c r="L285" s="139">
        <v>1944510.93251959</v>
      </c>
      <c r="M285" s="139">
        <v>2188160.14251959</v>
      </c>
      <c r="N285" s="139">
        <v>23892776.420235101</v>
      </c>
      <c r="O285" s="139">
        <v>2595716.6762791299</v>
      </c>
      <c r="P285" s="139">
        <v>1988919.6762791299</v>
      </c>
      <c r="Q285" s="139">
        <v>2069021.3162791301</v>
      </c>
      <c r="R285" s="139">
        <v>1978886.51627913</v>
      </c>
      <c r="S285" s="139">
        <v>2021438.29627913</v>
      </c>
      <c r="T285" s="139">
        <v>1960608.3162791301</v>
      </c>
      <c r="U285" s="139">
        <v>1790975.6562791299</v>
      </c>
      <c r="V285" s="139">
        <v>1691080.1162791301</v>
      </c>
      <c r="W285" s="139">
        <v>1814539.1462791299</v>
      </c>
      <c r="X285" s="139">
        <v>1849405.76627913</v>
      </c>
      <c r="Y285" s="139">
        <v>1912008.3462791301</v>
      </c>
      <c r="Z285" s="139">
        <v>2222992.5562791298</v>
      </c>
      <c r="AA285" s="139">
        <v>23895592.385349602</v>
      </c>
      <c r="AB285" s="139">
        <v>2703618.2654265901</v>
      </c>
      <c r="AC285" s="139">
        <v>2096821.2654265901</v>
      </c>
      <c r="AD285" s="139">
        <v>2176922.9054265898</v>
      </c>
      <c r="AE285" s="139">
        <v>2086788.10542659</v>
      </c>
      <c r="AF285" s="139">
        <v>2129339.8854265902</v>
      </c>
      <c r="AG285" s="139">
        <v>2068509.90542659</v>
      </c>
      <c r="AH285" s="139">
        <v>1898877.2454265901</v>
      </c>
      <c r="AI285" s="139">
        <v>1798981.7054265901</v>
      </c>
      <c r="AJ285" s="139">
        <v>1922440.7354265901</v>
      </c>
      <c r="AK285" s="139">
        <v>1957307.35542659</v>
      </c>
      <c r="AL285" s="139">
        <v>2019909.93542659</v>
      </c>
      <c r="AM285" s="139">
        <v>2330894.14542659</v>
      </c>
      <c r="AN285" s="139">
        <v>25190411.455119099</v>
      </c>
      <c r="AO285" s="139">
        <v>2948749.6812748099</v>
      </c>
      <c r="AP285" s="139">
        <v>2341952.6812748099</v>
      </c>
      <c r="AQ285" s="139">
        <v>2422054.32127481</v>
      </c>
      <c r="AR285" s="139">
        <v>2331919.5212748102</v>
      </c>
      <c r="AS285" s="139">
        <v>2374471.30127481</v>
      </c>
      <c r="AT285" s="139">
        <v>2313641.32127481</v>
      </c>
      <c r="AU285" s="139">
        <v>2144008.6612748099</v>
      </c>
      <c r="AV285" s="139">
        <v>2044113.1212748101</v>
      </c>
      <c r="AW285" s="139">
        <v>2167572.1512748101</v>
      </c>
      <c r="AX285" s="139">
        <v>2202438.7712748102</v>
      </c>
      <c r="AY285" s="139">
        <v>2265041.3512748098</v>
      </c>
      <c r="AZ285" s="139">
        <v>2576025.5612748102</v>
      </c>
      <c r="BA285" s="139">
        <v>28131988.445297699</v>
      </c>
    </row>
    <row r="286" spans="1:53">
      <c r="A286" s="140" t="s">
        <v>1604</v>
      </c>
    </row>
    <row r="287" spans="1:53">
      <c r="A287" s="140" t="s">
        <v>1605</v>
      </c>
      <c r="B287" s="139">
        <v>83764.39</v>
      </c>
      <c r="C287" s="139">
        <v>83766.36</v>
      </c>
      <c r="D287" s="139">
        <v>83783.83</v>
      </c>
      <c r="E287" s="139">
        <v>83780.679999999993</v>
      </c>
      <c r="F287" s="139">
        <v>83783.820000000007</v>
      </c>
      <c r="G287" s="139">
        <v>83786.52</v>
      </c>
      <c r="H287" s="139">
        <v>83782.080000000002</v>
      </c>
      <c r="I287" s="139">
        <v>83785.37</v>
      </c>
      <c r="J287" s="139">
        <v>83784.44</v>
      </c>
      <c r="K287" s="139">
        <v>83785.72</v>
      </c>
      <c r="L287" s="139">
        <v>83782.86</v>
      </c>
      <c r="M287" s="139">
        <v>83779.11</v>
      </c>
      <c r="N287" s="139">
        <v>1005365.18</v>
      </c>
      <c r="O287" s="139">
        <v>83764.39</v>
      </c>
      <c r="P287" s="139">
        <v>83766.36</v>
      </c>
      <c r="Q287" s="139">
        <v>83783.83</v>
      </c>
      <c r="R287" s="139">
        <v>83780.679999999993</v>
      </c>
      <c r="S287" s="139">
        <v>83783.820000000007</v>
      </c>
      <c r="T287" s="139">
        <v>83786.52</v>
      </c>
      <c r="U287" s="139">
        <v>83782.080000000002</v>
      </c>
      <c r="V287" s="139">
        <v>83785.37</v>
      </c>
      <c r="W287" s="139">
        <v>83784.44</v>
      </c>
      <c r="X287" s="139">
        <v>83785.72</v>
      </c>
      <c r="Y287" s="139">
        <v>83782.86</v>
      </c>
      <c r="Z287" s="139">
        <v>83779.11</v>
      </c>
      <c r="AA287" s="139">
        <v>1005365.18</v>
      </c>
      <c r="AB287" s="139">
        <v>83764.39</v>
      </c>
      <c r="AC287" s="139">
        <v>83766.36</v>
      </c>
      <c r="AD287" s="139">
        <v>83783.83</v>
      </c>
      <c r="AE287" s="139">
        <v>83780.679999999993</v>
      </c>
      <c r="AF287" s="139">
        <v>83783.820000000007</v>
      </c>
      <c r="AG287" s="139">
        <v>83786.52</v>
      </c>
      <c r="AH287" s="139">
        <v>83782.080000000002</v>
      </c>
      <c r="AI287" s="139">
        <v>83785.37</v>
      </c>
      <c r="AJ287" s="139">
        <v>83784.44</v>
      </c>
      <c r="AK287" s="139">
        <v>83785.72</v>
      </c>
      <c r="AL287" s="139">
        <v>83782.86</v>
      </c>
      <c r="AM287" s="139">
        <v>83779.11</v>
      </c>
      <c r="AN287" s="139">
        <v>1005365.18</v>
      </c>
      <c r="AO287" s="139">
        <v>83764.39</v>
      </c>
      <c r="AP287" s="139">
        <v>83766.36</v>
      </c>
      <c r="AQ287" s="139">
        <v>83783.83</v>
      </c>
      <c r="AR287" s="139">
        <v>83780.679999999993</v>
      </c>
      <c r="AS287" s="139">
        <v>83783.820000000007</v>
      </c>
      <c r="AT287" s="139">
        <v>83786.52</v>
      </c>
      <c r="AU287" s="139">
        <v>83782.080000000002</v>
      </c>
      <c r="AV287" s="139">
        <v>83785.37</v>
      </c>
      <c r="AW287" s="139">
        <v>83784.44</v>
      </c>
      <c r="AX287" s="139">
        <v>83785.72</v>
      </c>
      <c r="AY287" s="139">
        <v>83782.86</v>
      </c>
      <c r="AZ287" s="139">
        <v>83779.11</v>
      </c>
      <c r="BA287" s="139">
        <v>1005365.18</v>
      </c>
    </row>
    <row r="288" spans="1:53">
      <c r="A288" s="140" t="s">
        <v>1606</v>
      </c>
      <c r="B288" s="139">
        <v>2117.7913063379201</v>
      </c>
      <c r="C288" s="139">
        <v>2117.7913063379201</v>
      </c>
      <c r="D288" s="139">
        <v>2117.7913063379201</v>
      </c>
      <c r="E288" s="139">
        <v>2117.7913063379201</v>
      </c>
      <c r="F288" s="139">
        <v>2117.7913063379201</v>
      </c>
      <c r="G288" s="139">
        <v>2117.7913063379201</v>
      </c>
      <c r="H288" s="139">
        <v>2117.7913063379201</v>
      </c>
      <c r="I288" s="139">
        <v>2117.7913063379201</v>
      </c>
      <c r="J288" s="139">
        <v>2117.7913063379201</v>
      </c>
      <c r="K288" s="139">
        <v>2117.7913063379201</v>
      </c>
      <c r="L288" s="139">
        <v>2117.7913063379201</v>
      </c>
      <c r="M288" s="139">
        <v>2117.7913063379201</v>
      </c>
      <c r="N288" s="139">
        <v>25413.495676055001</v>
      </c>
      <c r="O288" s="139">
        <v>4218.2382435047502</v>
      </c>
      <c r="P288" s="139">
        <v>4218.2382435047502</v>
      </c>
      <c r="Q288" s="139">
        <v>4218.2382435047502</v>
      </c>
      <c r="R288" s="139">
        <v>4218.2382435047502</v>
      </c>
      <c r="S288" s="139">
        <v>4218.2382435047502</v>
      </c>
      <c r="T288" s="139">
        <v>4218.2382435047502</v>
      </c>
      <c r="U288" s="139">
        <v>4218.2382435047502</v>
      </c>
      <c r="V288" s="139">
        <v>4218.2382435047502</v>
      </c>
      <c r="W288" s="139">
        <v>4218.2382435047502</v>
      </c>
      <c r="X288" s="139">
        <v>4218.2382435047502</v>
      </c>
      <c r="Y288" s="139">
        <v>4218.2382435047502</v>
      </c>
      <c r="Z288" s="139">
        <v>4218.2382435047502</v>
      </c>
      <c r="AA288" s="139">
        <v>50618.858922056999</v>
      </c>
      <c r="AB288" s="139">
        <v>6254.0306683203798</v>
      </c>
      <c r="AC288" s="139">
        <v>6254.0306683203798</v>
      </c>
      <c r="AD288" s="139">
        <v>6254.0306683203798</v>
      </c>
      <c r="AE288" s="139">
        <v>6254.0306683203798</v>
      </c>
      <c r="AF288" s="139">
        <v>6254.0306683203798</v>
      </c>
      <c r="AG288" s="139">
        <v>6254.0306683203798</v>
      </c>
      <c r="AH288" s="139">
        <v>6254.0306683203798</v>
      </c>
      <c r="AI288" s="139">
        <v>6254.0306683203798</v>
      </c>
      <c r="AJ288" s="139">
        <v>6254.0306683203798</v>
      </c>
      <c r="AK288" s="139">
        <v>6254.0306683203798</v>
      </c>
      <c r="AL288" s="139">
        <v>6254.0306683203798</v>
      </c>
      <c r="AM288" s="139">
        <v>6254.0306683203798</v>
      </c>
      <c r="AN288" s="139">
        <v>75048.368019844507</v>
      </c>
      <c r="AO288" s="139">
        <v>8121.4382753888203</v>
      </c>
      <c r="AP288" s="139">
        <v>8121.4382753888203</v>
      </c>
      <c r="AQ288" s="139">
        <v>8121.4382753888203</v>
      </c>
      <c r="AR288" s="139">
        <v>8121.4382753888203</v>
      </c>
      <c r="AS288" s="139">
        <v>8121.4382753888203</v>
      </c>
      <c r="AT288" s="139">
        <v>8121.4382753888203</v>
      </c>
      <c r="AU288" s="139">
        <v>8121.4382753888203</v>
      </c>
      <c r="AV288" s="139">
        <v>8121.4382753888203</v>
      </c>
      <c r="AW288" s="139">
        <v>8121.4382753888203</v>
      </c>
      <c r="AX288" s="139">
        <v>8121.4382753888203</v>
      </c>
      <c r="AY288" s="139">
        <v>8121.4382753888203</v>
      </c>
      <c r="AZ288" s="139">
        <v>8121.4382753888203</v>
      </c>
      <c r="BA288" s="139">
        <v>97457.259304665902</v>
      </c>
    </row>
    <row r="289" spans="1:53">
      <c r="A289" s="140" t="s">
        <v>1607</v>
      </c>
      <c r="B289" s="139">
        <v>85882.181306337894</v>
      </c>
      <c r="C289" s="139">
        <v>85884.151306337895</v>
      </c>
      <c r="D289" s="139">
        <v>85901.621306337896</v>
      </c>
      <c r="E289" s="139">
        <v>85898.471306337902</v>
      </c>
      <c r="F289" s="139">
        <v>85901.611306337902</v>
      </c>
      <c r="G289" s="139">
        <v>85904.311306337899</v>
      </c>
      <c r="H289" s="139">
        <v>85899.871306337896</v>
      </c>
      <c r="I289" s="139">
        <v>85903.161306337905</v>
      </c>
      <c r="J289" s="139">
        <v>85902.231306337897</v>
      </c>
      <c r="K289" s="139">
        <v>85903.511306337896</v>
      </c>
      <c r="L289" s="139">
        <v>85900.651306337895</v>
      </c>
      <c r="M289" s="139">
        <v>85896.901306337895</v>
      </c>
      <c r="N289" s="139">
        <v>1030778.67567605</v>
      </c>
      <c r="O289" s="139">
        <v>87982.628243504703</v>
      </c>
      <c r="P289" s="139">
        <v>87984.598243504704</v>
      </c>
      <c r="Q289" s="139">
        <v>88002.068243504706</v>
      </c>
      <c r="R289" s="139">
        <v>87998.918243504697</v>
      </c>
      <c r="S289" s="139">
        <v>88002.058243504696</v>
      </c>
      <c r="T289" s="139">
        <v>88004.758243504693</v>
      </c>
      <c r="U289" s="139">
        <v>88000.318243504706</v>
      </c>
      <c r="V289" s="139">
        <v>88003.608243504699</v>
      </c>
      <c r="W289" s="139">
        <v>88002.678243504706</v>
      </c>
      <c r="X289" s="139">
        <v>88003.958243504705</v>
      </c>
      <c r="Y289" s="139">
        <v>88001.098243504704</v>
      </c>
      <c r="Z289" s="139">
        <v>87997.348243504704</v>
      </c>
      <c r="AA289" s="139">
        <v>1055984.03892205</v>
      </c>
      <c r="AB289" s="139">
        <v>90018.420668320294</v>
      </c>
      <c r="AC289" s="139">
        <v>90020.390668320295</v>
      </c>
      <c r="AD289" s="139">
        <v>90037.860668320398</v>
      </c>
      <c r="AE289" s="139">
        <v>90034.710668320302</v>
      </c>
      <c r="AF289" s="139">
        <v>90037.850668320301</v>
      </c>
      <c r="AG289" s="139">
        <v>90040.550668320298</v>
      </c>
      <c r="AH289" s="139">
        <v>90036.110668320296</v>
      </c>
      <c r="AI289" s="139">
        <v>90039.400668320304</v>
      </c>
      <c r="AJ289" s="139">
        <v>90038.470668320297</v>
      </c>
      <c r="AK289" s="139">
        <v>90039.750668320296</v>
      </c>
      <c r="AL289" s="139">
        <v>90036.890668320295</v>
      </c>
      <c r="AM289" s="139">
        <v>90033.140668320295</v>
      </c>
      <c r="AN289" s="139">
        <v>1080413.5480198399</v>
      </c>
      <c r="AO289" s="139">
        <v>91885.828275388805</v>
      </c>
      <c r="AP289" s="139">
        <v>91887.798275388806</v>
      </c>
      <c r="AQ289" s="139">
        <v>91905.268275388793</v>
      </c>
      <c r="AR289" s="139">
        <v>91902.118275388799</v>
      </c>
      <c r="AS289" s="139">
        <v>91905.258275388798</v>
      </c>
      <c r="AT289" s="139">
        <v>91907.958275388795</v>
      </c>
      <c r="AU289" s="139">
        <v>91903.518275388793</v>
      </c>
      <c r="AV289" s="139">
        <v>91906.808275388801</v>
      </c>
      <c r="AW289" s="139">
        <v>91905.878275388794</v>
      </c>
      <c r="AX289" s="139">
        <v>91907.158275388807</v>
      </c>
      <c r="AY289" s="139">
        <v>91904.298275388806</v>
      </c>
      <c r="AZ289" s="139">
        <v>91900.548275388806</v>
      </c>
      <c r="BA289" s="139">
        <v>1102822.4393046601</v>
      </c>
    </row>
    <row r="290" spans="1:53">
      <c r="A290" s="169" t="s">
        <v>1608</v>
      </c>
      <c r="B290" s="139">
        <v>4462636.8756312802</v>
      </c>
      <c r="C290" s="139">
        <v>3749758.9456312801</v>
      </c>
      <c r="D290" s="139">
        <v>3836398.7956312802</v>
      </c>
      <c r="E290" s="139">
        <v>3752084.6756312801</v>
      </c>
      <c r="F290" s="139">
        <v>3954728.3056312799</v>
      </c>
      <c r="G290" s="139">
        <v>3903843.2956312802</v>
      </c>
      <c r="H290" s="139">
        <v>3649785.5356312799</v>
      </c>
      <c r="I290" s="139">
        <v>3558075.7356312801</v>
      </c>
      <c r="J290" s="139">
        <v>3670123.2156312801</v>
      </c>
      <c r="K290" s="139">
        <v>3734675.7856312799</v>
      </c>
      <c r="L290" s="139">
        <v>3818434.86563128</v>
      </c>
      <c r="M290" s="139">
        <v>4219183.5056312801</v>
      </c>
      <c r="N290" s="139">
        <v>46309729.537575401</v>
      </c>
      <c r="O290" s="139">
        <v>4421920.8138426496</v>
      </c>
      <c r="P290" s="139">
        <v>3847363.8838426499</v>
      </c>
      <c r="Q290" s="139">
        <v>3964167.73384265</v>
      </c>
      <c r="R290" s="139">
        <v>3891091.6138426499</v>
      </c>
      <c r="S290" s="139">
        <v>4098063.2438426502</v>
      </c>
      <c r="T290" s="139">
        <v>4004671.23384265</v>
      </c>
      <c r="U290" s="139">
        <v>3778174.4738426502</v>
      </c>
      <c r="V290" s="139">
        <v>3672996.6738426499</v>
      </c>
      <c r="W290" s="139">
        <v>3787635.1538426499</v>
      </c>
      <c r="X290" s="139">
        <v>3847937.7238426502</v>
      </c>
      <c r="Y290" s="139">
        <v>3890074.8038426498</v>
      </c>
      <c r="Z290" s="139">
        <v>4358158.4438426504</v>
      </c>
      <c r="AA290" s="139">
        <v>47562255.7961118</v>
      </c>
      <c r="AB290" s="139">
        <v>4584722.9862093003</v>
      </c>
      <c r="AC290" s="139">
        <v>4010166.0562093002</v>
      </c>
      <c r="AD290" s="139">
        <v>4126969.9062092998</v>
      </c>
      <c r="AE290" s="139">
        <v>4053893.7862093002</v>
      </c>
      <c r="AF290" s="139">
        <v>4260865.4162093</v>
      </c>
      <c r="AG290" s="139">
        <v>4167473.4062092998</v>
      </c>
      <c r="AH290" s="139">
        <v>3940976.6462093</v>
      </c>
      <c r="AI290" s="139">
        <v>3835798.8462093002</v>
      </c>
      <c r="AJ290" s="139">
        <v>3950437.3262093002</v>
      </c>
      <c r="AK290" s="139">
        <v>4010739.8962093</v>
      </c>
      <c r="AL290" s="139">
        <v>4052876.9762093001</v>
      </c>
      <c r="AM290" s="139">
        <v>4520960.6162093002</v>
      </c>
      <c r="AN290" s="139">
        <v>49515881.864511602</v>
      </c>
      <c r="AO290" s="139">
        <v>4895432.1206637202</v>
      </c>
      <c r="AP290" s="139">
        <v>4320875.1906637195</v>
      </c>
      <c r="AQ290" s="139">
        <v>4437679.0406637201</v>
      </c>
      <c r="AR290" s="139">
        <v>4364602.92066372</v>
      </c>
      <c r="AS290" s="139">
        <v>4571574.5506637199</v>
      </c>
      <c r="AT290" s="139">
        <v>4478182.5406637201</v>
      </c>
      <c r="AU290" s="139">
        <v>4251685.7806637203</v>
      </c>
      <c r="AV290" s="139">
        <v>4146507.9806637201</v>
      </c>
      <c r="AW290" s="139">
        <v>4261146.46066372</v>
      </c>
      <c r="AX290" s="139">
        <v>4321449.0306637203</v>
      </c>
      <c r="AY290" s="139">
        <v>4363586.1106637204</v>
      </c>
      <c r="AZ290" s="139">
        <v>4831669.7506637201</v>
      </c>
      <c r="BA290" s="139">
        <v>53244391.477964602</v>
      </c>
    </row>
    <row r="291" spans="1:53">
      <c r="A291" s="165" t="s">
        <v>1609</v>
      </c>
    </row>
    <row r="292" spans="1:53">
      <c r="A292" s="140" t="s">
        <v>1610</v>
      </c>
    </row>
    <row r="293" spans="1:53">
      <c r="A293" s="140" t="s">
        <v>1611</v>
      </c>
      <c r="B293" s="139">
        <v>0</v>
      </c>
      <c r="C293" s="139">
        <v>0</v>
      </c>
      <c r="D293" s="139">
        <v>0</v>
      </c>
      <c r="E293" s="139">
        <v>0</v>
      </c>
      <c r="F293" s="139">
        <v>0</v>
      </c>
      <c r="G293" s="139">
        <v>0</v>
      </c>
      <c r="H293" s="139">
        <v>0</v>
      </c>
      <c r="I293" s="139">
        <v>0</v>
      </c>
      <c r="J293" s="139">
        <v>0</v>
      </c>
      <c r="K293" s="139">
        <v>0</v>
      </c>
      <c r="L293" s="139">
        <v>0</v>
      </c>
      <c r="M293" s="139">
        <v>0</v>
      </c>
      <c r="N293" s="139">
        <v>0</v>
      </c>
      <c r="O293" s="139">
        <v>0</v>
      </c>
      <c r="P293" s="139">
        <v>0</v>
      </c>
      <c r="Q293" s="139">
        <v>0</v>
      </c>
      <c r="R293" s="139">
        <v>0</v>
      </c>
      <c r="S293" s="139">
        <v>0</v>
      </c>
      <c r="T293" s="139">
        <v>0</v>
      </c>
      <c r="U293" s="139">
        <v>0</v>
      </c>
      <c r="V293" s="139">
        <v>0</v>
      </c>
      <c r="W293" s="139">
        <v>0</v>
      </c>
      <c r="X293" s="139">
        <v>0</v>
      </c>
      <c r="Y293" s="139">
        <v>0</v>
      </c>
      <c r="Z293" s="139">
        <v>0</v>
      </c>
      <c r="AA293" s="139">
        <v>0</v>
      </c>
      <c r="AB293" s="139">
        <v>0</v>
      </c>
      <c r="AC293" s="139">
        <v>0</v>
      </c>
      <c r="AD293" s="139">
        <v>0</v>
      </c>
      <c r="AE293" s="139">
        <v>0</v>
      </c>
      <c r="AF293" s="139">
        <v>0</v>
      </c>
      <c r="AG293" s="139">
        <v>0</v>
      </c>
      <c r="AH293" s="139">
        <v>0</v>
      </c>
      <c r="AI293" s="139">
        <v>0</v>
      </c>
      <c r="AJ293" s="139">
        <v>0</v>
      </c>
      <c r="AK293" s="139">
        <v>0</v>
      </c>
      <c r="AL293" s="139">
        <v>0</v>
      </c>
      <c r="AM293" s="139">
        <v>0</v>
      </c>
      <c r="AN293" s="139">
        <v>0</v>
      </c>
      <c r="AO293" s="139">
        <v>0</v>
      </c>
      <c r="AP293" s="139">
        <v>0</v>
      </c>
      <c r="AQ293" s="139">
        <v>0</v>
      </c>
      <c r="AR293" s="139">
        <v>0</v>
      </c>
      <c r="AS293" s="139">
        <v>0</v>
      </c>
      <c r="AT293" s="139">
        <v>0</v>
      </c>
      <c r="AU293" s="139">
        <v>0</v>
      </c>
      <c r="AV293" s="139">
        <v>0</v>
      </c>
      <c r="AW293" s="139">
        <v>0</v>
      </c>
      <c r="AX293" s="139">
        <v>0</v>
      </c>
      <c r="AY293" s="139">
        <v>0</v>
      </c>
      <c r="AZ293" s="139">
        <v>0</v>
      </c>
      <c r="BA293" s="139">
        <v>0</v>
      </c>
    </row>
    <row r="294" spans="1:53">
      <c r="A294" s="140" t="s">
        <v>1612</v>
      </c>
      <c r="B294" s="139">
        <v>0</v>
      </c>
      <c r="C294" s="139">
        <v>0</v>
      </c>
      <c r="D294" s="139">
        <v>0</v>
      </c>
      <c r="E294" s="139">
        <v>0</v>
      </c>
      <c r="F294" s="139">
        <v>0</v>
      </c>
      <c r="G294" s="139">
        <v>0</v>
      </c>
      <c r="H294" s="139">
        <v>0</v>
      </c>
      <c r="I294" s="139">
        <v>0</v>
      </c>
      <c r="J294" s="139">
        <v>0</v>
      </c>
      <c r="K294" s="139">
        <v>0</v>
      </c>
      <c r="L294" s="139">
        <v>0</v>
      </c>
      <c r="M294" s="139">
        <v>0</v>
      </c>
      <c r="N294" s="139">
        <v>0</v>
      </c>
      <c r="O294" s="139">
        <v>0</v>
      </c>
      <c r="P294" s="139">
        <v>0</v>
      </c>
      <c r="Q294" s="139">
        <v>0</v>
      </c>
      <c r="R294" s="139">
        <v>0</v>
      </c>
      <c r="S294" s="139">
        <v>0</v>
      </c>
      <c r="T294" s="139">
        <v>0</v>
      </c>
      <c r="U294" s="139">
        <v>0</v>
      </c>
      <c r="V294" s="139">
        <v>0</v>
      </c>
      <c r="W294" s="139">
        <v>0</v>
      </c>
      <c r="X294" s="139">
        <v>0</v>
      </c>
      <c r="Y294" s="139">
        <v>0</v>
      </c>
      <c r="Z294" s="139">
        <v>0</v>
      </c>
      <c r="AA294" s="139">
        <v>0</v>
      </c>
      <c r="AB294" s="139">
        <v>0</v>
      </c>
      <c r="AC294" s="139">
        <v>0</v>
      </c>
      <c r="AD294" s="139">
        <v>0</v>
      </c>
      <c r="AE294" s="139">
        <v>0</v>
      </c>
      <c r="AF294" s="139">
        <v>0</v>
      </c>
      <c r="AG294" s="139">
        <v>0</v>
      </c>
      <c r="AH294" s="139">
        <v>0</v>
      </c>
      <c r="AI294" s="139">
        <v>0</v>
      </c>
      <c r="AJ294" s="139">
        <v>0</v>
      </c>
      <c r="AK294" s="139">
        <v>0</v>
      </c>
      <c r="AL294" s="139">
        <v>0</v>
      </c>
      <c r="AM294" s="139">
        <v>0</v>
      </c>
      <c r="AN294" s="139">
        <v>0</v>
      </c>
      <c r="AO294" s="139">
        <v>0</v>
      </c>
      <c r="AP294" s="139">
        <v>0</v>
      </c>
      <c r="AQ294" s="139">
        <v>0</v>
      </c>
      <c r="AR294" s="139">
        <v>0</v>
      </c>
      <c r="AS294" s="139">
        <v>0</v>
      </c>
      <c r="AT294" s="139">
        <v>0</v>
      </c>
      <c r="AU294" s="139">
        <v>0</v>
      </c>
      <c r="AV294" s="139">
        <v>0</v>
      </c>
      <c r="AW294" s="139">
        <v>0</v>
      </c>
      <c r="AX294" s="139">
        <v>0</v>
      </c>
      <c r="AY294" s="139">
        <v>0</v>
      </c>
      <c r="AZ294" s="139">
        <v>0</v>
      </c>
      <c r="BA294" s="139">
        <v>0</v>
      </c>
    </row>
    <row r="295" spans="1:53">
      <c r="A295" s="140" t="s">
        <v>1613</v>
      </c>
    </row>
    <row r="296" spans="1:53">
      <c r="A296" s="140" t="s">
        <v>1614</v>
      </c>
      <c r="B296" s="139">
        <v>0</v>
      </c>
      <c r="C296" s="139">
        <v>0</v>
      </c>
      <c r="D296" s="139">
        <v>0</v>
      </c>
      <c r="E296" s="139">
        <v>0</v>
      </c>
      <c r="F296" s="139">
        <v>0</v>
      </c>
      <c r="G296" s="139">
        <v>0</v>
      </c>
      <c r="H296" s="139">
        <v>0</v>
      </c>
      <c r="I296" s="139">
        <v>0</v>
      </c>
      <c r="J296" s="139">
        <v>0</v>
      </c>
      <c r="K296" s="139">
        <v>0</v>
      </c>
      <c r="L296" s="139">
        <v>0</v>
      </c>
      <c r="M296" s="139">
        <v>0</v>
      </c>
      <c r="N296" s="139">
        <v>0</v>
      </c>
      <c r="O296" s="139">
        <v>0</v>
      </c>
      <c r="P296" s="139">
        <v>0</v>
      </c>
      <c r="Q296" s="139">
        <v>0</v>
      </c>
      <c r="R296" s="139">
        <v>0</v>
      </c>
      <c r="S296" s="139">
        <v>0</v>
      </c>
      <c r="T296" s="139">
        <v>0</v>
      </c>
      <c r="U296" s="139">
        <v>0</v>
      </c>
      <c r="V296" s="139">
        <v>0</v>
      </c>
      <c r="W296" s="139">
        <v>0</v>
      </c>
      <c r="X296" s="139">
        <v>0</v>
      </c>
      <c r="Y296" s="139">
        <v>0</v>
      </c>
      <c r="Z296" s="139">
        <v>0</v>
      </c>
      <c r="AA296" s="139">
        <v>0</v>
      </c>
      <c r="AB296" s="139">
        <v>0</v>
      </c>
      <c r="AC296" s="139">
        <v>0</v>
      </c>
      <c r="AD296" s="139">
        <v>0</v>
      </c>
      <c r="AE296" s="139">
        <v>0</v>
      </c>
      <c r="AF296" s="139">
        <v>0</v>
      </c>
      <c r="AG296" s="139">
        <v>0</v>
      </c>
      <c r="AH296" s="139">
        <v>0</v>
      </c>
      <c r="AI296" s="139">
        <v>0</v>
      </c>
      <c r="AJ296" s="139">
        <v>0</v>
      </c>
      <c r="AK296" s="139">
        <v>0</v>
      </c>
      <c r="AL296" s="139">
        <v>0</v>
      </c>
      <c r="AM296" s="139">
        <v>0</v>
      </c>
      <c r="AN296" s="139">
        <v>0</v>
      </c>
      <c r="AO296" s="139">
        <v>0</v>
      </c>
      <c r="AP296" s="139">
        <v>0</v>
      </c>
      <c r="AQ296" s="139">
        <v>0</v>
      </c>
      <c r="AR296" s="139">
        <v>0</v>
      </c>
      <c r="AS296" s="139">
        <v>0</v>
      </c>
      <c r="AT296" s="139">
        <v>0</v>
      </c>
      <c r="AU296" s="139">
        <v>0</v>
      </c>
      <c r="AV296" s="139">
        <v>0</v>
      </c>
      <c r="AW296" s="139">
        <v>0</v>
      </c>
      <c r="AX296" s="139">
        <v>0</v>
      </c>
      <c r="AY296" s="139">
        <v>0</v>
      </c>
      <c r="AZ296" s="139">
        <v>0</v>
      </c>
      <c r="BA296" s="139">
        <v>0</v>
      </c>
    </row>
    <row r="297" spans="1:53">
      <c r="A297" s="140" t="s">
        <v>1615</v>
      </c>
      <c r="B297" s="139">
        <v>0</v>
      </c>
      <c r="C297" s="139">
        <v>0</v>
      </c>
      <c r="D297" s="139">
        <v>0</v>
      </c>
      <c r="E297" s="139">
        <v>0</v>
      </c>
      <c r="F297" s="139">
        <v>0</v>
      </c>
      <c r="G297" s="139">
        <v>0</v>
      </c>
      <c r="H297" s="139">
        <v>0</v>
      </c>
      <c r="I297" s="139">
        <v>0</v>
      </c>
      <c r="J297" s="139">
        <v>0</v>
      </c>
      <c r="K297" s="139">
        <v>0</v>
      </c>
      <c r="L297" s="139">
        <v>0</v>
      </c>
      <c r="M297" s="139">
        <v>0</v>
      </c>
      <c r="N297" s="139">
        <v>0</v>
      </c>
      <c r="O297" s="139">
        <v>0</v>
      </c>
      <c r="P297" s="139">
        <v>0</v>
      </c>
      <c r="Q297" s="139">
        <v>0</v>
      </c>
      <c r="R297" s="139">
        <v>0</v>
      </c>
      <c r="S297" s="139">
        <v>0</v>
      </c>
      <c r="T297" s="139">
        <v>0</v>
      </c>
      <c r="U297" s="139">
        <v>0</v>
      </c>
      <c r="V297" s="139">
        <v>0</v>
      </c>
      <c r="W297" s="139">
        <v>0</v>
      </c>
      <c r="X297" s="139">
        <v>0</v>
      </c>
      <c r="Y297" s="139">
        <v>0</v>
      </c>
      <c r="Z297" s="139">
        <v>0</v>
      </c>
      <c r="AA297" s="139">
        <v>0</v>
      </c>
      <c r="AB297" s="139">
        <v>0</v>
      </c>
      <c r="AC297" s="139">
        <v>0</v>
      </c>
      <c r="AD297" s="139">
        <v>0</v>
      </c>
      <c r="AE297" s="139">
        <v>0</v>
      </c>
      <c r="AF297" s="139">
        <v>0</v>
      </c>
      <c r="AG297" s="139">
        <v>0</v>
      </c>
      <c r="AH297" s="139">
        <v>0</v>
      </c>
      <c r="AI297" s="139">
        <v>0</v>
      </c>
      <c r="AJ297" s="139">
        <v>0</v>
      </c>
      <c r="AK297" s="139">
        <v>0</v>
      </c>
      <c r="AL297" s="139">
        <v>0</v>
      </c>
      <c r="AM297" s="139">
        <v>0</v>
      </c>
      <c r="AN297" s="139">
        <v>0</v>
      </c>
      <c r="AO297" s="139">
        <v>0</v>
      </c>
      <c r="AP297" s="139">
        <v>0</v>
      </c>
      <c r="AQ297" s="139">
        <v>0</v>
      </c>
      <c r="AR297" s="139">
        <v>0</v>
      </c>
      <c r="AS297" s="139">
        <v>0</v>
      </c>
      <c r="AT297" s="139">
        <v>0</v>
      </c>
      <c r="AU297" s="139">
        <v>0</v>
      </c>
      <c r="AV297" s="139">
        <v>0</v>
      </c>
      <c r="AW297" s="139">
        <v>0</v>
      </c>
      <c r="AX297" s="139">
        <v>0</v>
      </c>
      <c r="AY297" s="139">
        <v>0</v>
      </c>
      <c r="AZ297" s="139">
        <v>0</v>
      </c>
      <c r="BA297" s="139">
        <v>0</v>
      </c>
    </row>
    <row r="298" spans="1:53">
      <c r="A298" s="140" t="s">
        <v>1616</v>
      </c>
      <c r="B298" s="139">
        <v>0</v>
      </c>
      <c r="C298" s="139">
        <v>0</v>
      </c>
      <c r="D298" s="139">
        <v>0</v>
      </c>
      <c r="E298" s="139">
        <v>0</v>
      </c>
      <c r="F298" s="139">
        <v>0</v>
      </c>
      <c r="G298" s="139">
        <v>0</v>
      </c>
      <c r="H298" s="139">
        <v>0</v>
      </c>
      <c r="I298" s="139">
        <v>0</v>
      </c>
      <c r="J298" s="139">
        <v>0</v>
      </c>
      <c r="K298" s="139">
        <v>0</v>
      </c>
      <c r="L298" s="139">
        <v>0</v>
      </c>
      <c r="M298" s="139">
        <v>0</v>
      </c>
      <c r="N298" s="139">
        <v>0</v>
      </c>
      <c r="O298" s="139">
        <v>0</v>
      </c>
      <c r="P298" s="139">
        <v>0</v>
      </c>
      <c r="Q298" s="139">
        <v>0</v>
      </c>
      <c r="R298" s="139">
        <v>0</v>
      </c>
      <c r="S298" s="139">
        <v>0</v>
      </c>
      <c r="T298" s="139">
        <v>0</v>
      </c>
      <c r="U298" s="139">
        <v>0</v>
      </c>
      <c r="V298" s="139">
        <v>0</v>
      </c>
      <c r="W298" s="139">
        <v>0</v>
      </c>
      <c r="X298" s="139">
        <v>0</v>
      </c>
      <c r="Y298" s="139">
        <v>0</v>
      </c>
      <c r="Z298" s="139">
        <v>0</v>
      </c>
      <c r="AA298" s="139">
        <v>0</v>
      </c>
      <c r="AB298" s="139">
        <v>0</v>
      </c>
      <c r="AC298" s="139">
        <v>0</v>
      </c>
      <c r="AD298" s="139">
        <v>0</v>
      </c>
      <c r="AE298" s="139">
        <v>0</v>
      </c>
      <c r="AF298" s="139">
        <v>0</v>
      </c>
      <c r="AG298" s="139">
        <v>0</v>
      </c>
      <c r="AH298" s="139">
        <v>0</v>
      </c>
      <c r="AI298" s="139">
        <v>0</v>
      </c>
      <c r="AJ298" s="139">
        <v>0</v>
      </c>
      <c r="AK298" s="139">
        <v>0</v>
      </c>
      <c r="AL298" s="139">
        <v>0</v>
      </c>
      <c r="AM298" s="139">
        <v>0</v>
      </c>
      <c r="AN298" s="139">
        <v>0</v>
      </c>
      <c r="AO298" s="139">
        <v>0</v>
      </c>
      <c r="AP298" s="139">
        <v>0</v>
      </c>
      <c r="AQ298" s="139">
        <v>0</v>
      </c>
      <c r="AR298" s="139">
        <v>0</v>
      </c>
      <c r="AS298" s="139">
        <v>0</v>
      </c>
      <c r="AT298" s="139">
        <v>0</v>
      </c>
      <c r="AU298" s="139">
        <v>0</v>
      </c>
      <c r="AV298" s="139">
        <v>0</v>
      </c>
      <c r="AW298" s="139">
        <v>0</v>
      </c>
      <c r="AX298" s="139">
        <v>0</v>
      </c>
      <c r="AY298" s="139">
        <v>0</v>
      </c>
      <c r="AZ298" s="139">
        <v>0</v>
      </c>
      <c r="BA298" s="139">
        <v>0</v>
      </c>
    </row>
    <row r="299" spans="1:53">
      <c r="A299" s="140" t="s">
        <v>1617</v>
      </c>
    </row>
    <row r="300" spans="1:53">
      <c r="A300" s="140" t="s">
        <v>1618</v>
      </c>
      <c r="B300" s="139">
        <v>12138.23</v>
      </c>
      <c r="C300" s="139">
        <v>20909.95</v>
      </c>
      <c r="D300" s="139">
        <v>18780.319999999901</v>
      </c>
      <c r="E300" s="139">
        <v>21928.51</v>
      </c>
      <c r="F300" s="139">
        <v>17263.659999999902</v>
      </c>
      <c r="G300" s="139">
        <v>43822.479999999901</v>
      </c>
      <c r="H300" s="139">
        <v>21653.77</v>
      </c>
      <c r="I300" s="139">
        <v>15138.609999999901</v>
      </c>
      <c r="J300" s="139">
        <v>18031.75</v>
      </c>
      <c r="K300" s="139">
        <v>17532.62</v>
      </c>
      <c r="L300" s="139">
        <v>16944.019999999899</v>
      </c>
      <c r="M300" s="139">
        <v>15771.74</v>
      </c>
      <c r="N300" s="139">
        <v>239915.66</v>
      </c>
      <c r="O300" s="139">
        <v>12138.23</v>
      </c>
      <c r="P300" s="139">
        <v>20909.95</v>
      </c>
      <c r="Q300" s="139">
        <v>18780.319999999901</v>
      </c>
      <c r="R300" s="139">
        <v>21928.51</v>
      </c>
      <c r="S300" s="139">
        <v>17263.659999999902</v>
      </c>
      <c r="T300" s="139">
        <v>43822.479999999901</v>
      </c>
      <c r="U300" s="139">
        <v>21653.77</v>
      </c>
      <c r="V300" s="139">
        <v>15138.609999999901</v>
      </c>
      <c r="W300" s="139">
        <v>18031.75</v>
      </c>
      <c r="X300" s="139">
        <v>17532.62</v>
      </c>
      <c r="Y300" s="139">
        <v>16944.019999999899</v>
      </c>
      <c r="Z300" s="139">
        <v>15771.74</v>
      </c>
      <c r="AA300" s="139">
        <v>239915.66</v>
      </c>
      <c r="AB300" s="139">
        <v>12138.23</v>
      </c>
      <c r="AC300" s="139">
        <v>20909.95</v>
      </c>
      <c r="AD300" s="139">
        <v>18780.319999999901</v>
      </c>
      <c r="AE300" s="139">
        <v>21928.51</v>
      </c>
      <c r="AF300" s="139">
        <v>17263.659999999902</v>
      </c>
      <c r="AG300" s="139">
        <v>43822.479999999901</v>
      </c>
      <c r="AH300" s="139">
        <v>21653.77</v>
      </c>
      <c r="AI300" s="139">
        <v>15138.609999999901</v>
      </c>
      <c r="AJ300" s="139">
        <v>18031.75</v>
      </c>
      <c r="AK300" s="139">
        <v>17532.62</v>
      </c>
      <c r="AL300" s="139">
        <v>16944.019999999899</v>
      </c>
      <c r="AM300" s="139">
        <v>15771.74</v>
      </c>
      <c r="AN300" s="139">
        <v>239915.66</v>
      </c>
      <c r="AO300" s="139">
        <v>12138.23</v>
      </c>
      <c r="AP300" s="139">
        <v>20909.95</v>
      </c>
      <c r="AQ300" s="139">
        <v>18780.319999999901</v>
      </c>
      <c r="AR300" s="139">
        <v>21928.51</v>
      </c>
      <c r="AS300" s="139">
        <v>17263.659999999902</v>
      </c>
      <c r="AT300" s="139">
        <v>43822.479999999901</v>
      </c>
      <c r="AU300" s="139">
        <v>21653.77</v>
      </c>
      <c r="AV300" s="139">
        <v>15138.609999999901</v>
      </c>
      <c r="AW300" s="139">
        <v>18031.75</v>
      </c>
      <c r="AX300" s="139">
        <v>17532.62</v>
      </c>
      <c r="AY300" s="139">
        <v>16944.019999999899</v>
      </c>
      <c r="AZ300" s="139">
        <v>15771.74</v>
      </c>
      <c r="BA300" s="139">
        <v>239915.66</v>
      </c>
    </row>
    <row r="301" spans="1:53">
      <c r="A301" s="140" t="s">
        <v>1619</v>
      </c>
      <c r="B301" s="139">
        <v>0</v>
      </c>
      <c r="C301" s="139">
        <v>0</v>
      </c>
      <c r="D301" s="139">
        <v>0</v>
      </c>
      <c r="E301" s="139">
        <v>0</v>
      </c>
      <c r="F301" s="139">
        <v>0</v>
      </c>
      <c r="G301" s="139">
        <v>0</v>
      </c>
      <c r="H301" s="139">
        <v>0</v>
      </c>
      <c r="I301" s="139">
        <v>0</v>
      </c>
      <c r="J301" s="139">
        <v>0</v>
      </c>
      <c r="K301" s="139">
        <v>0</v>
      </c>
      <c r="L301" s="139">
        <v>0</v>
      </c>
      <c r="M301" s="139">
        <v>0</v>
      </c>
      <c r="N301" s="139">
        <v>0</v>
      </c>
      <c r="O301" s="139">
        <v>0</v>
      </c>
      <c r="P301" s="139">
        <v>0</v>
      </c>
      <c r="Q301" s="139">
        <v>0</v>
      </c>
      <c r="R301" s="139">
        <v>0</v>
      </c>
      <c r="S301" s="139">
        <v>0</v>
      </c>
      <c r="T301" s="139">
        <v>0</v>
      </c>
      <c r="U301" s="139">
        <v>0</v>
      </c>
      <c r="V301" s="139">
        <v>0</v>
      </c>
      <c r="W301" s="139">
        <v>0</v>
      </c>
      <c r="X301" s="139">
        <v>0</v>
      </c>
      <c r="Y301" s="139">
        <v>0</v>
      </c>
      <c r="Z301" s="139">
        <v>0</v>
      </c>
      <c r="AA301" s="139">
        <v>0</v>
      </c>
      <c r="AB301" s="139">
        <v>0</v>
      </c>
      <c r="AC301" s="139">
        <v>0</v>
      </c>
      <c r="AD301" s="139">
        <v>0</v>
      </c>
      <c r="AE301" s="139">
        <v>0</v>
      </c>
      <c r="AF301" s="139">
        <v>0</v>
      </c>
      <c r="AG301" s="139">
        <v>0</v>
      </c>
      <c r="AH301" s="139">
        <v>0</v>
      </c>
      <c r="AI301" s="139">
        <v>0</v>
      </c>
      <c r="AJ301" s="139">
        <v>0</v>
      </c>
      <c r="AK301" s="139">
        <v>0</v>
      </c>
      <c r="AL301" s="139">
        <v>0</v>
      </c>
      <c r="AM301" s="139">
        <v>0</v>
      </c>
      <c r="AN301" s="139">
        <v>0</v>
      </c>
      <c r="AO301" s="139">
        <v>0</v>
      </c>
      <c r="AP301" s="139">
        <v>0</v>
      </c>
      <c r="AQ301" s="139">
        <v>0</v>
      </c>
      <c r="AR301" s="139">
        <v>0</v>
      </c>
      <c r="AS301" s="139">
        <v>0</v>
      </c>
      <c r="AT301" s="139">
        <v>0</v>
      </c>
      <c r="AU301" s="139">
        <v>0</v>
      </c>
      <c r="AV301" s="139">
        <v>0</v>
      </c>
      <c r="AW301" s="139">
        <v>0</v>
      </c>
      <c r="AX301" s="139">
        <v>0</v>
      </c>
      <c r="AY301" s="139">
        <v>0</v>
      </c>
      <c r="AZ301" s="139">
        <v>0</v>
      </c>
      <c r="BA301" s="139">
        <v>0</v>
      </c>
    </row>
    <row r="302" spans="1:53">
      <c r="A302" s="140" t="s">
        <v>1620</v>
      </c>
      <c r="B302" s="139">
        <v>173450.97999999899</v>
      </c>
      <c r="C302" s="139">
        <v>286552.52</v>
      </c>
      <c r="D302" s="139">
        <v>248928.07</v>
      </c>
      <c r="E302" s="139">
        <v>290191.61</v>
      </c>
      <c r="F302" s="139">
        <v>278731.7</v>
      </c>
      <c r="G302" s="139">
        <v>252368.28</v>
      </c>
      <c r="H302" s="139">
        <v>133812.54999999999</v>
      </c>
      <c r="I302" s="139">
        <v>95022.53</v>
      </c>
      <c r="J302" s="139">
        <v>89597.14</v>
      </c>
      <c r="K302" s="139">
        <v>147360.97999999899</v>
      </c>
      <c r="L302" s="139">
        <v>212084</v>
      </c>
      <c r="M302" s="139">
        <v>226353.17</v>
      </c>
      <c r="N302" s="139">
        <v>2434453.5299999998</v>
      </c>
      <c r="O302" s="139">
        <v>173450.97999999899</v>
      </c>
      <c r="P302" s="139">
        <v>286552.52</v>
      </c>
      <c r="Q302" s="139">
        <v>248928.07</v>
      </c>
      <c r="R302" s="139">
        <v>290191.61</v>
      </c>
      <c r="S302" s="139">
        <v>278731.7</v>
      </c>
      <c r="T302" s="139">
        <v>252368.28</v>
      </c>
      <c r="U302" s="139">
        <v>133812.54999999999</v>
      </c>
      <c r="V302" s="139">
        <v>95022.53</v>
      </c>
      <c r="W302" s="139">
        <v>89597.14</v>
      </c>
      <c r="X302" s="139">
        <v>147360.97999999899</v>
      </c>
      <c r="Y302" s="139">
        <v>212084</v>
      </c>
      <c r="Z302" s="139">
        <v>226353.17</v>
      </c>
      <c r="AA302" s="139">
        <v>2434453.5299999998</v>
      </c>
      <c r="AB302" s="139">
        <v>173450.97999999899</v>
      </c>
      <c r="AC302" s="139">
        <v>286552.52</v>
      </c>
      <c r="AD302" s="139">
        <v>248928.07</v>
      </c>
      <c r="AE302" s="139">
        <v>290191.61</v>
      </c>
      <c r="AF302" s="139">
        <v>278731.7</v>
      </c>
      <c r="AG302" s="139">
        <v>252368.28</v>
      </c>
      <c r="AH302" s="139">
        <v>133812.54999999999</v>
      </c>
      <c r="AI302" s="139">
        <v>95022.53</v>
      </c>
      <c r="AJ302" s="139">
        <v>89597.14</v>
      </c>
      <c r="AK302" s="139">
        <v>147360.97999999899</v>
      </c>
      <c r="AL302" s="139">
        <v>212084</v>
      </c>
      <c r="AM302" s="139">
        <v>226353.17</v>
      </c>
      <c r="AN302" s="139">
        <v>2434453.5299999998</v>
      </c>
      <c r="AO302" s="139">
        <v>173450.97999999899</v>
      </c>
      <c r="AP302" s="139">
        <v>286552.52</v>
      </c>
      <c r="AQ302" s="139">
        <v>248928.07</v>
      </c>
      <c r="AR302" s="139">
        <v>290191.61</v>
      </c>
      <c r="AS302" s="139">
        <v>278731.7</v>
      </c>
      <c r="AT302" s="139">
        <v>252368.28</v>
      </c>
      <c r="AU302" s="139">
        <v>133812.54999999999</v>
      </c>
      <c r="AV302" s="139">
        <v>95022.53</v>
      </c>
      <c r="AW302" s="139">
        <v>89597.14</v>
      </c>
      <c r="AX302" s="139">
        <v>147360.97999999899</v>
      </c>
      <c r="AY302" s="139">
        <v>212084</v>
      </c>
      <c r="AZ302" s="139">
        <v>226353.17</v>
      </c>
      <c r="BA302" s="139">
        <v>2434453.5299999998</v>
      </c>
    </row>
    <row r="303" spans="1:53">
      <c r="A303" s="140" t="s">
        <v>1621</v>
      </c>
      <c r="B303" s="139">
        <v>185589.21</v>
      </c>
      <c r="C303" s="139">
        <v>307462.46999999997</v>
      </c>
      <c r="D303" s="139">
        <v>267708.39</v>
      </c>
      <c r="E303" s="139">
        <v>312120.12</v>
      </c>
      <c r="F303" s="139">
        <v>295995.36</v>
      </c>
      <c r="G303" s="139">
        <v>296190.76</v>
      </c>
      <c r="H303" s="139">
        <v>155466.32</v>
      </c>
      <c r="I303" s="139">
        <v>110161.14</v>
      </c>
      <c r="J303" s="139">
        <v>107628.89</v>
      </c>
      <c r="K303" s="139">
        <v>164893.6</v>
      </c>
      <c r="L303" s="139">
        <v>229028.02</v>
      </c>
      <c r="M303" s="139">
        <v>242124.91</v>
      </c>
      <c r="N303" s="139">
        <v>2674369.19</v>
      </c>
      <c r="O303" s="139">
        <v>185589.21</v>
      </c>
      <c r="P303" s="139">
        <v>307462.46999999997</v>
      </c>
      <c r="Q303" s="139">
        <v>267708.39</v>
      </c>
      <c r="R303" s="139">
        <v>312120.12</v>
      </c>
      <c r="S303" s="139">
        <v>295995.36</v>
      </c>
      <c r="T303" s="139">
        <v>296190.76</v>
      </c>
      <c r="U303" s="139">
        <v>155466.32</v>
      </c>
      <c r="V303" s="139">
        <v>110161.14</v>
      </c>
      <c r="W303" s="139">
        <v>107628.89</v>
      </c>
      <c r="X303" s="139">
        <v>164893.6</v>
      </c>
      <c r="Y303" s="139">
        <v>229028.02</v>
      </c>
      <c r="Z303" s="139">
        <v>242124.91</v>
      </c>
      <c r="AA303" s="139">
        <v>2674369.19</v>
      </c>
      <c r="AB303" s="139">
        <v>185589.21</v>
      </c>
      <c r="AC303" s="139">
        <v>307462.46999999997</v>
      </c>
      <c r="AD303" s="139">
        <v>267708.39</v>
      </c>
      <c r="AE303" s="139">
        <v>312120.12</v>
      </c>
      <c r="AF303" s="139">
        <v>295995.36</v>
      </c>
      <c r="AG303" s="139">
        <v>296190.76</v>
      </c>
      <c r="AH303" s="139">
        <v>155466.32</v>
      </c>
      <c r="AI303" s="139">
        <v>110161.14</v>
      </c>
      <c r="AJ303" s="139">
        <v>107628.89</v>
      </c>
      <c r="AK303" s="139">
        <v>164893.6</v>
      </c>
      <c r="AL303" s="139">
        <v>229028.02</v>
      </c>
      <c r="AM303" s="139">
        <v>242124.91</v>
      </c>
      <c r="AN303" s="139">
        <v>2674369.19</v>
      </c>
      <c r="AO303" s="139">
        <v>185589.21</v>
      </c>
      <c r="AP303" s="139">
        <v>307462.46999999997</v>
      </c>
      <c r="AQ303" s="139">
        <v>267708.39</v>
      </c>
      <c r="AR303" s="139">
        <v>312120.12</v>
      </c>
      <c r="AS303" s="139">
        <v>295995.36</v>
      </c>
      <c r="AT303" s="139">
        <v>296190.76</v>
      </c>
      <c r="AU303" s="139">
        <v>155466.32</v>
      </c>
      <c r="AV303" s="139">
        <v>110161.14</v>
      </c>
      <c r="AW303" s="139">
        <v>107628.89</v>
      </c>
      <c r="AX303" s="139">
        <v>164893.6</v>
      </c>
      <c r="AY303" s="139">
        <v>229028.02</v>
      </c>
      <c r="AZ303" s="139">
        <v>242124.91</v>
      </c>
      <c r="BA303" s="139">
        <v>2674369.19</v>
      </c>
    </row>
    <row r="304" spans="1:53">
      <c r="A304" s="140" t="s">
        <v>1622</v>
      </c>
    </row>
    <row r="305" spans="1:53">
      <c r="A305" s="140" t="s">
        <v>1623</v>
      </c>
      <c r="B305" s="139">
        <v>1155870.44</v>
      </c>
      <c r="C305" s="139">
        <v>1295706.79999999</v>
      </c>
      <c r="D305" s="139">
        <v>1410269.55</v>
      </c>
      <c r="E305" s="139">
        <v>1377004.71999999</v>
      </c>
      <c r="F305" s="139">
        <v>1374227.93</v>
      </c>
      <c r="G305" s="139">
        <v>1626720.96999999</v>
      </c>
      <c r="H305" s="139">
        <v>1394452.8199999901</v>
      </c>
      <c r="I305" s="139">
        <v>1437581.76999999</v>
      </c>
      <c r="J305" s="139">
        <v>1683743.43</v>
      </c>
      <c r="K305" s="139">
        <v>1501587.46999999</v>
      </c>
      <c r="L305" s="139">
        <v>1402915.42</v>
      </c>
      <c r="M305" s="139">
        <v>1485505.25</v>
      </c>
      <c r="N305" s="139">
        <v>17145586.57</v>
      </c>
      <c r="O305" s="139">
        <v>1155870.44</v>
      </c>
      <c r="P305" s="139">
        <v>1295706.79999999</v>
      </c>
      <c r="Q305" s="139">
        <v>1410269.54999999</v>
      </c>
      <c r="R305" s="139">
        <v>1377004.71999999</v>
      </c>
      <c r="S305" s="139">
        <v>1374227.93</v>
      </c>
      <c r="T305" s="139">
        <v>1626720.96999999</v>
      </c>
      <c r="U305" s="139">
        <v>1394452.8199999901</v>
      </c>
      <c r="V305" s="139">
        <v>1437581.76999999</v>
      </c>
      <c r="W305" s="139">
        <v>1683743.43</v>
      </c>
      <c r="X305" s="139">
        <v>1501587.46999999</v>
      </c>
      <c r="Y305" s="139">
        <v>1402915.42</v>
      </c>
      <c r="Z305" s="139">
        <v>1485505.25</v>
      </c>
      <c r="AA305" s="139">
        <v>17145586.57</v>
      </c>
      <c r="AB305" s="139">
        <v>1155870.44</v>
      </c>
      <c r="AC305" s="139">
        <v>1295706.79999999</v>
      </c>
      <c r="AD305" s="139">
        <v>1410269.55</v>
      </c>
      <c r="AE305" s="139">
        <v>1377004.71999999</v>
      </c>
      <c r="AF305" s="139">
        <v>1374227.93</v>
      </c>
      <c r="AG305" s="139">
        <v>1626720.96999999</v>
      </c>
      <c r="AH305" s="139">
        <v>1394452.8199999901</v>
      </c>
      <c r="AI305" s="139">
        <v>1437581.76999999</v>
      </c>
      <c r="AJ305" s="139">
        <v>1683743.43</v>
      </c>
      <c r="AK305" s="139">
        <v>1501587.46999999</v>
      </c>
      <c r="AL305" s="139">
        <v>1402915.42</v>
      </c>
      <c r="AM305" s="139">
        <v>1485505.25</v>
      </c>
      <c r="AN305" s="139">
        <v>17145586.57</v>
      </c>
      <c r="AO305" s="139">
        <v>1155870.44</v>
      </c>
      <c r="AP305" s="139">
        <v>1295706.79999999</v>
      </c>
      <c r="AQ305" s="139">
        <v>1410269.55</v>
      </c>
      <c r="AR305" s="139">
        <v>1377004.71999999</v>
      </c>
      <c r="AS305" s="139">
        <v>1374227.93</v>
      </c>
      <c r="AT305" s="139">
        <v>1626720.96999999</v>
      </c>
      <c r="AU305" s="139">
        <v>1394452.8199999901</v>
      </c>
      <c r="AV305" s="139">
        <v>1437581.76999999</v>
      </c>
      <c r="AW305" s="139">
        <v>1683743.43</v>
      </c>
      <c r="AX305" s="139">
        <v>1501587.46999999</v>
      </c>
      <c r="AY305" s="139">
        <v>1402915.42</v>
      </c>
      <c r="AZ305" s="139">
        <v>1485505.25</v>
      </c>
      <c r="BA305" s="139">
        <v>17145586.57</v>
      </c>
    </row>
    <row r="306" spans="1:53">
      <c r="A306" s="140" t="s">
        <v>1624</v>
      </c>
      <c r="B306" s="139">
        <v>833333.33333333302</v>
      </c>
      <c r="C306" s="139">
        <v>833333.33333333302</v>
      </c>
      <c r="D306" s="139">
        <v>833333.33333333302</v>
      </c>
      <c r="E306" s="139">
        <v>833333.33333333302</v>
      </c>
      <c r="F306" s="139">
        <v>833333.33333333302</v>
      </c>
      <c r="G306" s="139">
        <v>833333.33333333302</v>
      </c>
      <c r="H306" s="139">
        <v>833333.33333333302</v>
      </c>
      <c r="I306" s="139">
        <v>833333.33333333302</v>
      </c>
      <c r="J306" s="139">
        <v>833333.33333333302</v>
      </c>
      <c r="K306" s="139">
        <v>833333.33333333302</v>
      </c>
      <c r="L306" s="139">
        <v>833333.33333333302</v>
      </c>
      <c r="M306" s="139">
        <v>833333.33333333302</v>
      </c>
      <c r="N306" s="139">
        <v>9999999.9999999907</v>
      </c>
      <c r="O306" s="139">
        <v>833333.33333333302</v>
      </c>
      <c r="P306" s="139">
        <v>833333.33333333302</v>
      </c>
      <c r="Q306" s="139">
        <v>833333.33333333302</v>
      </c>
      <c r="R306" s="139">
        <v>833333.33333333302</v>
      </c>
      <c r="S306" s="139">
        <v>833333.33333333302</v>
      </c>
      <c r="T306" s="139">
        <v>833333.33333333302</v>
      </c>
      <c r="U306" s="139">
        <v>833333.33333333302</v>
      </c>
      <c r="V306" s="139">
        <v>833333.33333333302</v>
      </c>
      <c r="W306" s="139">
        <v>833333.33333333302</v>
      </c>
      <c r="X306" s="139">
        <v>833333.33333333302</v>
      </c>
      <c r="Y306" s="139">
        <v>833333.33333333302</v>
      </c>
      <c r="Z306" s="139">
        <v>833333.33333333302</v>
      </c>
      <c r="AA306" s="139">
        <v>9999999.9999999907</v>
      </c>
      <c r="AB306" s="139">
        <v>833333.33333333302</v>
      </c>
      <c r="AC306" s="139">
        <v>833333.33333333302</v>
      </c>
      <c r="AD306" s="139">
        <v>833333.33333333302</v>
      </c>
      <c r="AE306" s="139">
        <v>833333.33333333302</v>
      </c>
      <c r="AF306" s="139">
        <v>833333.33333333302</v>
      </c>
      <c r="AG306" s="139">
        <v>833333.33333333302</v>
      </c>
      <c r="AH306" s="139">
        <v>833333.33333333302</v>
      </c>
      <c r="AI306" s="139">
        <v>833333.33333333302</v>
      </c>
      <c r="AJ306" s="139">
        <v>833333.33333333302</v>
      </c>
      <c r="AK306" s="139">
        <v>833333.33333333302</v>
      </c>
      <c r="AL306" s="139">
        <v>833333.33333333302</v>
      </c>
      <c r="AM306" s="139">
        <v>833333.33333333302</v>
      </c>
      <c r="AN306" s="139">
        <v>9999999.9999999907</v>
      </c>
      <c r="AO306" s="139">
        <v>833333.33333333302</v>
      </c>
      <c r="AP306" s="139">
        <v>833333.33333333302</v>
      </c>
      <c r="AQ306" s="139">
        <v>833333.33333333302</v>
      </c>
      <c r="AR306" s="139">
        <v>833333.33333333302</v>
      </c>
      <c r="AS306" s="139">
        <v>833333.33333333302</v>
      </c>
      <c r="AT306" s="139">
        <v>833333.33333333302</v>
      </c>
      <c r="AU306" s="139">
        <v>833333.33333333302</v>
      </c>
      <c r="AV306" s="139">
        <v>833333.33333333302</v>
      </c>
      <c r="AW306" s="139">
        <v>833333.33333333302</v>
      </c>
      <c r="AX306" s="139">
        <v>833333.33333333302</v>
      </c>
      <c r="AY306" s="139">
        <v>833333.33333333302</v>
      </c>
      <c r="AZ306" s="139">
        <v>833333.33333333302</v>
      </c>
      <c r="BA306" s="139">
        <v>9999999.9999999907</v>
      </c>
    </row>
    <row r="307" spans="1:53">
      <c r="A307" s="167" t="s">
        <v>1625</v>
      </c>
      <c r="B307" s="139">
        <v>40200.460258779902</v>
      </c>
      <c r="C307" s="139">
        <v>40200.460258779902</v>
      </c>
      <c r="D307" s="139">
        <v>40200.460258779902</v>
      </c>
      <c r="E307" s="139">
        <v>40200.460258779902</v>
      </c>
      <c r="F307" s="139">
        <v>40200.460258779902</v>
      </c>
      <c r="G307" s="139">
        <v>40200.460258779902</v>
      </c>
      <c r="H307" s="139">
        <v>40200.460258779902</v>
      </c>
      <c r="I307" s="139">
        <v>40200.460258779902</v>
      </c>
      <c r="J307" s="139">
        <v>40200.460258779902</v>
      </c>
      <c r="K307" s="139">
        <v>40200.460258779902</v>
      </c>
      <c r="L307" s="139">
        <v>40200.460258779902</v>
      </c>
      <c r="M307" s="139">
        <v>40200.460258779902</v>
      </c>
      <c r="N307" s="139">
        <v>482405.52310535801</v>
      </c>
      <c r="O307" s="139">
        <v>81259.9005237604</v>
      </c>
      <c r="P307" s="139">
        <v>81259.9005237604</v>
      </c>
      <c r="Q307" s="139">
        <v>81259.9005237604</v>
      </c>
      <c r="R307" s="139">
        <v>81259.9005237604</v>
      </c>
      <c r="S307" s="139">
        <v>81259.9005237604</v>
      </c>
      <c r="T307" s="139">
        <v>81259.9005237604</v>
      </c>
      <c r="U307" s="139">
        <v>81259.9005237604</v>
      </c>
      <c r="V307" s="139">
        <v>81259.9005237604</v>
      </c>
      <c r="W307" s="139">
        <v>81259.9005237604</v>
      </c>
      <c r="X307" s="139">
        <v>81259.9005237604</v>
      </c>
      <c r="Y307" s="139">
        <v>81259.9005237604</v>
      </c>
      <c r="Z307" s="139">
        <v>81259.9005237604</v>
      </c>
      <c r="AA307" s="139">
        <v>975118.80628512404</v>
      </c>
      <c r="AB307" s="139">
        <v>120653.79845099201</v>
      </c>
      <c r="AC307" s="139">
        <v>120653.79845099201</v>
      </c>
      <c r="AD307" s="139">
        <v>120653.79845099201</v>
      </c>
      <c r="AE307" s="139">
        <v>120653.79845099201</v>
      </c>
      <c r="AF307" s="139">
        <v>120653.79845099201</v>
      </c>
      <c r="AG307" s="139">
        <v>120653.79845099201</v>
      </c>
      <c r="AH307" s="139">
        <v>120653.79845099201</v>
      </c>
      <c r="AI307" s="139">
        <v>120653.79845099201</v>
      </c>
      <c r="AJ307" s="139">
        <v>120653.79845099201</v>
      </c>
      <c r="AK307" s="139">
        <v>120653.79845099201</v>
      </c>
      <c r="AL307" s="139">
        <v>120653.79845099201</v>
      </c>
      <c r="AM307" s="139">
        <v>120653.79845099201</v>
      </c>
      <c r="AN307" s="139">
        <v>1447845.5814119</v>
      </c>
      <c r="AO307" s="139">
        <v>156933.703041848</v>
      </c>
      <c r="AP307" s="139">
        <v>156933.703041848</v>
      </c>
      <c r="AQ307" s="139">
        <v>156933.703041848</v>
      </c>
      <c r="AR307" s="139">
        <v>156933.703041848</v>
      </c>
      <c r="AS307" s="139">
        <v>156933.703041848</v>
      </c>
      <c r="AT307" s="139">
        <v>156933.703041848</v>
      </c>
      <c r="AU307" s="139">
        <v>156933.703041848</v>
      </c>
      <c r="AV307" s="139">
        <v>156933.703041848</v>
      </c>
      <c r="AW307" s="139">
        <v>156933.703041848</v>
      </c>
      <c r="AX307" s="139">
        <v>156933.703041848</v>
      </c>
      <c r="AY307" s="139">
        <v>156933.703041848</v>
      </c>
      <c r="AZ307" s="139">
        <v>156933.703041848</v>
      </c>
      <c r="BA307" s="139">
        <v>1883204.4365021701</v>
      </c>
    </row>
    <row r="308" spans="1:53">
      <c r="A308" s="140" t="s">
        <v>1626</v>
      </c>
      <c r="B308" s="139">
        <v>-32213.919999997401</v>
      </c>
      <c r="C308" s="139">
        <v>-32395.3499999997</v>
      </c>
      <c r="D308" s="139">
        <v>-33499.419999999598</v>
      </c>
      <c r="E308" s="139">
        <v>-33508.450000000201</v>
      </c>
      <c r="F308" s="139">
        <v>-33585.1999999986</v>
      </c>
      <c r="G308" s="139">
        <v>-33503.709999999497</v>
      </c>
      <c r="H308" s="139">
        <v>-33488.8499999997</v>
      </c>
      <c r="I308" s="139">
        <v>-33486.709999999599</v>
      </c>
      <c r="J308" s="139">
        <v>-33494.709999999402</v>
      </c>
      <c r="K308" s="139">
        <v>-33479.8499999997</v>
      </c>
      <c r="L308" s="139">
        <v>-33581.499999999302</v>
      </c>
      <c r="M308" s="139">
        <v>-33474.85</v>
      </c>
      <c r="N308" s="139">
        <v>-399712.51999999298</v>
      </c>
      <c r="O308" s="139">
        <v>-32213.919999997401</v>
      </c>
      <c r="P308" s="139">
        <v>-32395.3499999997</v>
      </c>
      <c r="Q308" s="139">
        <v>-33499.419999999598</v>
      </c>
      <c r="R308" s="139">
        <v>-33508.450000000201</v>
      </c>
      <c r="S308" s="139">
        <v>-33585.1999999986</v>
      </c>
      <c r="T308" s="139">
        <v>-33503.709999999497</v>
      </c>
      <c r="U308" s="139">
        <v>-33488.8499999997</v>
      </c>
      <c r="V308" s="139">
        <v>-33486.709999999599</v>
      </c>
      <c r="W308" s="139">
        <v>-33494.709999999402</v>
      </c>
      <c r="X308" s="139">
        <v>-33479.8499999997</v>
      </c>
      <c r="Y308" s="139">
        <v>-33581.499999999302</v>
      </c>
      <c r="Z308" s="139">
        <v>-33474.85</v>
      </c>
      <c r="AA308" s="139">
        <v>-399712.51999999298</v>
      </c>
      <c r="AB308" s="139">
        <v>-32213.919999997401</v>
      </c>
      <c r="AC308" s="139">
        <v>-32395.3499999997</v>
      </c>
      <c r="AD308" s="139">
        <v>-33499.419999999598</v>
      </c>
      <c r="AE308" s="139">
        <v>-33508.450000000201</v>
      </c>
      <c r="AF308" s="139">
        <v>-33585.1999999986</v>
      </c>
      <c r="AG308" s="139">
        <v>-33503.709999999497</v>
      </c>
      <c r="AH308" s="139">
        <v>-33488.8499999997</v>
      </c>
      <c r="AI308" s="139">
        <v>-33486.709999999599</v>
      </c>
      <c r="AJ308" s="139">
        <v>-33494.709999999402</v>
      </c>
      <c r="AK308" s="139">
        <v>-33479.8499999997</v>
      </c>
      <c r="AL308" s="139">
        <v>-33581.499999999302</v>
      </c>
      <c r="AM308" s="139">
        <v>-33474.85</v>
      </c>
      <c r="AN308" s="139">
        <v>-399712.51999999298</v>
      </c>
      <c r="AO308" s="139">
        <v>-32213.919999997401</v>
      </c>
      <c r="AP308" s="139">
        <v>-32395.3499999997</v>
      </c>
      <c r="AQ308" s="139">
        <v>-33499.419999999598</v>
      </c>
      <c r="AR308" s="139">
        <v>-33508.450000000201</v>
      </c>
      <c r="AS308" s="139">
        <v>-33585.1999999986</v>
      </c>
      <c r="AT308" s="139">
        <v>-33503.709999999497</v>
      </c>
      <c r="AU308" s="139">
        <v>-33488.8499999997</v>
      </c>
      <c r="AV308" s="139">
        <v>-33486.709999999599</v>
      </c>
      <c r="AW308" s="139">
        <v>-33494.709999999402</v>
      </c>
      <c r="AX308" s="139">
        <v>-33479.8499999997</v>
      </c>
      <c r="AY308" s="139">
        <v>-33581.499999999302</v>
      </c>
      <c r="AZ308" s="139">
        <v>-33474.85</v>
      </c>
      <c r="BA308" s="139">
        <v>-399712.51999999298</v>
      </c>
    </row>
    <row r="309" spans="1:53">
      <c r="A309" s="140" t="s">
        <v>1627</v>
      </c>
      <c r="B309" s="139">
        <v>1997190.3135921101</v>
      </c>
      <c r="C309" s="139">
        <v>2136845.24359211</v>
      </c>
      <c r="D309" s="139">
        <v>2250303.9235921102</v>
      </c>
      <c r="E309" s="139">
        <v>2217030.0635921098</v>
      </c>
      <c r="F309" s="139">
        <v>2214176.5235921098</v>
      </c>
      <c r="G309" s="139">
        <v>2466751.0535921101</v>
      </c>
      <c r="H309" s="139">
        <v>2234497.76359211</v>
      </c>
      <c r="I309" s="139">
        <v>2277628.8535921099</v>
      </c>
      <c r="J309" s="139">
        <v>2523782.51359211</v>
      </c>
      <c r="K309" s="139">
        <v>2341641.4135921099</v>
      </c>
      <c r="L309" s="139">
        <v>2242867.7135921102</v>
      </c>
      <c r="M309" s="139">
        <v>2325564.1935921102</v>
      </c>
      <c r="N309" s="139">
        <v>27228279.573105302</v>
      </c>
      <c r="O309" s="139">
        <v>2038249.7538570899</v>
      </c>
      <c r="P309" s="139">
        <v>2177904.6838570898</v>
      </c>
      <c r="Q309" s="139">
        <v>2291363.36385709</v>
      </c>
      <c r="R309" s="139">
        <v>2258089.5038570901</v>
      </c>
      <c r="S309" s="139">
        <v>2255235.9638570901</v>
      </c>
      <c r="T309" s="139">
        <v>2507810.4938570899</v>
      </c>
      <c r="U309" s="139">
        <v>2275557.2038570899</v>
      </c>
      <c r="V309" s="139">
        <v>2318688.2938570902</v>
      </c>
      <c r="W309" s="139">
        <v>2564841.9538570899</v>
      </c>
      <c r="X309" s="139">
        <v>2382700.8538570902</v>
      </c>
      <c r="Y309" s="139">
        <v>2283927.15385709</v>
      </c>
      <c r="Z309" s="139">
        <v>2366623.63385709</v>
      </c>
      <c r="AA309" s="139">
        <v>27720992.856285099</v>
      </c>
      <c r="AB309" s="139">
        <v>2077643.6517843199</v>
      </c>
      <c r="AC309" s="139">
        <v>2217298.5817843201</v>
      </c>
      <c r="AD309" s="139">
        <v>2330757.2617843202</v>
      </c>
      <c r="AE309" s="139">
        <v>2297483.4017843199</v>
      </c>
      <c r="AF309" s="139">
        <v>2294629.8617843199</v>
      </c>
      <c r="AG309" s="139">
        <v>2547204.3917843201</v>
      </c>
      <c r="AH309" s="139">
        <v>2314951.1017843201</v>
      </c>
      <c r="AI309" s="139">
        <v>2358082.1917843199</v>
      </c>
      <c r="AJ309" s="139">
        <v>2604235.8517843201</v>
      </c>
      <c r="AK309" s="139">
        <v>2422094.75178432</v>
      </c>
      <c r="AL309" s="139">
        <v>2323321.0517843198</v>
      </c>
      <c r="AM309" s="139">
        <v>2406017.5317843198</v>
      </c>
      <c r="AN309" s="139">
        <v>28193719.631411899</v>
      </c>
      <c r="AO309" s="139">
        <v>2113923.5563751799</v>
      </c>
      <c r="AP309" s="139">
        <v>2253578.4863751801</v>
      </c>
      <c r="AQ309" s="139">
        <v>2367037.1663751798</v>
      </c>
      <c r="AR309" s="139">
        <v>2333763.3063751799</v>
      </c>
      <c r="AS309" s="139">
        <v>2330909.7663751799</v>
      </c>
      <c r="AT309" s="139">
        <v>2583484.2963751801</v>
      </c>
      <c r="AU309" s="139">
        <v>2351231.0063751801</v>
      </c>
      <c r="AV309" s="139">
        <v>2394362.0963751799</v>
      </c>
      <c r="AW309" s="139">
        <v>2640515.7563751801</v>
      </c>
      <c r="AX309" s="139">
        <v>2458374.65637518</v>
      </c>
      <c r="AY309" s="139">
        <v>2359600.9563751798</v>
      </c>
      <c r="AZ309" s="139">
        <v>2442297.4363751798</v>
      </c>
      <c r="BA309" s="139">
        <v>28629078.4865021</v>
      </c>
    </row>
    <row r="310" spans="1:53">
      <c r="A310" s="140" t="s">
        <v>1628</v>
      </c>
    </row>
    <row r="311" spans="1:53">
      <c r="A311" s="140" t="s">
        <v>1629</v>
      </c>
      <c r="B311" s="139">
        <v>936205.69</v>
      </c>
      <c r="C311" s="139">
        <v>1027775.60999999</v>
      </c>
      <c r="D311" s="139">
        <v>985773.69</v>
      </c>
      <c r="E311" s="139">
        <v>1172711.5699999901</v>
      </c>
      <c r="F311" s="139">
        <v>1030835.09</v>
      </c>
      <c r="G311" s="139">
        <v>1909303.65</v>
      </c>
      <c r="H311" s="139">
        <v>2045283.58</v>
      </c>
      <c r="I311" s="139">
        <v>1994283.22</v>
      </c>
      <c r="J311" s="139">
        <v>1698088.29999999</v>
      </c>
      <c r="K311" s="139">
        <v>1282744.56</v>
      </c>
      <c r="L311" s="139">
        <v>1536103.87</v>
      </c>
      <c r="M311" s="139">
        <v>1574598.29</v>
      </c>
      <c r="N311" s="139">
        <v>17193707.1199999</v>
      </c>
      <c r="O311" s="139">
        <v>936205.69</v>
      </c>
      <c r="P311" s="139">
        <v>1027775.60999999</v>
      </c>
      <c r="Q311" s="139">
        <v>985773.69</v>
      </c>
      <c r="R311" s="139">
        <v>1172711.5699999901</v>
      </c>
      <c r="S311" s="139">
        <v>1030835.09</v>
      </c>
      <c r="T311" s="139">
        <v>1909303.65</v>
      </c>
      <c r="U311" s="139">
        <v>2045283.58</v>
      </c>
      <c r="V311" s="139">
        <v>1994283.22</v>
      </c>
      <c r="W311" s="139">
        <v>1698088.29999999</v>
      </c>
      <c r="X311" s="139">
        <v>1282744.56</v>
      </c>
      <c r="Y311" s="139">
        <v>1536103.87</v>
      </c>
      <c r="Z311" s="139">
        <v>1574598.29</v>
      </c>
      <c r="AA311" s="139">
        <v>17193707.1199999</v>
      </c>
      <c r="AB311" s="139">
        <v>936205.69</v>
      </c>
      <c r="AC311" s="139">
        <v>1027775.60999999</v>
      </c>
      <c r="AD311" s="139">
        <v>985773.69</v>
      </c>
      <c r="AE311" s="139">
        <v>1172711.5699999901</v>
      </c>
      <c r="AF311" s="139">
        <v>1030835.09</v>
      </c>
      <c r="AG311" s="139">
        <v>1909303.65</v>
      </c>
      <c r="AH311" s="139">
        <v>2045283.58</v>
      </c>
      <c r="AI311" s="139">
        <v>1994283.22</v>
      </c>
      <c r="AJ311" s="139">
        <v>1698088.29999999</v>
      </c>
      <c r="AK311" s="139">
        <v>1282744.56</v>
      </c>
      <c r="AL311" s="139">
        <v>1536103.87</v>
      </c>
      <c r="AM311" s="139">
        <v>1574598.29</v>
      </c>
      <c r="AN311" s="139">
        <v>17193707.1199999</v>
      </c>
      <c r="AO311" s="139">
        <v>936205.69</v>
      </c>
      <c r="AP311" s="139">
        <v>1027775.60999999</v>
      </c>
      <c r="AQ311" s="139">
        <v>985773.69</v>
      </c>
      <c r="AR311" s="139">
        <v>1172711.5699999901</v>
      </c>
      <c r="AS311" s="139">
        <v>1030835.09</v>
      </c>
      <c r="AT311" s="139">
        <v>1909303.65</v>
      </c>
      <c r="AU311" s="139">
        <v>2045283.58</v>
      </c>
      <c r="AV311" s="139">
        <v>1994283.22</v>
      </c>
      <c r="AW311" s="139">
        <v>1698088.29999999</v>
      </c>
      <c r="AX311" s="139">
        <v>1282744.56</v>
      </c>
      <c r="AY311" s="139">
        <v>1536103.87</v>
      </c>
      <c r="AZ311" s="139">
        <v>1574598.29</v>
      </c>
      <c r="BA311" s="139">
        <v>17193707.1199999</v>
      </c>
    </row>
    <row r="312" spans="1:53">
      <c r="A312" s="140" t="s">
        <v>1630</v>
      </c>
      <c r="B312" s="139">
        <v>-833333.33333333302</v>
      </c>
      <c r="C312" s="139">
        <v>-833333.33333333302</v>
      </c>
      <c r="D312" s="139">
        <v>-833333.33333333302</v>
      </c>
      <c r="E312" s="139">
        <v>-833333.33333333302</v>
      </c>
      <c r="F312" s="139">
        <v>-833333.33333333302</v>
      </c>
      <c r="G312" s="139">
        <v>-833333.33333333302</v>
      </c>
      <c r="H312" s="139">
        <v>-833333.33333333302</v>
      </c>
      <c r="I312" s="139">
        <v>-833333.33333333302</v>
      </c>
      <c r="J312" s="139">
        <v>-833333.33333333302</v>
      </c>
      <c r="K312" s="139">
        <v>-833333.33333333302</v>
      </c>
      <c r="L312" s="139">
        <v>-833333.33333333302</v>
      </c>
      <c r="M312" s="139">
        <v>-833333.33333333302</v>
      </c>
      <c r="N312" s="139">
        <v>-9999999.9999999907</v>
      </c>
      <c r="O312" s="139">
        <v>-833333.33333333302</v>
      </c>
      <c r="P312" s="139">
        <v>-833333.33333333302</v>
      </c>
      <c r="Q312" s="139">
        <v>-833333.33333333302</v>
      </c>
      <c r="R312" s="139">
        <v>-833333.33333333302</v>
      </c>
      <c r="S312" s="139">
        <v>-833333.33333333302</v>
      </c>
      <c r="T312" s="139">
        <v>-833333.33333333302</v>
      </c>
      <c r="U312" s="139">
        <v>-833333.33333333302</v>
      </c>
      <c r="V312" s="139">
        <v>-833333.33333333302</v>
      </c>
      <c r="W312" s="139">
        <v>-833333.33333333302</v>
      </c>
      <c r="X312" s="139">
        <v>-833333.33333333302</v>
      </c>
      <c r="Y312" s="139">
        <v>-833333.33333333302</v>
      </c>
      <c r="Z312" s="139">
        <v>-833333.33333333302</v>
      </c>
      <c r="AA312" s="139">
        <v>-9999999.9999999907</v>
      </c>
      <c r="AB312" s="139">
        <v>-833333.33333333302</v>
      </c>
      <c r="AC312" s="139">
        <v>-833333.33333333302</v>
      </c>
      <c r="AD312" s="139">
        <v>-833333.33333333302</v>
      </c>
      <c r="AE312" s="139">
        <v>-833333.33333333302</v>
      </c>
      <c r="AF312" s="139">
        <v>-833333.33333333302</v>
      </c>
      <c r="AG312" s="139">
        <v>-833333.33333333302</v>
      </c>
      <c r="AH312" s="139">
        <v>-833333.33333333302</v>
      </c>
      <c r="AI312" s="139">
        <v>-833333.33333333302</v>
      </c>
      <c r="AJ312" s="139">
        <v>-833333.33333333302</v>
      </c>
      <c r="AK312" s="139">
        <v>-833333.33333333302</v>
      </c>
      <c r="AL312" s="139">
        <v>-833333.33333333302</v>
      </c>
      <c r="AM312" s="139">
        <v>-833333.33333333302</v>
      </c>
      <c r="AN312" s="139">
        <v>-9999999.9999999907</v>
      </c>
      <c r="AO312" s="139">
        <v>-833333.33333333302</v>
      </c>
      <c r="AP312" s="139">
        <v>-833333.33333333302</v>
      </c>
      <c r="AQ312" s="139">
        <v>-833333.33333333302</v>
      </c>
      <c r="AR312" s="139">
        <v>-833333.33333333302</v>
      </c>
      <c r="AS312" s="139">
        <v>-833333.33333333302</v>
      </c>
      <c r="AT312" s="139">
        <v>-833333.33333333302</v>
      </c>
      <c r="AU312" s="139">
        <v>-833333.33333333302</v>
      </c>
      <c r="AV312" s="139">
        <v>-833333.33333333302</v>
      </c>
      <c r="AW312" s="139">
        <v>-833333.33333333302</v>
      </c>
      <c r="AX312" s="139">
        <v>-833333.33333333302</v>
      </c>
      <c r="AY312" s="139">
        <v>-833333.33333333302</v>
      </c>
      <c r="AZ312" s="139">
        <v>-833333.33333333302</v>
      </c>
      <c r="BA312" s="139">
        <v>-9999999.9999999907</v>
      </c>
    </row>
    <row r="313" spans="1:53">
      <c r="A313" s="167" t="s">
        <v>1631</v>
      </c>
      <c r="B313" s="139">
        <v>41275.536751015803</v>
      </c>
      <c r="C313" s="139">
        <v>41275.536751015803</v>
      </c>
      <c r="D313" s="139">
        <v>41275.536751015803</v>
      </c>
      <c r="E313" s="139">
        <v>41275.536751015803</v>
      </c>
      <c r="F313" s="139">
        <v>41275.536751015803</v>
      </c>
      <c r="G313" s="139">
        <v>41275.536751015803</v>
      </c>
      <c r="H313" s="139">
        <v>41275.536751015803</v>
      </c>
      <c r="I313" s="139">
        <v>41275.536751015803</v>
      </c>
      <c r="J313" s="139">
        <v>41275.536751015803</v>
      </c>
      <c r="K313" s="139">
        <v>41275.536751015803</v>
      </c>
      <c r="L313" s="139">
        <v>41275.536751015803</v>
      </c>
      <c r="M313" s="139">
        <v>41275.536751015803</v>
      </c>
      <c r="N313" s="139">
        <v>495306.44101218903</v>
      </c>
      <c r="O313" s="139">
        <v>83433.025116169607</v>
      </c>
      <c r="P313" s="139">
        <v>83433.025116169607</v>
      </c>
      <c r="Q313" s="139">
        <v>83433.025116169607</v>
      </c>
      <c r="R313" s="139">
        <v>83433.025116169607</v>
      </c>
      <c r="S313" s="139">
        <v>83433.025116169607</v>
      </c>
      <c r="T313" s="139">
        <v>83433.025116169607</v>
      </c>
      <c r="U313" s="139">
        <v>83433.025116169607</v>
      </c>
      <c r="V313" s="139">
        <v>83433.025116169607</v>
      </c>
      <c r="W313" s="139">
        <v>83433.025116169607</v>
      </c>
      <c r="X313" s="139">
        <v>83433.025116169607</v>
      </c>
      <c r="Y313" s="139">
        <v>83433.025116169607</v>
      </c>
      <c r="Z313" s="139">
        <v>83433.025116169607</v>
      </c>
      <c r="AA313" s="139">
        <v>1001196.30139403</v>
      </c>
      <c r="AB313" s="139">
        <v>123880.429727814</v>
      </c>
      <c r="AC313" s="139">
        <v>123880.429727814</v>
      </c>
      <c r="AD313" s="139">
        <v>123880.429727814</v>
      </c>
      <c r="AE313" s="139">
        <v>123880.429727814</v>
      </c>
      <c r="AF313" s="139">
        <v>123880.429727814</v>
      </c>
      <c r="AG313" s="139">
        <v>123880.429727814</v>
      </c>
      <c r="AH313" s="139">
        <v>123880.429727814</v>
      </c>
      <c r="AI313" s="139">
        <v>123880.429727814</v>
      </c>
      <c r="AJ313" s="139">
        <v>123880.429727814</v>
      </c>
      <c r="AK313" s="139">
        <v>123880.429727814</v>
      </c>
      <c r="AL313" s="139">
        <v>123880.429727814</v>
      </c>
      <c r="AM313" s="139">
        <v>123880.429727814</v>
      </c>
      <c r="AN313" s="139">
        <v>1486565.1567337599</v>
      </c>
      <c r="AO313" s="139">
        <v>161130.563821396</v>
      </c>
      <c r="AP313" s="139">
        <v>161130.563821396</v>
      </c>
      <c r="AQ313" s="139">
        <v>161130.563821396</v>
      </c>
      <c r="AR313" s="139">
        <v>161130.563821396</v>
      </c>
      <c r="AS313" s="139">
        <v>161130.563821396</v>
      </c>
      <c r="AT313" s="139">
        <v>161130.563821396</v>
      </c>
      <c r="AU313" s="139">
        <v>161130.563821396</v>
      </c>
      <c r="AV313" s="139">
        <v>161130.563821396</v>
      </c>
      <c r="AW313" s="139">
        <v>161130.563821396</v>
      </c>
      <c r="AX313" s="139">
        <v>161130.563821396</v>
      </c>
      <c r="AY313" s="139">
        <v>161130.563821396</v>
      </c>
      <c r="AZ313" s="139">
        <v>161130.563821396</v>
      </c>
      <c r="BA313" s="139">
        <v>1933566.7658567501</v>
      </c>
    </row>
    <row r="314" spans="1:53">
      <c r="A314" s="140" t="s">
        <v>1632</v>
      </c>
      <c r="B314" s="139">
        <v>144147.893417682</v>
      </c>
      <c r="C314" s="139">
        <v>235717.81341768199</v>
      </c>
      <c r="D314" s="139">
        <v>193715.893417682</v>
      </c>
      <c r="E314" s="139">
        <v>380653.77341768198</v>
      </c>
      <c r="F314" s="139">
        <v>238777.293417682</v>
      </c>
      <c r="G314" s="139">
        <v>1117245.8534176799</v>
      </c>
      <c r="H314" s="139">
        <v>1253225.7834176801</v>
      </c>
      <c r="I314" s="139">
        <v>1202225.42341768</v>
      </c>
      <c r="J314" s="139">
        <v>906030.50341768202</v>
      </c>
      <c r="K314" s="139">
        <v>490686.76341768203</v>
      </c>
      <c r="L314" s="139">
        <v>744046.07341768197</v>
      </c>
      <c r="M314" s="139">
        <v>782540.49341768201</v>
      </c>
      <c r="N314" s="139">
        <v>7689013.5610121898</v>
      </c>
      <c r="O314" s="139">
        <v>186305.38178283599</v>
      </c>
      <c r="P314" s="139">
        <v>277875.30178283597</v>
      </c>
      <c r="Q314" s="139">
        <v>235873.38178283599</v>
      </c>
      <c r="R314" s="139">
        <v>422811.26178283599</v>
      </c>
      <c r="S314" s="139">
        <v>280934.78178283601</v>
      </c>
      <c r="T314" s="139">
        <v>1159403.34178283</v>
      </c>
      <c r="U314" s="139">
        <v>1295383.2717828299</v>
      </c>
      <c r="V314" s="139">
        <v>1244382.91178283</v>
      </c>
      <c r="W314" s="139">
        <v>948187.99178283603</v>
      </c>
      <c r="X314" s="139">
        <v>532844.25178283604</v>
      </c>
      <c r="Y314" s="139">
        <v>786203.56178283598</v>
      </c>
      <c r="Z314" s="139">
        <v>824697.98178283602</v>
      </c>
      <c r="AA314" s="139">
        <v>8194903.4213940399</v>
      </c>
      <c r="AB314" s="139">
        <v>226752.78639448099</v>
      </c>
      <c r="AC314" s="139">
        <v>318322.70639448002</v>
      </c>
      <c r="AD314" s="139">
        <v>276320.78639448102</v>
      </c>
      <c r="AE314" s="139">
        <v>463258.66639447998</v>
      </c>
      <c r="AF314" s="139">
        <v>321382.18639448099</v>
      </c>
      <c r="AG314" s="139">
        <v>1199850.7463944801</v>
      </c>
      <c r="AH314" s="139">
        <v>1335830.67639448</v>
      </c>
      <c r="AI314" s="139">
        <v>1284830.3163944799</v>
      </c>
      <c r="AJ314" s="139">
        <v>988635.39639448095</v>
      </c>
      <c r="AK314" s="139">
        <v>573291.65639448096</v>
      </c>
      <c r="AL314" s="139">
        <v>826650.96639448102</v>
      </c>
      <c r="AM314" s="139">
        <v>865145.38639448094</v>
      </c>
      <c r="AN314" s="139">
        <v>8680272.2767337691</v>
      </c>
      <c r="AO314" s="139">
        <v>264002.92048806202</v>
      </c>
      <c r="AP314" s="139">
        <v>355572.84048806201</v>
      </c>
      <c r="AQ314" s="139">
        <v>313570.92048806202</v>
      </c>
      <c r="AR314" s="139">
        <v>500508.80048806203</v>
      </c>
      <c r="AS314" s="139">
        <v>358632.32048806298</v>
      </c>
      <c r="AT314" s="139">
        <v>1237100.8804880599</v>
      </c>
      <c r="AU314" s="139">
        <v>1373080.8104880599</v>
      </c>
      <c r="AV314" s="139">
        <v>1322080.45048806</v>
      </c>
      <c r="AW314" s="139">
        <v>1025885.53048806</v>
      </c>
      <c r="AX314" s="139">
        <v>610541.79048806301</v>
      </c>
      <c r="AY314" s="139">
        <v>863901.10048806295</v>
      </c>
      <c r="AZ314" s="139">
        <v>902395.52048806299</v>
      </c>
      <c r="BA314" s="139">
        <v>9127273.8858567495</v>
      </c>
    </row>
    <row r="315" spans="1:53">
      <c r="A315" s="140" t="s">
        <v>1633</v>
      </c>
    </row>
    <row r="316" spans="1:53">
      <c r="A316" s="140" t="s">
        <v>1634</v>
      </c>
      <c r="B316" s="139">
        <v>16191.3299999999</v>
      </c>
      <c r="C316" s="139">
        <v>16075.33</v>
      </c>
      <c r="D316" s="139">
        <v>16338.05</v>
      </c>
      <c r="E316" s="139">
        <v>16332.05</v>
      </c>
      <c r="F316" s="139">
        <v>17906.52</v>
      </c>
      <c r="G316" s="139">
        <v>16336.049999999899</v>
      </c>
      <c r="H316" s="139">
        <v>16346.049999999899</v>
      </c>
      <c r="I316" s="139">
        <v>16347.05</v>
      </c>
      <c r="J316" s="139">
        <v>16340.049999999899</v>
      </c>
      <c r="K316" s="139">
        <v>16351.049999999899</v>
      </c>
      <c r="L316" s="139">
        <v>17908.52</v>
      </c>
      <c r="M316" s="139">
        <v>16463.560000000001</v>
      </c>
      <c r="N316" s="139">
        <v>198935.609999999</v>
      </c>
      <c r="O316" s="139">
        <v>16191.3299999999</v>
      </c>
      <c r="P316" s="139">
        <v>16075.33</v>
      </c>
      <c r="Q316" s="139">
        <v>16338.05</v>
      </c>
      <c r="R316" s="139">
        <v>16332.05</v>
      </c>
      <c r="S316" s="139">
        <v>17906.52</v>
      </c>
      <c r="T316" s="139">
        <v>16336.049999999899</v>
      </c>
      <c r="U316" s="139">
        <v>16346.049999999899</v>
      </c>
      <c r="V316" s="139">
        <v>16347.05</v>
      </c>
      <c r="W316" s="139">
        <v>16340.049999999899</v>
      </c>
      <c r="X316" s="139">
        <v>16351.049999999899</v>
      </c>
      <c r="Y316" s="139">
        <v>17908.52</v>
      </c>
      <c r="Z316" s="139">
        <v>16463.560000000001</v>
      </c>
      <c r="AA316" s="139">
        <v>198935.609999999</v>
      </c>
      <c r="AB316" s="139">
        <v>16191.3299999999</v>
      </c>
      <c r="AC316" s="139">
        <v>16075.33</v>
      </c>
      <c r="AD316" s="139">
        <v>16338.05</v>
      </c>
      <c r="AE316" s="139">
        <v>16332.05</v>
      </c>
      <c r="AF316" s="139">
        <v>17906.52</v>
      </c>
      <c r="AG316" s="139">
        <v>16336.049999999899</v>
      </c>
      <c r="AH316" s="139">
        <v>16346.049999999899</v>
      </c>
      <c r="AI316" s="139">
        <v>16347.05</v>
      </c>
      <c r="AJ316" s="139">
        <v>16340.049999999899</v>
      </c>
      <c r="AK316" s="139">
        <v>16351.049999999899</v>
      </c>
      <c r="AL316" s="139">
        <v>17908.52</v>
      </c>
      <c r="AM316" s="139">
        <v>16463.560000000001</v>
      </c>
      <c r="AN316" s="139">
        <v>198935.609999999</v>
      </c>
      <c r="AO316" s="139">
        <v>16191.3299999999</v>
      </c>
      <c r="AP316" s="139">
        <v>16075.33</v>
      </c>
      <c r="AQ316" s="139">
        <v>16338.05</v>
      </c>
      <c r="AR316" s="139">
        <v>16332.05</v>
      </c>
      <c r="AS316" s="139">
        <v>17906.52</v>
      </c>
      <c r="AT316" s="139">
        <v>16336.049999999899</v>
      </c>
      <c r="AU316" s="139">
        <v>16346.049999999899</v>
      </c>
      <c r="AV316" s="139">
        <v>16347.05</v>
      </c>
      <c r="AW316" s="139">
        <v>16340.049999999899</v>
      </c>
      <c r="AX316" s="139">
        <v>16351.049999999899</v>
      </c>
      <c r="AY316" s="139">
        <v>17908.52</v>
      </c>
      <c r="AZ316" s="139">
        <v>16463.560000000001</v>
      </c>
      <c r="BA316" s="139">
        <v>198935.609999999</v>
      </c>
    </row>
    <row r="317" spans="1:53">
      <c r="A317" s="140" t="s">
        <v>1635</v>
      </c>
      <c r="B317" s="139">
        <v>540.24999999999898</v>
      </c>
      <c r="C317" s="139">
        <v>544.30999999999995</v>
      </c>
      <c r="D317" s="139">
        <v>759.96</v>
      </c>
      <c r="E317" s="139">
        <v>577.27</v>
      </c>
      <c r="F317" s="139">
        <v>614.21</v>
      </c>
      <c r="G317" s="139">
        <v>556.98</v>
      </c>
      <c r="H317" s="139">
        <v>565.38</v>
      </c>
      <c r="I317" s="139">
        <v>567.44000000000005</v>
      </c>
      <c r="J317" s="139">
        <v>574.91</v>
      </c>
      <c r="K317" s="139">
        <v>554.45999999999901</v>
      </c>
      <c r="L317" s="139">
        <v>699.64</v>
      </c>
      <c r="M317" s="139">
        <v>687.66</v>
      </c>
      <c r="N317" s="139">
        <v>7242.47</v>
      </c>
      <c r="O317" s="139">
        <v>540.24999999999898</v>
      </c>
      <c r="P317" s="139">
        <v>544.30999999999995</v>
      </c>
      <c r="Q317" s="139">
        <v>759.96</v>
      </c>
      <c r="R317" s="139">
        <v>577.27</v>
      </c>
      <c r="S317" s="139">
        <v>614.21</v>
      </c>
      <c r="T317" s="139">
        <v>556.98</v>
      </c>
      <c r="U317" s="139">
        <v>565.38</v>
      </c>
      <c r="V317" s="139">
        <v>567.44000000000005</v>
      </c>
      <c r="W317" s="139">
        <v>574.91</v>
      </c>
      <c r="X317" s="139">
        <v>554.45999999999901</v>
      </c>
      <c r="Y317" s="139">
        <v>699.64</v>
      </c>
      <c r="Z317" s="139">
        <v>687.66</v>
      </c>
      <c r="AA317" s="139">
        <v>7242.47</v>
      </c>
      <c r="AB317" s="139">
        <v>540.24999999999898</v>
      </c>
      <c r="AC317" s="139">
        <v>544.30999999999995</v>
      </c>
      <c r="AD317" s="139">
        <v>759.96</v>
      </c>
      <c r="AE317" s="139">
        <v>577.27</v>
      </c>
      <c r="AF317" s="139">
        <v>614.21</v>
      </c>
      <c r="AG317" s="139">
        <v>556.98</v>
      </c>
      <c r="AH317" s="139">
        <v>565.38</v>
      </c>
      <c r="AI317" s="139">
        <v>567.44000000000005</v>
      </c>
      <c r="AJ317" s="139">
        <v>574.91</v>
      </c>
      <c r="AK317" s="139">
        <v>554.45999999999901</v>
      </c>
      <c r="AL317" s="139">
        <v>699.64</v>
      </c>
      <c r="AM317" s="139">
        <v>687.66</v>
      </c>
      <c r="AN317" s="139">
        <v>7242.47</v>
      </c>
      <c r="AO317" s="139">
        <v>540.24999999999898</v>
      </c>
      <c r="AP317" s="139">
        <v>544.30999999999995</v>
      </c>
      <c r="AQ317" s="139">
        <v>759.96</v>
      </c>
      <c r="AR317" s="139">
        <v>577.27</v>
      </c>
      <c r="AS317" s="139">
        <v>614.21</v>
      </c>
      <c r="AT317" s="139">
        <v>556.98</v>
      </c>
      <c r="AU317" s="139">
        <v>565.38</v>
      </c>
      <c r="AV317" s="139">
        <v>567.44000000000005</v>
      </c>
      <c r="AW317" s="139">
        <v>574.91</v>
      </c>
      <c r="AX317" s="139">
        <v>554.45999999999901</v>
      </c>
      <c r="AY317" s="139">
        <v>699.64</v>
      </c>
      <c r="AZ317" s="139">
        <v>687.66</v>
      </c>
      <c r="BA317" s="139">
        <v>7242.47</v>
      </c>
    </row>
    <row r="318" spans="1:53">
      <c r="A318" s="140" t="s">
        <v>1636</v>
      </c>
      <c r="B318" s="139">
        <v>16731.5799999999</v>
      </c>
      <c r="C318" s="139">
        <v>16619.64</v>
      </c>
      <c r="D318" s="139">
        <v>17098.009999999998</v>
      </c>
      <c r="E318" s="139">
        <v>16909.319999999901</v>
      </c>
      <c r="F318" s="139">
        <v>18520.73</v>
      </c>
      <c r="G318" s="139">
        <v>16893.029999999901</v>
      </c>
      <c r="H318" s="139">
        <v>16911.43</v>
      </c>
      <c r="I318" s="139">
        <v>16914.490000000002</v>
      </c>
      <c r="J318" s="139">
        <v>16914.959999999901</v>
      </c>
      <c r="K318" s="139">
        <v>16905.5099999999</v>
      </c>
      <c r="L318" s="139">
        <v>18608.16</v>
      </c>
      <c r="M318" s="139">
        <v>17151.22</v>
      </c>
      <c r="N318" s="139">
        <v>206178.08</v>
      </c>
      <c r="O318" s="139">
        <v>16731.5799999999</v>
      </c>
      <c r="P318" s="139">
        <v>16619.64</v>
      </c>
      <c r="Q318" s="139">
        <v>17098.009999999998</v>
      </c>
      <c r="R318" s="139">
        <v>16909.319999999901</v>
      </c>
      <c r="S318" s="139">
        <v>18520.73</v>
      </c>
      <c r="T318" s="139">
        <v>16893.029999999901</v>
      </c>
      <c r="U318" s="139">
        <v>16911.43</v>
      </c>
      <c r="V318" s="139">
        <v>16914.490000000002</v>
      </c>
      <c r="W318" s="139">
        <v>16914.959999999901</v>
      </c>
      <c r="X318" s="139">
        <v>16905.5099999999</v>
      </c>
      <c r="Y318" s="139">
        <v>18608.16</v>
      </c>
      <c r="Z318" s="139">
        <v>17151.22</v>
      </c>
      <c r="AA318" s="139">
        <v>206178.08</v>
      </c>
      <c r="AB318" s="139">
        <v>16731.5799999999</v>
      </c>
      <c r="AC318" s="139">
        <v>16619.64</v>
      </c>
      <c r="AD318" s="139">
        <v>17098.009999999998</v>
      </c>
      <c r="AE318" s="139">
        <v>16909.319999999901</v>
      </c>
      <c r="AF318" s="139">
        <v>18520.73</v>
      </c>
      <c r="AG318" s="139">
        <v>16893.029999999901</v>
      </c>
      <c r="AH318" s="139">
        <v>16911.43</v>
      </c>
      <c r="AI318" s="139">
        <v>16914.490000000002</v>
      </c>
      <c r="AJ318" s="139">
        <v>16914.959999999901</v>
      </c>
      <c r="AK318" s="139">
        <v>16905.5099999999</v>
      </c>
      <c r="AL318" s="139">
        <v>18608.16</v>
      </c>
      <c r="AM318" s="139">
        <v>17151.22</v>
      </c>
      <c r="AN318" s="139">
        <v>206178.08</v>
      </c>
      <c r="AO318" s="139">
        <v>16731.5799999999</v>
      </c>
      <c r="AP318" s="139">
        <v>16619.64</v>
      </c>
      <c r="AQ318" s="139">
        <v>17098.009999999998</v>
      </c>
      <c r="AR318" s="139">
        <v>16909.319999999901</v>
      </c>
      <c r="AS318" s="139">
        <v>18520.73</v>
      </c>
      <c r="AT318" s="139">
        <v>16893.029999999901</v>
      </c>
      <c r="AU318" s="139">
        <v>16911.43</v>
      </c>
      <c r="AV318" s="139">
        <v>16914.490000000002</v>
      </c>
      <c r="AW318" s="139">
        <v>16914.959999999901</v>
      </c>
      <c r="AX318" s="139">
        <v>16905.5099999999</v>
      </c>
      <c r="AY318" s="139">
        <v>18608.16</v>
      </c>
      <c r="AZ318" s="139">
        <v>17151.22</v>
      </c>
      <c r="BA318" s="139">
        <v>206178.08</v>
      </c>
    </row>
    <row r="319" spans="1:53">
      <c r="A319" s="140" t="s">
        <v>1637</v>
      </c>
    </row>
    <row r="320" spans="1:53">
      <c r="A320" s="140" t="s">
        <v>1638</v>
      </c>
      <c r="B320" s="139">
        <v>716146.09</v>
      </c>
      <c r="C320" s="139">
        <v>711548.44</v>
      </c>
      <c r="D320" s="139">
        <v>710220.48</v>
      </c>
      <c r="E320" s="139">
        <v>707372.01</v>
      </c>
      <c r="F320" s="139">
        <v>552178.68999999994</v>
      </c>
      <c r="G320" s="139">
        <v>548096.64</v>
      </c>
      <c r="H320" s="139">
        <v>549767.95999999903</v>
      </c>
      <c r="I320" s="139">
        <v>553120.799999999</v>
      </c>
      <c r="J320" s="139">
        <v>708825.35</v>
      </c>
      <c r="K320" s="139">
        <v>710037.41</v>
      </c>
      <c r="L320" s="139">
        <v>715356.83</v>
      </c>
      <c r="M320" s="139">
        <v>708300.78</v>
      </c>
      <c r="N320" s="139">
        <v>7890971.4799999902</v>
      </c>
      <c r="O320" s="139">
        <v>587743.09</v>
      </c>
      <c r="P320" s="139">
        <v>583145.43999999994</v>
      </c>
      <c r="Q320" s="139">
        <v>580318.48</v>
      </c>
      <c r="R320" s="139">
        <v>577470.01</v>
      </c>
      <c r="S320" s="139">
        <v>573412.68999999994</v>
      </c>
      <c r="T320" s="139">
        <v>569330.64</v>
      </c>
      <c r="U320" s="139">
        <v>571001.96</v>
      </c>
      <c r="V320" s="139">
        <v>574354.799999999</v>
      </c>
      <c r="W320" s="139">
        <v>578923.35</v>
      </c>
      <c r="X320" s="139">
        <v>580135.41</v>
      </c>
      <c r="Y320" s="139">
        <v>585454.82999999996</v>
      </c>
      <c r="Z320" s="139">
        <v>578398.78</v>
      </c>
      <c r="AA320" s="139">
        <v>6939689.4800000004</v>
      </c>
      <c r="AB320" s="139">
        <v>589510.09</v>
      </c>
      <c r="AC320" s="139">
        <v>584912.43999999994</v>
      </c>
      <c r="AD320" s="139">
        <v>582085.48</v>
      </c>
      <c r="AE320" s="139">
        <v>579237.01</v>
      </c>
      <c r="AF320" s="139">
        <v>575179.68999999994</v>
      </c>
      <c r="AG320" s="139">
        <v>571097.64</v>
      </c>
      <c r="AH320" s="139">
        <v>572768.95999999903</v>
      </c>
      <c r="AI320" s="139">
        <v>576121.799999999</v>
      </c>
      <c r="AJ320" s="139">
        <v>580690.35</v>
      </c>
      <c r="AK320" s="139">
        <v>581902.41</v>
      </c>
      <c r="AL320" s="139">
        <v>587221.82999999996</v>
      </c>
      <c r="AM320" s="139">
        <v>580165.78</v>
      </c>
      <c r="AN320" s="139">
        <v>6960893.4799999902</v>
      </c>
      <c r="AO320" s="139">
        <v>591969.09</v>
      </c>
      <c r="AP320" s="139">
        <v>587371.43999999994</v>
      </c>
      <c r="AQ320" s="139">
        <v>584544.48</v>
      </c>
      <c r="AR320" s="139">
        <v>581696.01</v>
      </c>
      <c r="AS320" s="139">
        <v>577638.68999999994</v>
      </c>
      <c r="AT320" s="139">
        <v>573556.64</v>
      </c>
      <c r="AU320" s="139">
        <v>575227.96</v>
      </c>
      <c r="AV320" s="139">
        <v>578580.799999999</v>
      </c>
      <c r="AW320" s="139">
        <v>583149.35</v>
      </c>
      <c r="AX320" s="139">
        <v>584361.41</v>
      </c>
      <c r="AY320" s="139">
        <v>589680.82999999996</v>
      </c>
      <c r="AZ320" s="139">
        <v>582624.78</v>
      </c>
      <c r="BA320" s="139">
        <v>6990401.4800000004</v>
      </c>
    </row>
    <row r="321" spans="1:53">
      <c r="A321" s="140" t="s">
        <v>1639</v>
      </c>
      <c r="B321" s="139">
        <v>18943.214575587099</v>
      </c>
      <c r="C321" s="139">
        <v>18943.214575587099</v>
      </c>
      <c r="D321" s="139">
        <v>18943.214575587099</v>
      </c>
      <c r="E321" s="139">
        <v>18943.214575587099</v>
      </c>
      <c r="F321" s="139">
        <v>18943.214575587099</v>
      </c>
      <c r="G321" s="139">
        <v>18943.214575587099</v>
      </c>
      <c r="H321" s="139">
        <v>18943.214575587099</v>
      </c>
      <c r="I321" s="139">
        <v>18943.214575587099</v>
      </c>
      <c r="J321" s="139">
        <v>18943.214575587099</v>
      </c>
      <c r="K321" s="139">
        <v>18943.214575587099</v>
      </c>
      <c r="L321" s="139">
        <v>18943.214575587099</v>
      </c>
      <c r="M321" s="139">
        <v>18943.214575587099</v>
      </c>
      <c r="N321" s="139">
        <v>227318.574907045</v>
      </c>
      <c r="O321" s="139">
        <v>33675.069759084101</v>
      </c>
      <c r="P321" s="139">
        <v>33675.069759084101</v>
      </c>
      <c r="Q321" s="139">
        <v>33675.069759084101</v>
      </c>
      <c r="R321" s="139">
        <v>33675.069759084101</v>
      </c>
      <c r="S321" s="139">
        <v>33675.069759084101</v>
      </c>
      <c r="T321" s="139">
        <v>33675.069759084101</v>
      </c>
      <c r="U321" s="139">
        <v>33675.069759084101</v>
      </c>
      <c r="V321" s="139">
        <v>33675.069759084101</v>
      </c>
      <c r="W321" s="139">
        <v>33675.069759084101</v>
      </c>
      <c r="X321" s="139">
        <v>33675.069759084101</v>
      </c>
      <c r="Y321" s="139">
        <v>33675.069759084101</v>
      </c>
      <c r="Z321" s="139">
        <v>33675.069759084101</v>
      </c>
      <c r="AA321" s="139">
        <v>404100.83710900898</v>
      </c>
      <c r="AB321" s="139">
        <v>50153.144378554498</v>
      </c>
      <c r="AC321" s="139">
        <v>50153.144378554498</v>
      </c>
      <c r="AD321" s="139">
        <v>50153.144378554498</v>
      </c>
      <c r="AE321" s="139">
        <v>50153.144378554498</v>
      </c>
      <c r="AF321" s="139">
        <v>50153.144378554498</v>
      </c>
      <c r="AG321" s="139">
        <v>50153.144378554498</v>
      </c>
      <c r="AH321" s="139">
        <v>50153.144378554498</v>
      </c>
      <c r="AI321" s="139">
        <v>50153.144378554498</v>
      </c>
      <c r="AJ321" s="139">
        <v>50153.144378554498</v>
      </c>
      <c r="AK321" s="139">
        <v>50153.144378554498</v>
      </c>
      <c r="AL321" s="139">
        <v>50153.144378554498</v>
      </c>
      <c r="AM321" s="139">
        <v>50153.144378554498</v>
      </c>
      <c r="AN321" s="139">
        <v>601837.73254265299</v>
      </c>
      <c r="AO321" s="139">
        <v>65510.440764697902</v>
      </c>
      <c r="AP321" s="139">
        <v>65510.440764697902</v>
      </c>
      <c r="AQ321" s="139">
        <v>65510.440764697902</v>
      </c>
      <c r="AR321" s="139">
        <v>65510.440764697902</v>
      </c>
      <c r="AS321" s="139">
        <v>65510.440764697902</v>
      </c>
      <c r="AT321" s="139">
        <v>65510.440764697902</v>
      </c>
      <c r="AU321" s="139">
        <v>65510.440764697902</v>
      </c>
      <c r="AV321" s="139">
        <v>65510.440764697902</v>
      </c>
      <c r="AW321" s="139">
        <v>65510.440764697902</v>
      </c>
      <c r="AX321" s="139">
        <v>65510.440764697902</v>
      </c>
      <c r="AY321" s="139">
        <v>65510.440764697902</v>
      </c>
      <c r="AZ321" s="139">
        <v>65510.440764697902</v>
      </c>
      <c r="BA321" s="139">
        <v>786125.28917637502</v>
      </c>
    </row>
    <row r="322" spans="1:53">
      <c r="A322" s="140" t="s">
        <v>1640</v>
      </c>
      <c r="B322" s="139">
        <v>735089.30457558704</v>
      </c>
      <c r="C322" s="139">
        <v>730491.65457558702</v>
      </c>
      <c r="D322" s="139">
        <v>729163.69457558705</v>
      </c>
      <c r="E322" s="139">
        <v>726315.22457558697</v>
      </c>
      <c r="F322" s="139">
        <v>571121.90457558702</v>
      </c>
      <c r="G322" s="139">
        <v>567039.85457558697</v>
      </c>
      <c r="H322" s="139">
        <v>568711.17457558704</v>
      </c>
      <c r="I322" s="139">
        <v>572064.014575587</v>
      </c>
      <c r="J322" s="139">
        <v>727768.56457558705</v>
      </c>
      <c r="K322" s="139">
        <v>728980.62457558699</v>
      </c>
      <c r="L322" s="139">
        <v>734300.04457558703</v>
      </c>
      <c r="M322" s="139">
        <v>727243.99457558698</v>
      </c>
      <c r="N322" s="139">
        <v>8118290.0549070397</v>
      </c>
      <c r="O322" s="139">
        <v>621418.159759084</v>
      </c>
      <c r="P322" s="139">
        <v>616820.50975908397</v>
      </c>
      <c r="Q322" s="139">
        <v>613993.54975908401</v>
      </c>
      <c r="R322" s="139">
        <v>611145.07975908404</v>
      </c>
      <c r="S322" s="139">
        <v>607087.75975908397</v>
      </c>
      <c r="T322" s="139">
        <v>603005.70975908404</v>
      </c>
      <c r="U322" s="139">
        <v>604677.02975908399</v>
      </c>
      <c r="V322" s="139">
        <v>608029.86975908396</v>
      </c>
      <c r="W322" s="139">
        <v>612598.419759084</v>
      </c>
      <c r="X322" s="139">
        <v>613810.47975908394</v>
      </c>
      <c r="Y322" s="139">
        <v>619129.89975908399</v>
      </c>
      <c r="Z322" s="139">
        <v>612073.84975908406</v>
      </c>
      <c r="AA322" s="139">
        <v>7343790.3171089999</v>
      </c>
      <c r="AB322" s="139">
        <v>639663.23437855404</v>
      </c>
      <c r="AC322" s="139">
        <v>635065.58437855402</v>
      </c>
      <c r="AD322" s="139">
        <v>632238.62437855406</v>
      </c>
      <c r="AE322" s="139">
        <v>629390.15437855397</v>
      </c>
      <c r="AF322" s="139">
        <v>625332.83437855402</v>
      </c>
      <c r="AG322" s="139">
        <v>621250.78437855397</v>
      </c>
      <c r="AH322" s="139">
        <v>622922.10437855404</v>
      </c>
      <c r="AI322" s="139">
        <v>626274.94437855401</v>
      </c>
      <c r="AJ322" s="139">
        <v>630843.49437855405</v>
      </c>
      <c r="AK322" s="139">
        <v>632055.55437855399</v>
      </c>
      <c r="AL322" s="139">
        <v>637374.97437855403</v>
      </c>
      <c r="AM322" s="139">
        <v>630318.92437855399</v>
      </c>
      <c r="AN322" s="139">
        <v>7562731.2125426503</v>
      </c>
      <c r="AO322" s="139">
        <v>657479.530764697</v>
      </c>
      <c r="AP322" s="139">
        <v>652881.88076469803</v>
      </c>
      <c r="AQ322" s="139">
        <v>650054.92076469795</v>
      </c>
      <c r="AR322" s="139">
        <v>647206.45076469798</v>
      </c>
      <c r="AS322" s="139">
        <v>643149.13076469698</v>
      </c>
      <c r="AT322" s="139">
        <v>639067.08076469798</v>
      </c>
      <c r="AU322" s="139">
        <v>640738.400764697</v>
      </c>
      <c r="AV322" s="139">
        <v>644091.24076469697</v>
      </c>
      <c r="AW322" s="139">
        <v>648659.79076469794</v>
      </c>
      <c r="AX322" s="139">
        <v>649871.850764698</v>
      </c>
      <c r="AY322" s="139">
        <v>655191.27076469699</v>
      </c>
      <c r="AZ322" s="139">
        <v>648135.220764698</v>
      </c>
      <c r="BA322" s="139">
        <v>7776526.7691763705</v>
      </c>
    </row>
    <row r="323" spans="1:53">
      <c r="A323" s="140" t="s">
        <v>1641</v>
      </c>
    </row>
    <row r="324" spans="1:53">
      <c r="A324" s="140" t="s">
        <v>1642</v>
      </c>
      <c r="B324" s="139">
        <v>279166.03999999998</v>
      </c>
      <c r="C324" s="139">
        <v>279166.03999999998</v>
      </c>
      <c r="D324" s="139">
        <v>282839.18</v>
      </c>
      <c r="E324" s="139">
        <v>282839.18</v>
      </c>
      <c r="F324" s="139">
        <v>312656.78000000003</v>
      </c>
      <c r="G324" s="139">
        <v>282839.18</v>
      </c>
      <c r="H324" s="139">
        <v>282839.18</v>
      </c>
      <c r="I324" s="139">
        <v>282839.18</v>
      </c>
      <c r="J324" s="139">
        <v>282839.18</v>
      </c>
      <c r="K324" s="139">
        <v>282839.18</v>
      </c>
      <c r="L324" s="139">
        <v>312656.78000000003</v>
      </c>
      <c r="M324" s="139">
        <v>283899.03000000003</v>
      </c>
      <c r="N324" s="139">
        <v>3447418.93</v>
      </c>
      <c r="O324" s="139">
        <v>95950.841043823995</v>
      </c>
      <c r="P324" s="139">
        <v>95950.841043823995</v>
      </c>
      <c r="Q324" s="139">
        <v>99623.981043823995</v>
      </c>
      <c r="R324" s="139">
        <v>99623.981043823995</v>
      </c>
      <c r="S324" s="139">
        <v>129441.581043824</v>
      </c>
      <c r="T324" s="139">
        <v>99623.981043823995</v>
      </c>
      <c r="U324" s="139">
        <v>99623.981043823995</v>
      </c>
      <c r="V324" s="139">
        <v>99623.981043823995</v>
      </c>
      <c r="W324" s="139">
        <v>99623.981043823995</v>
      </c>
      <c r="X324" s="139">
        <v>99623.981043823995</v>
      </c>
      <c r="Y324" s="139">
        <v>129441.581043824</v>
      </c>
      <c r="Z324" s="139">
        <v>100683.831043824</v>
      </c>
      <c r="AA324" s="139">
        <v>1248836.54252588</v>
      </c>
      <c r="AB324" s="139">
        <v>86362.650616890998</v>
      </c>
      <c r="AC324" s="139">
        <v>86362.650616890998</v>
      </c>
      <c r="AD324" s="139">
        <v>90035.790616890998</v>
      </c>
      <c r="AE324" s="139">
        <v>90035.790616890998</v>
      </c>
      <c r="AF324" s="139">
        <v>119853.390616891</v>
      </c>
      <c r="AG324" s="139">
        <v>90035.790616890998</v>
      </c>
      <c r="AH324" s="139">
        <v>90035.790616890998</v>
      </c>
      <c r="AI324" s="139">
        <v>90035.790616890998</v>
      </c>
      <c r="AJ324" s="139">
        <v>90035.790616890998</v>
      </c>
      <c r="AK324" s="139">
        <v>90035.790616890998</v>
      </c>
      <c r="AL324" s="139">
        <v>119853.390616891</v>
      </c>
      <c r="AM324" s="139">
        <v>91095.640616891003</v>
      </c>
      <c r="AN324" s="139">
        <v>1133778.2574026899</v>
      </c>
      <c r="AO324" s="139">
        <v>76103.286860074004</v>
      </c>
      <c r="AP324" s="139">
        <v>76103.286860074004</v>
      </c>
      <c r="AQ324" s="139">
        <v>79776.426860074003</v>
      </c>
      <c r="AR324" s="139">
        <v>79776.426860074003</v>
      </c>
      <c r="AS324" s="139">
        <v>109594.02686007399</v>
      </c>
      <c r="AT324" s="139">
        <v>79776.426860074003</v>
      </c>
      <c r="AU324" s="139">
        <v>79776.426860074003</v>
      </c>
      <c r="AV324" s="139">
        <v>79776.426860074003</v>
      </c>
      <c r="AW324" s="139">
        <v>79776.426860074003</v>
      </c>
      <c r="AX324" s="139">
        <v>79776.426860074003</v>
      </c>
      <c r="AY324" s="139">
        <v>109594.02686007399</v>
      </c>
      <c r="AZ324" s="139">
        <v>80836.276860073995</v>
      </c>
      <c r="BA324" s="139">
        <v>1010665.89232088</v>
      </c>
    </row>
    <row r="325" spans="1:53">
      <c r="A325" s="168" t="s">
        <v>1643</v>
      </c>
      <c r="B325" s="139">
        <v>0</v>
      </c>
      <c r="C325" s="139">
        <v>0</v>
      </c>
      <c r="D325" s="139">
        <v>0</v>
      </c>
      <c r="E325" s="139">
        <v>0</v>
      </c>
      <c r="F325" s="139">
        <v>0</v>
      </c>
      <c r="G325" s="139">
        <v>0</v>
      </c>
      <c r="H325" s="139">
        <v>0</v>
      </c>
      <c r="I325" s="139">
        <v>0</v>
      </c>
      <c r="J325" s="139">
        <v>0</v>
      </c>
      <c r="K325" s="139">
        <v>0</v>
      </c>
      <c r="L325" s="139">
        <v>0</v>
      </c>
      <c r="M325" s="139">
        <v>0</v>
      </c>
      <c r="N325" s="139">
        <v>0</v>
      </c>
      <c r="O325" s="139">
        <v>45037.861769999901</v>
      </c>
      <c r="P325" s="139">
        <v>45037.861769999901</v>
      </c>
      <c r="Q325" s="139">
        <v>45037.861769999901</v>
      </c>
      <c r="R325" s="139">
        <v>45037.861769999901</v>
      </c>
      <c r="S325" s="139">
        <v>45037.861769999901</v>
      </c>
      <c r="T325" s="139">
        <v>45037.861769999901</v>
      </c>
      <c r="U325" s="139">
        <v>45037.861769999901</v>
      </c>
      <c r="V325" s="139">
        <v>45037.861769999901</v>
      </c>
      <c r="W325" s="139">
        <v>45037.861769999901</v>
      </c>
      <c r="X325" s="139">
        <v>45037.861769999901</v>
      </c>
      <c r="Y325" s="139">
        <v>45037.861769999901</v>
      </c>
      <c r="Z325" s="139">
        <v>45037.861769999901</v>
      </c>
      <c r="AA325" s="139">
        <v>540454.34123999998</v>
      </c>
      <c r="AB325" s="139">
        <v>48972.608352899901</v>
      </c>
      <c r="AC325" s="139">
        <v>48972.608352899901</v>
      </c>
      <c r="AD325" s="139">
        <v>48972.608352899901</v>
      </c>
      <c r="AE325" s="139">
        <v>48972.608352899901</v>
      </c>
      <c r="AF325" s="139">
        <v>48972.608352899901</v>
      </c>
      <c r="AG325" s="139">
        <v>48972.608352899901</v>
      </c>
      <c r="AH325" s="139">
        <v>48972.608352899901</v>
      </c>
      <c r="AI325" s="139">
        <v>48972.608352899901</v>
      </c>
      <c r="AJ325" s="139">
        <v>48972.608352899901</v>
      </c>
      <c r="AK325" s="139">
        <v>48972.608352899901</v>
      </c>
      <c r="AL325" s="139">
        <v>48972.608352899901</v>
      </c>
      <c r="AM325" s="139">
        <v>48972.608352899901</v>
      </c>
      <c r="AN325" s="139">
        <v>587671.30023479997</v>
      </c>
      <c r="AO325" s="139">
        <v>49377.892941520498</v>
      </c>
      <c r="AP325" s="139">
        <v>49377.892941520498</v>
      </c>
      <c r="AQ325" s="139">
        <v>49377.892941520498</v>
      </c>
      <c r="AR325" s="139">
        <v>49377.892941520498</v>
      </c>
      <c r="AS325" s="139">
        <v>49377.892941520498</v>
      </c>
      <c r="AT325" s="139">
        <v>49377.892941520498</v>
      </c>
      <c r="AU325" s="139">
        <v>49377.892941520498</v>
      </c>
      <c r="AV325" s="139">
        <v>49377.892941520498</v>
      </c>
      <c r="AW325" s="139">
        <v>49377.892941520498</v>
      </c>
      <c r="AX325" s="139">
        <v>49377.892941520498</v>
      </c>
      <c r="AY325" s="139">
        <v>49377.892941520498</v>
      </c>
      <c r="AZ325" s="139">
        <v>49377.892941520498</v>
      </c>
      <c r="BA325" s="139">
        <v>592534.71529824496</v>
      </c>
    </row>
    <row r="326" spans="1:53">
      <c r="A326" s="140" t="s">
        <v>1644</v>
      </c>
      <c r="B326" s="139">
        <v>279166.03999999998</v>
      </c>
      <c r="C326" s="139">
        <v>279166.03999999998</v>
      </c>
      <c r="D326" s="139">
        <v>282839.18</v>
      </c>
      <c r="E326" s="139">
        <v>282839.18</v>
      </c>
      <c r="F326" s="139">
        <v>312656.78000000003</v>
      </c>
      <c r="G326" s="139">
        <v>282839.18</v>
      </c>
      <c r="H326" s="139">
        <v>282839.18</v>
      </c>
      <c r="I326" s="139">
        <v>282839.18</v>
      </c>
      <c r="J326" s="139">
        <v>282839.18</v>
      </c>
      <c r="K326" s="139">
        <v>282839.18</v>
      </c>
      <c r="L326" s="139">
        <v>312656.78000000003</v>
      </c>
      <c r="M326" s="139">
        <v>283899.03000000003</v>
      </c>
      <c r="N326" s="139">
        <v>3447418.93</v>
      </c>
      <c r="O326" s="139">
        <v>140988.702813824</v>
      </c>
      <c r="P326" s="139">
        <v>140988.702813824</v>
      </c>
      <c r="Q326" s="139">
        <v>144661.84281382299</v>
      </c>
      <c r="R326" s="139">
        <v>144661.84281382299</v>
      </c>
      <c r="S326" s="139">
        <v>174479.44281382399</v>
      </c>
      <c r="T326" s="139">
        <v>144661.84281382299</v>
      </c>
      <c r="U326" s="139">
        <v>144661.84281382299</v>
      </c>
      <c r="V326" s="139">
        <v>144661.84281382299</v>
      </c>
      <c r="W326" s="139">
        <v>144661.84281382299</v>
      </c>
      <c r="X326" s="139">
        <v>144661.84281382299</v>
      </c>
      <c r="Y326" s="139">
        <v>174479.44281382399</v>
      </c>
      <c r="Z326" s="139">
        <v>145721.69281382399</v>
      </c>
      <c r="AA326" s="139">
        <v>1789290.88376588</v>
      </c>
      <c r="AB326" s="139">
        <v>135335.258969791</v>
      </c>
      <c r="AC326" s="139">
        <v>135335.258969791</v>
      </c>
      <c r="AD326" s="139">
        <v>139008.39896979099</v>
      </c>
      <c r="AE326" s="139">
        <v>139008.39896979099</v>
      </c>
      <c r="AF326" s="139">
        <v>168825.99896979099</v>
      </c>
      <c r="AG326" s="139">
        <v>139008.39896979099</v>
      </c>
      <c r="AH326" s="139">
        <v>139008.39896979099</v>
      </c>
      <c r="AI326" s="139">
        <v>139008.39896979099</v>
      </c>
      <c r="AJ326" s="139">
        <v>139008.39896979099</v>
      </c>
      <c r="AK326" s="139">
        <v>139008.39896979099</v>
      </c>
      <c r="AL326" s="139">
        <v>168825.99896979099</v>
      </c>
      <c r="AM326" s="139">
        <v>140068.24896979099</v>
      </c>
      <c r="AN326" s="139">
        <v>1721449.5576374901</v>
      </c>
      <c r="AO326" s="139">
        <v>125481.179801594</v>
      </c>
      <c r="AP326" s="139">
        <v>125481.179801594</v>
      </c>
      <c r="AQ326" s="139">
        <v>129154.319801594</v>
      </c>
      <c r="AR326" s="139">
        <v>129154.319801594</v>
      </c>
      <c r="AS326" s="139">
        <v>158971.91980159399</v>
      </c>
      <c r="AT326" s="139">
        <v>129154.319801594</v>
      </c>
      <c r="AU326" s="139">
        <v>129154.319801594</v>
      </c>
      <c r="AV326" s="139">
        <v>129154.319801594</v>
      </c>
      <c r="AW326" s="139">
        <v>129154.319801594</v>
      </c>
      <c r="AX326" s="139">
        <v>129154.319801594</v>
      </c>
      <c r="AY326" s="139">
        <v>158971.91980159399</v>
      </c>
      <c r="AZ326" s="139">
        <v>130214.16980159401</v>
      </c>
      <c r="BA326" s="139">
        <v>1603200.6076191301</v>
      </c>
    </row>
    <row r="327" spans="1:53">
      <c r="A327" s="140" t="s">
        <v>1645</v>
      </c>
    </row>
    <row r="328" spans="1:53">
      <c r="A328" s="140" t="s">
        <v>1646</v>
      </c>
      <c r="B328" s="139">
        <v>13144.91</v>
      </c>
      <c r="C328" s="139">
        <v>13063.7</v>
      </c>
      <c r="D328" s="139">
        <v>13040.58</v>
      </c>
      <c r="E328" s="139">
        <v>12990.359999999901</v>
      </c>
      <c r="F328" s="139">
        <v>13035.86</v>
      </c>
      <c r="G328" s="139">
        <v>19409.91</v>
      </c>
      <c r="H328" s="139">
        <v>12981.3</v>
      </c>
      <c r="I328" s="139">
        <v>13056.84</v>
      </c>
      <c r="J328" s="139">
        <v>13016.09</v>
      </c>
      <c r="K328" s="139">
        <v>915454.22</v>
      </c>
      <c r="L328" s="139">
        <v>13131.05</v>
      </c>
      <c r="M328" s="139">
        <v>19505.069999999901</v>
      </c>
      <c r="N328" s="139">
        <v>1071829.8899999999</v>
      </c>
      <c r="O328" s="139">
        <v>13144.91</v>
      </c>
      <c r="P328" s="139">
        <v>13063.7</v>
      </c>
      <c r="Q328" s="139">
        <v>13040.58</v>
      </c>
      <c r="R328" s="139">
        <v>12990.359999999901</v>
      </c>
      <c r="S328" s="139">
        <v>13035.86</v>
      </c>
      <c r="T328" s="139">
        <v>19409.91</v>
      </c>
      <c r="U328" s="139">
        <v>12981.3</v>
      </c>
      <c r="V328" s="139">
        <v>13056.84</v>
      </c>
      <c r="W328" s="139">
        <v>13016.09</v>
      </c>
      <c r="X328" s="139">
        <v>915454.22</v>
      </c>
      <c r="Y328" s="139">
        <v>13131.05</v>
      </c>
      <c r="Z328" s="139">
        <v>19505.069999999901</v>
      </c>
      <c r="AA328" s="139">
        <v>1071829.8899999999</v>
      </c>
      <c r="AB328" s="139">
        <v>13144.91</v>
      </c>
      <c r="AC328" s="139">
        <v>13063.7</v>
      </c>
      <c r="AD328" s="139">
        <v>13040.58</v>
      </c>
      <c r="AE328" s="139">
        <v>12990.359999999901</v>
      </c>
      <c r="AF328" s="139">
        <v>13035.86</v>
      </c>
      <c r="AG328" s="139">
        <v>19409.91</v>
      </c>
      <c r="AH328" s="139">
        <v>12981.3</v>
      </c>
      <c r="AI328" s="139">
        <v>13056.84</v>
      </c>
      <c r="AJ328" s="139">
        <v>13016.09</v>
      </c>
      <c r="AK328" s="139">
        <v>915454.22</v>
      </c>
      <c r="AL328" s="139">
        <v>13131.05</v>
      </c>
      <c r="AM328" s="139">
        <v>19505.069999999901</v>
      </c>
      <c r="AN328" s="139">
        <v>1071829.8899999999</v>
      </c>
      <c r="AO328" s="139">
        <v>13144.91</v>
      </c>
      <c r="AP328" s="139">
        <v>13063.7</v>
      </c>
      <c r="AQ328" s="139">
        <v>13040.58</v>
      </c>
      <c r="AR328" s="139">
        <v>12990.359999999901</v>
      </c>
      <c r="AS328" s="139">
        <v>13035.86</v>
      </c>
      <c r="AT328" s="139">
        <v>19409.91</v>
      </c>
      <c r="AU328" s="139">
        <v>12981.3</v>
      </c>
      <c r="AV328" s="139">
        <v>13056.84</v>
      </c>
      <c r="AW328" s="139">
        <v>13016.09</v>
      </c>
      <c r="AX328" s="139">
        <v>915454.22</v>
      </c>
      <c r="AY328" s="139">
        <v>13131.05</v>
      </c>
      <c r="AZ328" s="139">
        <v>19505.069999999901</v>
      </c>
      <c r="BA328" s="139">
        <v>1071829.8899999999</v>
      </c>
    </row>
    <row r="329" spans="1:53">
      <c r="A329" s="140" t="s">
        <v>1647</v>
      </c>
      <c r="B329" s="139">
        <v>13144.91</v>
      </c>
      <c r="C329" s="139">
        <v>13063.7</v>
      </c>
      <c r="D329" s="139">
        <v>13040.58</v>
      </c>
      <c r="E329" s="139">
        <v>12990.359999999901</v>
      </c>
      <c r="F329" s="139">
        <v>13035.86</v>
      </c>
      <c r="G329" s="139">
        <v>19409.91</v>
      </c>
      <c r="H329" s="139">
        <v>12981.3</v>
      </c>
      <c r="I329" s="139">
        <v>13056.84</v>
      </c>
      <c r="J329" s="139">
        <v>13016.09</v>
      </c>
      <c r="K329" s="139">
        <v>915454.22</v>
      </c>
      <c r="L329" s="139">
        <v>13131.05</v>
      </c>
      <c r="M329" s="139">
        <v>19505.069999999901</v>
      </c>
      <c r="N329" s="139">
        <v>1071829.8899999999</v>
      </c>
      <c r="O329" s="139">
        <v>13144.91</v>
      </c>
      <c r="P329" s="139">
        <v>13063.7</v>
      </c>
      <c r="Q329" s="139">
        <v>13040.58</v>
      </c>
      <c r="R329" s="139">
        <v>12990.359999999901</v>
      </c>
      <c r="S329" s="139">
        <v>13035.86</v>
      </c>
      <c r="T329" s="139">
        <v>19409.91</v>
      </c>
      <c r="U329" s="139">
        <v>12981.3</v>
      </c>
      <c r="V329" s="139">
        <v>13056.84</v>
      </c>
      <c r="W329" s="139">
        <v>13016.09</v>
      </c>
      <c r="X329" s="139">
        <v>915454.22</v>
      </c>
      <c r="Y329" s="139">
        <v>13131.05</v>
      </c>
      <c r="Z329" s="139">
        <v>19505.069999999901</v>
      </c>
      <c r="AA329" s="139">
        <v>1071829.8899999999</v>
      </c>
      <c r="AB329" s="139">
        <v>13144.91</v>
      </c>
      <c r="AC329" s="139">
        <v>13063.7</v>
      </c>
      <c r="AD329" s="139">
        <v>13040.58</v>
      </c>
      <c r="AE329" s="139">
        <v>12990.359999999901</v>
      </c>
      <c r="AF329" s="139">
        <v>13035.86</v>
      </c>
      <c r="AG329" s="139">
        <v>19409.91</v>
      </c>
      <c r="AH329" s="139">
        <v>12981.3</v>
      </c>
      <c r="AI329" s="139">
        <v>13056.84</v>
      </c>
      <c r="AJ329" s="139">
        <v>13016.09</v>
      </c>
      <c r="AK329" s="139">
        <v>915454.22</v>
      </c>
      <c r="AL329" s="139">
        <v>13131.05</v>
      </c>
      <c r="AM329" s="139">
        <v>19505.069999999901</v>
      </c>
      <c r="AN329" s="139">
        <v>1071829.8899999999</v>
      </c>
      <c r="AO329" s="139">
        <v>13144.91</v>
      </c>
      <c r="AP329" s="139">
        <v>13063.7</v>
      </c>
      <c r="AQ329" s="139">
        <v>13040.58</v>
      </c>
      <c r="AR329" s="139">
        <v>12990.359999999901</v>
      </c>
      <c r="AS329" s="139">
        <v>13035.86</v>
      </c>
      <c r="AT329" s="139">
        <v>19409.91</v>
      </c>
      <c r="AU329" s="139">
        <v>12981.3</v>
      </c>
      <c r="AV329" s="139">
        <v>13056.84</v>
      </c>
      <c r="AW329" s="139">
        <v>13016.09</v>
      </c>
      <c r="AX329" s="139">
        <v>915454.22</v>
      </c>
      <c r="AY329" s="139">
        <v>13131.05</v>
      </c>
      <c r="AZ329" s="139">
        <v>19505.069999999901</v>
      </c>
      <c r="BA329" s="139">
        <v>1071829.8899999999</v>
      </c>
    </row>
    <row r="330" spans="1:53">
      <c r="A330" s="169" t="s">
        <v>1648</v>
      </c>
      <c r="B330" s="139">
        <v>3371059.2515853802</v>
      </c>
      <c r="C330" s="139">
        <v>3719366.5615853802</v>
      </c>
      <c r="D330" s="139">
        <v>3753869.6715853801</v>
      </c>
      <c r="E330" s="139">
        <v>3948858.0415853802</v>
      </c>
      <c r="F330" s="139">
        <v>3664284.4515853799</v>
      </c>
      <c r="G330" s="139">
        <v>4766369.6415853798</v>
      </c>
      <c r="H330" s="139">
        <v>4524632.9515853804</v>
      </c>
      <c r="I330" s="139">
        <v>4474889.9415853797</v>
      </c>
      <c r="J330" s="139">
        <v>4577980.7015853804</v>
      </c>
      <c r="K330" s="139">
        <v>4941401.3115853798</v>
      </c>
      <c r="L330" s="139">
        <v>4294637.84158538</v>
      </c>
      <c r="M330" s="139">
        <v>4398028.9115853803</v>
      </c>
      <c r="N330" s="139">
        <v>50435379.279024601</v>
      </c>
      <c r="O330" s="139">
        <v>3202427.6982128401</v>
      </c>
      <c r="P330" s="139">
        <v>3550735.0082128299</v>
      </c>
      <c r="Q330" s="139">
        <v>3583739.1182128401</v>
      </c>
      <c r="R330" s="139">
        <v>3778727.4882128299</v>
      </c>
      <c r="S330" s="139">
        <v>3645289.8982128301</v>
      </c>
      <c r="T330" s="139">
        <v>4747375.08821283</v>
      </c>
      <c r="U330" s="139">
        <v>4505638.3982128296</v>
      </c>
      <c r="V330" s="139">
        <v>4455895.3882128298</v>
      </c>
      <c r="W330" s="139">
        <v>4407850.1482128296</v>
      </c>
      <c r="X330" s="139">
        <v>4771270.7582128299</v>
      </c>
      <c r="Y330" s="139">
        <v>4124507.28821284</v>
      </c>
      <c r="Z330" s="139">
        <v>4227898.3582128296</v>
      </c>
      <c r="AA330" s="139">
        <v>49001354.638553999</v>
      </c>
      <c r="AB330" s="139">
        <v>3294860.63152715</v>
      </c>
      <c r="AC330" s="139">
        <v>3643167.9415271501</v>
      </c>
      <c r="AD330" s="139">
        <v>3676172.05152715</v>
      </c>
      <c r="AE330" s="139">
        <v>3871160.4215271501</v>
      </c>
      <c r="AF330" s="139">
        <v>3737722.8315271498</v>
      </c>
      <c r="AG330" s="139">
        <v>4839808.0215271497</v>
      </c>
      <c r="AH330" s="139">
        <v>4598071.3315271502</v>
      </c>
      <c r="AI330" s="139">
        <v>4548328.3215271505</v>
      </c>
      <c r="AJ330" s="139">
        <v>4500283.0815271502</v>
      </c>
      <c r="AK330" s="139">
        <v>4863703.6915271496</v>
      </c>
      <c r="AL330" s="139">
        <v>4216940.2215271499</v>
      </c>
      <c r="AM330" s="139">
        <v>4320331.2915271502</v>
      </c>
      <c r="AN330" s="139">
        <v>50110549.838325799</v>
      </c>
      <c r="AO330" s="139">
        <v>3376352.8874295298</v>
      </c>
      <c r="AP330" s="139">
        <v>3724660.1974295299</v>
      </c>
      <c r="AQ330" s="139">
        <v>3757664.3074295302</v>
      </c>
      <c r="AR330" s="139">
        <v>3952652.6774295298</v>
      </c>
      <c r="AS330" s="139">
        <v>3819215.08742953</v>
      </c>
      <c r="AT330" s="139">
        <v>4921300.2774295304</v>
      </c>
      <c r="AU330" s="139">
        <v>4679563.58742953</v>
      </c>
      <c r="AV330" s="139">
        <v>4629820.5774295302</v>
      </c>
      <c r="AW330" s="139">
        <v>4581775.33742953</v>
      </c>
      <c r="AX330" s="139">
        <v>4945195.9474295303</v>
      </c>
      <c r="AY330" s="139">
        <v>4298432.4774295297</v>
      </c>
      <c r="AZ330" s="139">
        <v>4401823.54742953</v>
      </c>
      <c r="BA330" s="139">
        <v>51088456.9091544</v>
      </c>
    </row>
    <row r="331" spans="1:53">
      <c r="A331" s="169" t="s">
        <v>1649</v>
      </c>
      <c r="B331" s="139">
        <v>7833696.1272166697</v>
      </c>
      <c r="C331" s="139">
        <v>7469125.5072166603</v>
      </c>
      <c r="D331" s="139">
        <v>7590268.4672166603</v>
      </c>
      <c r="E331" s="139">
        <v>7700942.7172166603</v>
      </c>
      <c r="F331" s="139">
        <v>7619012.7572166603</v>
      </c>
      <c r="G331" s="139">
        <v>8670212.93721666</v>
      </c>
      <c r="H331" s="139">
        <v>8174418.4872166598</v>
      </c>
      <c r="I331" s="139">
        <v>8032965.6772166602</v>
      </c>
      <c r="J331" s="139">
        <v>8248103.9172166605</v>
      </c>
      <c r="K331" s="139">
        <v>8676077.0972166602</v>
      </c>
      <c r="L331" s="139">
        <v>8113072.7072166698</v>
      </c>
      <c r="M331" s="139">
        <v>8617212.4172166605</v>
      </c>
      <c r="N331" s="139">
        <v>96745108.816599995</v>
      </c>
      <c r="O331" s="139">
        <v>7624348.5120554902</v>
      </c>
      <c r="P331" s="139">
        <v>7398098.8920554901</v>
      </c>
      <c r="Q331" s="139">
        <v>7547906.85205549</v>
      </c>
      <c r="R331" s="139">
        <v>7669819.10205549</v>
      </c>
      <c r="S331" s="139">
        <v>7743353.1420554901</v>
      </c>
      <c r="T331" s="139">
        <v>8752046.3220554907</v>
      </c>
      <c r="U331" s="139">
        <v>8283812.8720554896</v>
      </c>
      <c r="V331" s="139">
        <v>8128892.0620554797</v>
      </c>
      <c r="W331" s="139">
        <v>8195485.30205548</v>
      </c>
      <c r="X331" s="139">
        <v>8619208.4820554908</v>
      </c>
      <c r="Y331" s="139">
        <v>8014582.0920554902</v>
      </c>
      <c r="Z331" s="139">
        <v>8586056.8020554893</v>
      </c>
      <c r="AA331" s="139">
        <v>96563610.434665903</v>
      </c>
      <c r="AB331" s="139">
        <v>7879583.6177364597</v>
      </c>
      <c r="AC331" s="139">
        <v>7653333.9977364596</v>
      </c>
      <c r="AD331" s="139">
        <v>7803141.9577364596</v>
      </c>
      <c r="AE331" s="139">
        <v>7925054.2077364596</v>
      </c>
      <c r="AF331" s="139">
        <v>7998588.2477364596</v>
      </c>
      <c r="AG331" s="139">
        <v>9007281.4277364593</v>
      </c>
      <c r="AH331" s="139">
        <v>8539047.97773646</v>
      </c>
      <c r="AI331" s="139">
        <v>8384127.1677364605</v>
      </c>
      <c r="AJ331" s="139">
        <v>8450720.4077364597</v>
      </c>
      <c r="AK331" s="139">
        <v>8874443.5877364594</v>
      </c>
      <c r="AL331" s="139">
        <v>8269817.1977364598</v>
      </c>
      <c r="AM331" s="139">
        <v>8841291.9077364597</v>
      </c>
      <c r="AN331" s="139">
        <v>99626431.702837497</v>
      </c>
      <c r="AO331" s="139">
        <v>8271785.0080932602</v>
      </c>
      <c r="AP331" s="139">
        <v>8045535.3880932601</v>
      </c>
      <c r="AQ331" s="139">
        <v>8195343.3480932601</v>
      </c>
      <c r="AR331" s="139">
        <v>8317255.5980932601</v>
      </c>
      <c r="AS331" s="139">
        <v>8390789.6380932592</v>
      </c>
      <c r="AT331" s="139">
        <v>9399482.8180932608</v>
      </c>
      <c r="AU331" s="139">
        <v>8931249.3680932596</v>
      </c>
      <c r="AV331" s="139">
        <v>8776328.5580932591</v>
      </c>
      <c r="AW331" s="139">
        <v>8842921.7980932593</v>
      </c>
      <c r="AX331" s="139">
        <v>9266644.9780932609</v>
      </c>
      <c r="AY331" s="139">
        <v>8662018.5880932603</v>
      </c>
      <c r="AZ331" s="139">
        <v>9233493.2980932593</v>
      </c>
      <c r="BA331" s="139">
        <v>104332848.387119</v>
      </c>
    </row>
    <row r="332" spans="1:53">
      <c r="A332" s="165" t="s">
        <v>1650</v>
      </c>
    </row>
    <row r="333" spans="1:53">
      <c r="A333" s="140" t="s">
        <v>1651</v>
      </c>
      <c r="B333" s="139">
        <v>0</v>
      </c>
      <c r="C333" s="139">
        <v>0</v>
      </c>
      <c r="D333" s="139">
        <v>0</v>
      </c>
      <c r="E333" s="139">
        <v>0</v>
      </c>
      <c r="F333" s="139">
        <v>0</v>
      </c>
      <c r="G333" s="139">
        <v>0</v>
      </c>
      <c r="H333" s="139">
        <v>0</v>
      </c>
      <c r="I333" s="139">
        <v>0</v>
      </c>
      <c r="J333" s="139">
        <v>0</v>
      </c>
      <c r="K333" s="139">
        <v>0</v>
      </c>
      <c r="L333" s="139">
        <v>0</v>
      </c>
      <c r="M333" s="139">
        <v>0</v>
      </c>
      <c r="N333" s="139">
        <v>0</v>
      </c>
      <c r="O333" s="139">
        <v>0</v>
      </c>
      <c r="P333" s="139">
        <v>0</v>
      </c>
      <c r="Q333" s="139">
        <v>0</v>
      </c>
      <c r="R333" s="139">
        <v>0</v>
      </c>
      <c r="S333" s="139">
        <v>0</v>
      </c>
      <c r="T333" s="139">
        <v>0</v>
      </c>
      <c r="U333" s="139">
        <v>0</v>
      </c>
      <c r="V333" s="139">
        <v>0</v>
      </c>
      <c r="W333" s="139">
        <v>0</v>
      </c>
      <c r="X333" s="139">
        <v>0</v>
      </c>
      <c r="Y333" s="139">
        <v>0</v>
      </c>
      <c r="Z333" s="139">
        <v>0</v>
      </c>
      <c r="AA333" s="139">
        <v>0</v>
      </c>
      <c r="AB333" s="139">
        <v>0</v>
      </c>
      <c r="AC333" s="139">
        <v>0</v>
      </c>
      <c r="AD333" s="139">
        <v>0</v>
      </c>
      <c r="AE333" s="139">
        <v>0</v>
      </c>
      <c r="AF333" s="139">
        <v>0</v>
      </c>
      <c r="AG333" s="139">
        <v>0</v>
      </c>
      <c r="AH333" s="139">
        <v>0</v>
      </c>
      <c r="AI333" s="139">
        <v>0</v>
      </c>
      <c r="AJ333" s="139">
        <v>0</v>
      </c>
      <c r="AK333" s="139">
        <v>0</v>
      </c>
      <c r="AL333" s="139">
        <v>0</v>
      </c>
      <c r="AM333" s="139">
        <v>0</v>
      </c>
      <c r="AN333" s="139">
        <v>0</v>
      </c>
      <c r="AO333" s="139">
        <v>0</v>
      </c>
      <c r="AP333" s="139">
        <v>0</v>
      </c>
      <c r="AQ333" s="139">
        <v>0</v>
      </c>
      <c r="AR333" s="139">
        <v>0</v>
      </c>
      <c r="AS333" s="139">
        <v>0</v>
      </c>
      <c r="AT333" s="139">
        <v>0</v>
      </c>
      <c r="AU333" s="139">
        <v>0</v>
      </c>
      <c r="AV333" s="139">
        <v>0</v>
      </c>
      <c r="AW333" s="139">
        <v>0</v>
      </c>
      <c r="AX333" s="139">
        <v>0</v>
      </c>
      <c r="AY333" s="139">
        <v>0</v>
      </c>
      <c r="AZ333" s="139">
        <v>0</v>
      </c>
      <c r="BA333" s="139">
        <v>0</v>
      </c>
    </row>
    <row r="334" spans="1:53">
      <c r="A334" s="140" t="s">
        <v>1652</v>
      </c>
      <c r="B334" s="139">
        <v>0</v>
      </c>
      <c r="C334" s="139">
        <v>0</v>
      </c>
      <c r="D334" s="139">
        <v>0</v>
      </c>
      <c r="E334" s="139">
        <v>0</v>
      </c>
      <c r="F334" s="139">
        <v>0</v>
      </c>
      <c r="G334" s="139">
        <v>0</v>
      </c>
      <c r="H334" s="139">
        <v>0</v>
      </c>
      <c r="I334" s="139">
        <v>0</v>
      </c>
      <c r="J334" s="139">
        <v>0</v>
      </c>
      <c r="K334" s="139">
        <v>0</v>
      </c>
      <c r="L334" s="139">
        <v>0</v>
      </c>
      <c r="M334" s="139">
        <v>0</v>
      </c>
      <c r="N334" s="139">
        <v>0</v>
      </c>
      <c r="O334" s="139">
        <v>0</v>
      </c>
      <c r="P334" s="139">
        <v>0</v>
      </c>
      <c r="Q334" s="139">
        <v>0</v>
      </c>
      <c r="R334" s="139">
        <v>0</v>
      </c>
      <c r="S334" s="139">
        <v>0</v>
      </c>
      <c r="T334" s="139">
        <v>0</v>
      </c>
      <c r="U334" s="139">
        <v>0</v>
      </c>
      <c r="V334" s="139">
        <v>0</v>
      </c>
      <c r="W334" s="139">
        <v>0</v>
      </c>
      <c r="X334" s="139">
        <v>0</v>
      </c>
      <c r="Y334" s="139">
        <v>0</v>
      </c>
      <c r="Z334" s="139">
        <v>0</v>
      </c>
      <c r="AA334" s="139">
        <v>0</v>
      </c>
      <c r="AB334" s="139">
        <v>0</v>
      </c>
      <c r="AC334" s="139">
        <v>0</v>
      </c>
      <c r="AD334" s="139">
        <v>0</v>
      </c>
      <c r="AE334" s="139">
        <v>0</v>
      </c>
      <c r="AF334" s="139">
        <v>0</v>
      </c>
      <c r="AG334" s="139">
        <v>0</v>
      </c>
      <c r="AH334" s="139">
        <v>0</v>
      </c>
      <c r="AI334" s="139">
        <v>0</v>
      </c>
      <c r="AJ334" s="139">
        <v>0</v>
      </c>
      <c r="AK334" s="139">
        <v>0</v>
      </c>
      <c r="AL334" s="139">
        <v>0</v>
      </c>
      <c r="AM334" s="139">
        <v>0</v>
      </c>
      <c r="AN334" s="139">
        <v>0</v>
      </c>
      <c r="AO334" s="139">
        <v>0</v>
      </c>
      <c r="AP334" s="139">
        <v>0</v>
      </c>
      <c r="AQ334" s="139">
        <v>0</v>
      </c>
      <c r="AR334" s="139">
        <v>0</v>
      </c>
      <c r="AS334" s="139">
        <v>0</v>
      </c>
      <c r="AT334" s="139">
        <v>0</v>
      </c>
      <c r="AU334" s="139">
        <v>0</v>
      </c>
      <c r="AV334" s="139">
        <v>0</v>
      </c>
      <c r="AW334" s="139">
        <v>0</v>
      </c>
      <c r="AX334" s="139">
        <v>0</v>
      </c>
      <c r="AY334" s="139">
        <v>0</v>
      </c>
      <c r="AZ334" s="139">
        <v>0</v>
      </c>
      <c r="BA334" s="139">
        <v>0</v>
      </c>
    </row>
    <row r="335" spans="1:53">
      <c r="A335" s="169" t="s">
        <v>1653</v>
      </c>
      <c r="B335" s="139">
        <v>0</v>
      </c>
      <c r="C335" s="139">
        <v>0</v>
      </c>
      <c r="D335" s="139">
        <v>0</v>
      </c>
      <c r="E335" s="139">
        <v>0</v>
      </c>
      <c r="F335" s="139">
        <v>0</v>
      </c>
      <c r="G335" s="139">
        <v>0</v>
      </c>
      <c r="H335" s="139">
        <v>0</v>
      </c>
      <c r="I335" s="139">
        <v>0</v>
      </c>
      <c r="J335" s="139">
        <v>0</v>
      </c>
      <c r="K335" s="139">
        <v>0</v>
      </c>
      <c r="L335" s="139">
        <v>0</v>
      </c>
      <c r="M335" s="139">
        <v>0</v>
      </c>
      <c r="N335" s="139">
        <v>0</v>
      </c>
      <c r="O335" s="139">
        <v>0</v>
      </c>
      <c r="P335" s="139">
        <v>0</v>
      </c>
      <c r="Q335" s="139">
        <v>0</v>
      </c>
      <c r="R335" s="139">
        <v>0</v>
      </c>
      <c r="S335" s="139">
        <v>0</v>
      </c>
      <c r="T335" s="139">
        <v>0</v>
      </c>
      <c r="U335" s="139">
        <v>0</v>
      </c>
      <c r="V335" s="139">
        <v>0</v>
      </c>
      <c r="W335" s="139">
        <v>0</v>
      </c>
      <c r="X335" s="139">
        <v>0</v>
      </c>
      <c r="Y335" s="139">
        <v>0</v>
      </c>
      <c r="Z335" s="139">
        <v>0</v>
      </c>
      <c r="AA335" s="139">
        <v>0</v>
      </c>
      <c r="AB335" s="139">
        <v>0</v>
      </c>
      <c r="AC335" s="139">
        <v>0</v>
      </c>
      <c r="AD335" s="139">
        <v>0</v>
      </c>
      <c r="AE335" s="139">
        <v>0</v>
      </c>
      <c r="AF335" s="139">
        <v>0</v>
      </c>
      <c r="AG335" s="139">
        <v>0</v>
      </c>
      <c r="AH335" s="139">
        <v>0</v>
      </c>
      <c r="AI335" s="139">
        <v>0</v>
      </c>
      <c r="AJ335" s="139">
        <v>0</v>
      </c>
      <c r="AK335" s="139">
        <v>0</v>
      </c>
      <c r="AL335" s="139">
        <v>0</v>
      </c>
      <c r="AM335" s="139">
        <v>0</v>
      </c>
      <c r="AN335" s="139">
        <v>0</v>
      </c>
      <c r="AO335" s="139">
        <v>0</v>
      </c>
      <c r="AP335" s="139">
        <v>0</v>
      </c>
      <c r="AQ335" s="139">
        <v>0</v>
      </c>
      <c r="AR335" s="139">
        <v>0</v>
      </c>
      <c r="AS335" s="139">
        <v>0</v>
      </c>
      <c r="AT335" s="139">
        <v>0</v>
      </c>
      <c r="AU335" s="139">
        <v>0</v>
      </c>
      <c r="AV335" s="139">
        <v>0</v>
      </c>
      <c r="AW335" s="139">
        <v>0</v>
      </c>
      <c r="AX335" s="139">
        <v>0</v>
      </c>
      <c r="AY335" s="139">
        <v>0</v>
      </c>
      <c r="AZ335" s="139">
        <v>0</v>
      </c>
      <c r="BA335" s="139">
        <v>0</v>
      </c>
    </row>
    <row r="336" spans="1:53">
      <c r="A336" s="165" t="s">
        <v>1654</v>
      </c>
    </row>
    <row r="337" spans="1:53">
      <c r="A337" s="140" t="s">
        <v>1655</v>
      </c>
    </row>
    <row r="338" spans="1:53">
      <c r="A338" s="140" t="s">
        <v>1656</v>
      </c>
      <c r="B338" s="139">
        <v>8780.27</v>
      </c>
      <c r="C338" s="139">
        <v>8780.27</v>
      </c>
      <c r="D338" s="139">
        <v>9087.57</v>
      </c>
      <c r="E338" s="139">
        <v>9087.57</v>
      </c>
      <c r="F338" s="139">
        <v>9364.39</v>
      </c>
      <c r="G338" s="139">
        <v>9087.57</v>
      </c>
      <c r="H338" s="139">
        <v>9087.57</v>
      </c>
      <c r="I338" s="139">
        <v>9087.57</v>
      </c>
      <c r="J338" s="139">
        <v>9087.57</v>
      </c>
      <c r="K338" s="139">
        <v>9087.57</v>
      </c>
      <c r="L338" s="139">
        <v>9364.39</v>
      </c>
      <c r="M338" s="139">
        <v>9087.57</v>
      </c>
      <c r="N338" s="139">
        <v>108989.88</v>
      </c>
      <c r="O338" s="139">
        <v>8780.27</v>
      </c>
      <c r="P338" s="139">
        <v>8780.27</v>
      </c>
      <c r="Q338" s="139">
        <v>9087.57</v>
      </c>
      <c r="R338" s="139">
        <v>9087.57</v>
      </c>
      <c r="S338" s="139">
        <v>9364.39</v>
      </c>
      <c r="T338" s="139">
        <v>9087.57</v>
      </c>
      <c r="U338" s="139">
        <v>9087.57</v>
      </c>
      <c r="V338" s="139">
        <v>9087.57</v>
      </c>
      <c r="W338" s="139">
        <v>9087.57</v>
      </c>
      <c r="X338" s="139">
        <v>9087.57</v>
      </c>
      <c r="Y338" s="139">
        <v>9364.39</v>
      </c>
      <c r="Z338" s="139">
        <v>9087.57</v>
      </c>
      <c r="AA338" s="139">
        <v>108989.88</v>
      </c>
      <c r="AB338" s="139">
        <v>8780.27</v>
      </c>
      <c r="AC338" s="139">
        <v>8780.27</v>
      </c>
      <c r="AD338" s="139">
        <v>9087.57</v>
      </c>
      <c r="AE338" s="139">
        <v>9087.57</v>
      </c>
      <c r="AF338" s="139">
        <v>9364.39</v>
      </c>
      <c r="AG338" s="139">
        <v>9087.57</v>
      </c>
      <c r="AH338" s="139">
        <v>9087.57</v>
      </c>
      <c r="AI338" s="139">
        <v>9087.57</v>
      </c>
      <c r="AJ338" s="139">
        <v>9087.57</v>
      </c>
      <c r="AK338" s="139">
        <v>9087.57</v>
      </c>
      <c r="AL338" s="139">
        <v>9364.39</v>
      </c>
      <c r="AM338" s="139">
        <v>9087.57</v>
      </c>
      <c r="AN338" s="139">
        <v>108989.88</v>
      </c>
      <c r="AO338" s="139">
        <v>8780.27</v>
      </c>
      <c r="AP338" s="139">
        <v>8780.27</v>
      </c>
      <c r="AQ338" s="139">
        <v>9087.57</v>
      </c>
      <c r="AR338" s="139">
        <v>9087.57</v>
      </c>
      <c r="AS338" s="139">
        <v>9364.39</v>
      </c>
      <c r="AT338" s="139">
        <v>9087.57</v>
      </c>
      <c r="AU338" s="139">
        <v>9087.57</v>
      </c>
      <c r="AV338" s="139">
        <v>9087.57</v>
      </c>
      <c r="AW338" s="139">
        <v>9087.57</v>
      </c>
      <c r="AX338" s="139">
        <v>9087.57</v>
      </c>
      <c r="AY338" s="139">
        <v>9364.39</v>
      </c>
      <c r="AZ338" s="139">
        <v>9087.57</v>
      </c>
      <c r="BA338" s="139">
        <v>108989.88</v>
      </c>
    </row>
    <row r="339" spans="1:53">
      <c r="A339" s="140" t="s">
        <v>1657</v>
      </c>
      <c r="B339" s="139">
        <v>8780.27</v>
      </c>
      <c r="C339" s="139">
        <v>8780.27</v>
      </c>
      <c r="D339" s="139">
        <v>9087.57</v>
      </c>
      <c r="E339" s="139">
        <v>9087.57</v>
      </c>
      <c r="F339" s="139">
        <v>9364.39</v>
      </c>
      <c r="G339" s="139">
        <v>9087.57</v>
      </c>
      <c r="H339" s="139">
        <v>9087.57</v>
      </c>
      <c r="I339" s="139">
        <v>9087.57</v>
      </c>
      <c r="J339" s="139">
        <v>9087.57</v>
      </c>
      <c r="K339" s="139">
        <v>9087.57</v>
      </c>
      <c r="L339" s="139">
        <v>9364.39</v>
      </c>
      <c r="M339" s="139">
        <v>9087.57</v>
      </c>
      <c r="N339" s="139">
        <v>108989.88</v>
      </c>
      <c r="O339" s="139">
        <v>8780.27</v>
      </c>
      <c r="P339" s="139">
        <v>8780.27</v>
      </c>
      <c r="Q339" s="139">
        <v>9087.57</v>
      </c>
      <c r="R339" s="139">
        <v>9087.57</v>
      </c>
      <c r="S339" s="139">
        <v>9364.39</v>
      </c>
      <c r="T339" s="139">
        <v>9087.57</v>
      </c>
      <c r="U339" s="139">
        <v>9087.57</v>
      </c>
      <c r="V339" s="139">
        <v>9087.57</v>
      </c>
      <c r="W339" s="139">
        <v>9087.57</v>
      </c>
      <c r="X339" s="139">
        <v>9087.57</v>
      </c>
      <c r="Y339" s="139">
        <v>9364.39</v>
      </c>
      <c r="Z339" s="139">
        <v>9087.57</v>
      </c>
      <c r="AA339" s="139">
        <v>108989.88</v>
      </c>
      <c r="AB339" s="139">
        <v>8780.27</v>
      </c>
      <c r="AC339" s="139">
        <v>8780.27</v>
      </c>
      <c r="AD339" s="139">
        <v>9087.57</v>
      </c>
      <c r="AE339" s="139">
        <v>9087.57</v>
      </c>
      <c r="AF339" s="139">
        <v>9364.39</v>
      </c>
      <c r="AG339" s="139">
        <v>9087.57</v>
      </c>
      <c r="AH339" s="139">
        <v>9087.57</v>
      </c>
      <c r="AI339" s="139">
        <v>9087.57</v>
      </c>
      <c r="AJ339" s="139">
        <v>9087.57</v>
      </c>
      <c r="AK339" s="139">
        <v>9087.57</v>
      </c>
      <c r="AL339" s="139">
        <v>9364.39</v>
      </c>
      <c r="AM339" s="139">
        <v>9087.57</v>
      </c>
      <c r="AN339" s="139">
        <v>108989.88</v>
      </c>
      <c r="AO339" s="139">
        <v>8780.27</v>
      </c>
      <c r="AP339" s="139">
        <v>8780.27</v>
      </c>
      <c r="AQ339" s="139">
        <v>9087.57</v>
      </c>
      <c r="AR339" s="139">
        <v>9087.57</v>
      </c>
      <c r="AS339" s="139">
        <v>9364.39</v>
      </c>
      <c r="AT339" s="139">
        <v>9087.57</v>
      </c>
      <c r="AU339" s="139">
        <v>9087.57</v>
      </c>
      <c r="AV339" s="139">
        <v>9087.57</v>
      </c>
      <c r="AW339" s="139">
        <v>9087.57</v>
      </c>
      <c r="AX339" s="139">
        <v>9087.57</v>
      </c>
      <c r="AY339" s="139">
        <v>9364.39</v>
      </c>
      <c r="AZ339" s="139">
        <v>9087.57</v>
      </c>
      <c r="BA339" s="139">
        <v>108989.88</v>
      </c>
    </row>
    <row r="340" spans="1:53">
      <c r="A340" s="140" t="s">
        <v>1658</v>
      </c>
    </row>
    <row r="341" spans="1:53">
      <c r="A341" s="140" t="s">
        <v>1659</v>
      </c>
      <c r="B341" s="139">
        <v>13949.3399999999</v>
      </c>
      <c r="C341" s="139">
        <v>13949.3399999999</v>
      </c>
      <c r="D341" s="139">
        <v>14339.96</v>
      </c>
      <c r="E341" s="139">
        <v>14339.96</v>
      </c>
      <c r="F341" s="139">
        <v>47968.3</v>
      </c>
      <c r="G341" s="139">
        <v>14339.96</v>
      </c>
      <c r="H341" s="139">
        <v>14339.96</v>
      </c>
      <c r="I341" s="139">
        <v>14339.96</v>
      </c>
      <c r="J341" s="139">
        <v>14339.96</v>
      </c>
      <c r="K341" s="139">
        <v>14339.96</v>
      </c>
      <c r="L341" s="139">
        <v>47968.3</v>
      </c>
      <c r="M341" s="139">
        <v>16537.589999999898</v>
      </c>
      <c r="N341" s="139">
        <v>240752.59</v>
      </c>
      <c r="O341" s="139">
        <v>13949.3399999999</v>
      </c>
      <c r="P341" s="139">
        <v>13949.3399999999</v>
      </c>
      <c r="Q341" s="139">
        <v>14339.96</v>
      </c>
      <c r="R341" s="139">
        <v>14339.96</v>
      </c>
      <c r="S341" s="139">
        <v>47968.3</v>
      </c>
      <c r="T341" s="139">
        <v>14339.96</v>
      </c>
      <c r="U341" s="139">
        <v>14339.96</v>
      </c>
      <c r="V341" s="139">
        <v>14339.96</v>
      </c>
      <c r="W341" s="139">
        <v>14339.96</v>
      </c>
      <c r="X341" s="139">
        <v>14339.96</v>
      </c>
      <c r="Y341" s="139">
        <v>47968.3</v>
      </c>
      <c r="Z341" s="139">
        <v>16537.589999999898</v>
      </c>
      <c r="AA341" s="139">
        <v>240752.59</v>
      </c>
      <c r="AB341" s="139">
        <v>13949.3399999999</v>
      </c>
      <c r="AC341" s="139">
        <v>13949.3399999999</v>
      </c>
      <c r="AD341" s="139">
        <v>14339.96</v>
      </c>
      <c r="AE341" s="139">
        <v>14339.96</v>
      </c>
      <c r="AF341" s="139">
        <v>47968.3</v>
      </c>
      <c r="AG341" s="139">
        <v>14339.96</v>
      </c>
      <c r="AH341" s="139">
        <v>14339.96</v>
      </c>
      <c r="AI341" s="139">
        <v>14339.96</v>
      </c>
      <c r="AJ341" s="139">
        <v>14339.96</v>
      </c>
      <c r="AK341" s="139">
        <v>14339.96</v>
      </c>
      <c r="AL341" s="139">
        <v>47968.3</v>
      </c>
      <c r="AM341" s="139">
        <v>16537.589999999898</v>
      </c>
      <c r="AN341" s="139">
        <v>240752.59</v>
      </c>
      <c r="AO341" s="139">
        <v>13949.3399999999</v>
      </c>
      <c r="AP341" s="139">
        <v>13949.3399999999</v>
      </c>
      <c r="AQ341" s="139">
        <v>14339.96</v>
      </c>
      <c r="AR341" s="139">
        <v>14339.96</v>
      </c>
      <c r="AS341" s="139">
        <v>47968.3</v>
      </c>
      <c r="AT341" s="139">
        <v>14339.96</v>
      </c>
      <c r="AU341" s="139">
        <v>14339.96</v>
      </c>
      <c r="AV341" s="139">
        <v>14339.96</v>
      </c>
      <c r="AW341" s="139">
        <v>14339.96</v>
      </c>
      <c r="AX341" s="139">
        <v>14339.96</v>
      </c>
      <c r="AY341" s="139">
        <v>47968.3</v>
      </c>
      <c r="AZ341" s="139">
        <v>16537.589999999898</v>
      </c>
      <c r="BA341" s="139">
        <v>240752.59</v>
      </c>
    </row>
    <row r="342" spans="1:53">
      <c r="A342" s="140" t="s">
        <v>1660</v>
      </c>
      <c r="B342" s="139">
        <v>13949.3399999999</v>
      </c>
      <c r="C342" s="139">
        <v>13949.3399999999</v>
      </c>
      <c r="D342" s="139">
        <v>14339.96</v>
      </c>
      <c r="E342" s="139">
        <v>14339.96</v>
      </c>
      <c r="F342" s="139">
        <v>47968.3</v>
      </c>
      <c r="G342" s="139">
        <v>14339.96</v>
      </c>
      <c r="H342" s="139">
        <v>14339.96</v>
      </c>
      <c r="I342" s="139">
        <v>14339.96</v>
      </c>
      <c r="J342" s="139">
        <v>14339.96</v>
      </c>
      <c r="K342" s="139">
        <v>14339.96</v>
      </c>
      <c r="L342" s="139">
        <v>47968.3</v>
      </c>
      <c r="M342" s="139">
        <v>16537.589999999898</v>
      </c>
      <c r="N342" s="139">
        <v>240752.59</v>
      </c>
      <c r="O342" s="139">
        <v>13949.3399999999</v>
      </c>
      <c r="P342" s="139">
        <v>13949.3399999999</v>
      </c>
      <c r="Q342" s="139">
        <v>14339.96</v>
      </c>
      <c r="R342" s="139">
        <v>14339.96</v>
      </c>
      <c r="S342" s="139">
        <v>47968.3</v>
      </c>
      <c r="T342" s="139">
        <v>14339.96</v>
      </c>
      <c r="U342" s="139">
        <v>14339.96</v>
      </c>
      <c r="V342" s="139">
        <v>14339.96</v>
      </c>
      <c r="W342" s="139">
        <v>14339.96</v>
      </c>
      <c r="X342" s="139">
        <v>14339.96</v>
      </c>
      <c r="Y342" s="139">
        <v>47968.3</v>
      </c>
      <c r="Z342" s="139">
        <v>16537.589999999898</v>
      </c>
      <c r="AA342" s="139">
        <v>240752.59</v>
      </c>
      <c r="AB342" s="139">
        <v>13949.3399999999</v>
      </c>
      <c r="AC342" s="139">
        <v>13949.3399999999</v>
      </c>
      <c r="AD342" s="139">
        <v>14339.96</v>
      </c>
      <c r="AE342" s="139">
        <v>14339.96</v>
      </c>
      <c r="AF342" s="139">
        <v>47968.3</v>
      </c>
      <c r="AG342" s="139">
        <v>14339.96</v>
      </c>
      <c r="AH342" s="139">
        <v>14339.96</v>
      </c>
      <c r="AI342" s="139">
        <v>14339.96</v>
      </c>
      <c r="AJ342" s="139">
        <v>14339.96</v>
      </c>
      <c r="AK342" s="139">
        <v>14339.96</v>
      </c>
      <c r="AL342" s="139">
        <v>47968.3</v>
      </c>
      <c r="AM342" s="139">
        <v>16537.589999999898</v>
      </c>
      <c r="AN342" s="139">
        <v>240752.59</v>
      </c>
      <c r="AO342" s="139">
        <v>13949.3399999999</v>
      </c>
      <c r="AP342" s="139">
        <v>13949.3399999999</v>
      </c>
      <c r="AQ342" s="139">
        <v>14339.96</v>
      </c>
      <c r="AR342" s="139">
        <v>14339.96</v>
      </c>
      <c r="AS342" s="139">
        <v>47968.3</v>
      </c>
      <c r="AT342" s="139">
        <v>14339.96</v>
      </c>
      <c r="AU342" s="139">
        <v>14339.96</v>
      </c>
      <c r="AV342" s="139">
        <v>14339.96</v>
      </c>
      <c r="AW342" s="139">
        <v>14339.96</v>
      </c>
      <c r="AX342" s="139">
        <v>14339.96</v>
      </c>
      <c r="AY342" s="139">
        <v>47968.3</v>
      </c>
      <c r="AZ342" s="139">
        <v>16537.589999999898</v>
      </c>
      <c r="BA342" s="139">
        <v>240752.59</v>
      </c>
    </row>
    <row r="343" spans="1:53">
      <c r="A343" s="140" t="s">
        <v>1661</v>
      </c>
    </row>
    <row r="344" spans="1:53">
      <c r="A344" s="167" t="s">
        <v>1662</v>
      </c>
      <c r="B344" s="139">
        <v>177691.677496288</v>
      </c>
      <c r="C344" s="139">
        <v>177691.677496288</v>
      </c>
      <c r="D344" s="139">
        <v>177691.677496288</v>
      </c>
      <c r="E344" s="139">
        <v>177691.677496288</v>
      </c>
      <c r="F344" s="139">
        <v>177691.677496288</v>
      </c>
      <c r="G344" s="139">
        <v>177691.677496288</v>
      </c>
      <c r="H344" s="139">
        <v>177691.677496288</v>
      </c>
      <c r="I344" s="139">
        <v>177691.677496288</v>
      </c>
      <c r="J344" s="139">
        <v>177691.677496288</v>
      </c>
      <c r="K344" s="139">
        <v>177691.677496288</v>
      </c>
      <c r="L344" s="139">
        <v>177691.677496288</v>
      </c>
      <c r="M344" s="139">
        <v>177691.677496288</v>
      </c>
      <c r="N344" s="139">
        <v>2132300.1299554501</v>
      </c>
      <c r="O344" s="139">
        <v>349417.74417969701</v>
      </c>
      <c r="P344" s="139">
        <v>349417.74417969701</v>
      </c>
      <c r="Q344" s="139">
        <v>349417.74417969701</v>
      </c>
      <c r="R344" s="139">
        <v>349417.74417969701</v>
      </c>
      <c r="S344" s="139">
        <v>349417.74417969701</v>
      </c>
      <c r="T344" s="139">
        <v>349417.74417969701</v>
      </c>
      <c r="U344" s="139">
        <v>349417.74417969701</v>
      </c>
      <c r="V344" s="139">
        <v>349417.74417969701</v>
      </c>
      <c r="W344" s="139">
        <v>349417.74417969701</v>
      </c>
      <c r="X344" s="139">
        <v>349417.74417969701</v>
      </c>
      <c r="Y344" s="139">
        <v>349417.74417969701</v>
      </c>
      <c r="Z344" s="139">
        <v>349417.74417969701</v>
      </c>
      <c r="AA344" s="139">
        <v>4193012.9301563599</v>
      </c>
      <c r="AB344" s="139">
        <v>532593.24061547196</v>
      </c>
      <c r="AC344" s="139">
        <v>532593.24061547196</v>
      </c>
      <c r="AD344" s="139">
        <v>532593.24061547196</v>
      </c>
      <c r="AE344" s="139">
        <v>532593.24061547196</v>
      </c>
      <c r="AF344" s="139">
        <v>532593.24061547196</v>
      </c>
      <c r="AG344" s="139">
        <v>532593.24061547196</v>
      </c>
      <c r="AH344" s="139">
        <v>532593.24061547196</v>
      </c>
      <c r="AI344" s="139">
        <v>532593.24061547196</v>
      </c>
      <c r="AJ344" s="139">
        <v>532593.24061547196</v>
      </c>
      <c r="AK344" s="139">
        <v>532593.24061547196</v>
      </c>
      <c r="AL344" s="139">
        <v>532593.24061547196</v>
      </c>
      <c r="AM344" s="139">
        <v>532593.24061547196</v>
      </c>
      <c r="AN344" s="139">
        <v>6391118.8873856701</v>
      </c>
      <c r="AO344" s="139">
        <v>713392.351141533</v>
      </c>
      <c r="AP344" s="139">
        <v>713392.351141533</v>
      </c>
      <c r="AQ344" s="139">
        <v>713392.351141533</v>
      </c>
      <c r="AR344" s="139">
        <v>713392.351141533</v>
      </c>
      <c r="AS344" s="139">
        <v>713392.351141533</v>
      </c>
      <c r="AT344" s="139">
        <v>713392.351141533</v>
      </c>
      <c r="AU344" s="139">
        <v>713392.351141533</v>
      </c>
      <c r="AV344" s="139">
        <v>713392.351141533</v>
      </c>
      <c r="AW344" s="139">
        <v>713392.351141533</v>
      </c>
      <c r="AX344" s="139">
        <v>713392.351141533</v>
      </c>
      <c r="AY344" s="139">
        <v>713392.351141533</v>
      </c>
      <c r="AZ344" s="139">
        <v>713392.351141533</v>
      </c>
      <c r="BA344" s="139">
        <v>8560708.2136983909</v>
      </c>
    </row>
    <row r="345" spans="1:53">
      <c r="A345" s="140" t="s">
        <v>1663</v>
      </c>
      <c r="B345" s="139">
        <v>787093.76985400904</v>
      </c>
      <c r="C345" s="139">
        <v>575910.98985400796</v>
      </c>
      <c r="D345" s="139">
        <v>600963.01985400799</v>
      </c>
      <c r="E345" s="139">
        <v>604850.84985400795</v>
      </c>
      <c r="F345" s="139">
        <v>731376.31985400897</v>
      </c>
      <c r="G345" s="139">
        <v>602802.13985400798</v>
      </c>
      <c r="H345" s="139">
        <v>727756.45985400805</v>
      </c>
      <c r="I345" s="139">
        <v>914254.529854008</v>
      </c>
      <c r="J345" s="139">
        <v>485352.62985400902</v>
      </c>
      <c r="K345" s="139">
        <v>624227.47985400795</v>
      </c>
      <c r="L345" s="139">
        <v>609156.83985400898</v>
      </c>
      <c r="M345" s="139">
        <v>448748.61985400802</v>
      </c>
      <c r="N345" s="139">
        <v>7712493.6482480997</v>
      </c>
      <c r="O345" s="139">
        <v>812191.324668132</v>
      </c>
      <c r="P345" s="139">
        <v>515008.54466813098</v>
      </c>
      <c r="Q345" s="139">
        <v>609060.574668132</v>
      </c>
      <c r="R345" s="139">
        <v>627948.40466813103</v>
      </c>
      <c r="S345" s="139">
        <v>666473.87466813205</v>
      </c>
      <c r="T345" s="139">
        <v>545899.69466813095</v>
      </c>
      <c r="U345" s="139">
        <v>678854.01466813101</v>
      </c>
      <c r="V345" s="139">
        <v>937352.08466813201</v>
      </c>
      <c r="W345" s="139">
        <v>496450.18466813199</v>
      </c>
      <c r="X345" s="139">
        <v>638325.03466813103</v>
      </c>
      <c r="Y345" s="139">
        <v>632254.39466813195</v>
      </c>
      <c r="Z345" s="139">
        <v>471846.17466813099</v>
      </c>
      <c r="AA345" s="139">
        <v>7631664.3060175804</v>
      </c>
      <c r="AB345" s="139">
        <v>802066.996077577</v>
      </c>
      <c r="AC345" s="139">
        <v>504884.21607757598</v>
      </c>
      <c r="AD345" s="139">
        <v>598936.24607757595</v>
      </c>
      <c r="AE345" s="139">
        <v>617824.07607757603</v>
      </c>
      <c r="AF345" s="139">
        <v>656349.54607757705</v>
      </c>
      <c r="AG345" s="139">
        <v>535775.36607757595</v>
      </c>
      <c r="AH345" s="139">
        <v>668729.68607757601</v>
      </c>
      <c r="AI345" s="139">
        <v>927227.75607757596</v>
      </c>
      <c r="AJ345" s="139">
        <v>486325.85607757699</v>
      </c>
      <c r="AK345" s="139">
        <v>628200.70607757603</v>
      </c>
      <c r="AL345" s="139">
        <v>622130.06607757695</v>
      </c>
      <c r="AM345" s="139">
        <v>461721.84607757599</v>
      </c>
      <c r="AN345" s="139">
        <v>7510172.36293092</v>
      </c>
      <c r="AO345" s="139">
        <v>802066.996077577</v>
      </c>
      <c r="AP345" s="139">
        <v>504884.21607757598</v>
      </c>
      <c r="AQ345" s="139">
        <v>598936.24607757595</v>
      </c>
      <c r="AR345" s="139">
        <v>617824.07607757603</v>
      </c>
      <c r="AS345" s="139">
        <v>656349.54607757705</v>
      </c>
      <c r="AT345" s="139">
        <v>535775.36607757595</v>
      </c>
      <c r="AU345" s="139">
        <v>668729.68607757601</v>
      </c>
      <c r="AV345" s="139">
        <v>927227.75607757596</v>
      </c>
      <c r="AW345" s="139">
        <v>486325.85607757699</v>
      </c>
      <c r="AX345" s="139">
        <v>628200.70607757603</v>
      </c>
      <c r="AY345" s="139">
        <v>622130.06607757695</v>
      </c>
      <c r="AZ345" s="139">
        <v>461721.84607757599</v>
      </c>
      <c r="BA345" s="139">
        <v>7510172.36293092</v>
      </c>
    </row>
    <row r="346" spans="1:53">
      <c r="A346" s="140" t="s">
        <v>1664</v>
      </c>
      <c r="B346" s="139">
        <v>1079181.8951451699</v>
      </c>
      <c r="C346" s="139">
        <v>1143277.4051451699</v>
      </c>
      <c r="D346" s="139">
        <v>1149747.3451451701</v>
      </c>
      <c r="E346" s="139">
        <v>1097264.49514517</v>
      </c>
      <c r="F346" s="139">
        <v>1274325.6351451699</v>
      </c>
      <c r="G346" s="139">
        <v>1181887.50514517</v>
      </c>
      <c r="H346" s="139">
        <v>1095646.0851451701</v>
      </c>
      <c r="I346" s="139">
        <v>1118657.00514517</v>
      </c>
      <c r="J346" s="139">
        <v>1135387.96514517</v>
      </c>
      <c r="K346" s="139">
        <v>1121132.6451451699</v>
      </c>
      <c r="L346" s="139">
        <v>1234569.48514517</v>
      </c>
      <c r="M346" s="139">
        <v>1121641.93514517</v>
      </c>
      <c r="N346" s="139">
        <v>13752719.401742101</v>
      </c>
      <c r="O346" s="139">
        <v>1078660.4267353599</v>
      </c>
      <c r="P346" s="139">
        <v>1142755.93673536</v>
      </c>
      <c r="Q346" s="139">
        <v>1149225.8767353599</v>
      </c>
      <c r="R346" s="139">
        <v>1096743.02673536</v>
      </c>
      <c r="S346" s="139">
        <v>1273804.1667353599</v>
      </c>
      <c r="T346" s="139">
        <v>1181366.03673536</v>
      </c>
      <c r="U346" s="139">
        <v>1095124.6167353599</v>
      </c>
      <c r="V346" s="139">
        <v>1118135.53673536</v>
      </c>
      <c r="W346" s="139">
        <v>1134866.49673536</v>
      </c>
      <c r="X346" s="139">
        <v>1120611.1767353599</v>
      </c>
      <c r="Y346" s="139">
        <v>1234048.01673536</v>
      </c>
      <c r="Z346" s="139">
        <v>1121120.46673536</v>
      </c>
      <c r="AA346" s="139">
        <v>13746461.7808243</v>
      </c>
      <c r="AB346" s="139">
        <v>1077871.67150066</v>
      </c>
      <c r="AC346" s="139">
        <v>1141967.18150066</v>
      </c>
      <c r="AD346" s="139">
        <v>1148437.12150066</v>
      </c>
      <c r="AE346" s="139">
        <v>1095954.2715006601</v>
      </c>
      <c r="AF346" s="139">
        <v>1273015.41150066</v>
      </c>
      <c r="AG346" s="139">
        <v>1180577.2815006601</v>
      </c>
      <c r="AH346" s="139">
        <v>1094335.86150066</v>
      </c>
      <c r="AI346" s="139">
        <v>1117346.7815006601</v>
      </c>
      <c r="AJ346" s="139">
        <v>1134077.7415006601</v>
      </c>
      <c r="AK346" s="139">
        <v>1119822.42150066</v>
      </c>
      <c r="AL346" s="139">
        <v>1233259.2615006601</v>
      </c>
      <c r="AM346" s="139">
        <v>1120331.7115006601</v>
      </c>
      <c r="AN346" s="139">
        <v>13736996.7180079</v>
      </c>
      <c r="AO346" s="139">
        <v>1077871.67150066</v>
      </c>
      <c r="AP346" s="139">
        <v>1141967.18150066</v>
      </c>
      <c r="AQ346" s="139">
        <v>1148437.12150066</v>
      </c>
      <c r="AR346" s="139">
        <v>1095954.2715006601</v>
      </c>
      <c r="AS346" s="139">
        <v>1273015.41150066</v>
      </c>
      <c r="AT346" s="139">
        <v>1180577.2815006601</v>
      </c>
      <c r="AU346" s="139">
        <v>1094335.86150066</v>
      </c>
      <c r="AV346" s="139">
        <v>1117346.7815006601</v>
      </c>
      <c r="AW346" s="139">
        <v>1134077.7415006601</v>
      </c>
      <c r="AX346" s="139">
        <v>1119822.42150066</v>
      </c>
      <c r="AY346" s="139">
        <v>1233259.2615006601</v>
      </c>
      <c r="AZ346" s="139">
        <v>1120331.7115006601</v>
      </c>
      <c r="BA346" s="139">
        <v>13736996.7180079</v>
      </c>
    </row>
    <row r="347" spans="1:53">
      <c r="A347" s="140" t="s">
        <v>1665</v>
      </c>
      <c r="B347" s="139">
        <v>1107475.31166748</v>
      </c>
      <c r="C347" s="139">
        <v>1168106.3816674801</v>
      </c>
      <c r="D347" s="139">
        <v>1180418.48166748</v>
      </c>
      <c r="E347" s="139">
        <v>1130772.23166748</v>
      </c>
      <c r="F347" s="139">
        <v>1364794.31166748</v>
      </c>
      <c r="G347" s="139">
        <v>1210821.54166748</v>
      </c>
      <c r="H347" s="139">
        <v>1129241.4216674799</v>
      </c>
      <c r="I347" s="139">
        <v>1151008.80166748</v>
      </c>
      <c r="J347" s="139">
        <v>1166835.32166748</v>
      </c>
      <c r="K347" s="139">
        <v>1153350.6416674801</v>
      </c>
      <c r="L347" s="139">
        <v>1327187.03166748</v>
      </c>
      <c r="M347" s="139">
        <v>1153721.47166748</v>
      </c>
      <c r="N347" s="139">
        <v>14243732.9500097</v>
      </c>
      <c r="O347" s="139">
        <v>1106935.22526316</v>
      </c>
      <c r="P347" s="139">
        <v>1167566.29526316</v>
      </c>
      <c r="Q347" s="139">
        <v>1179878.3952631601</v>
      </c>
      <c r="R347" s="139">
        <v>1130232.1452631601</v>
      </c>
      <c r="S347" s="139">
        <v>1364254.22526316</v>
      </c>
      <c r="T347" s="139">
        <v>1210281.4552631599</v>
      </c>
      <c r="U347" s="139">
        <v>1128701.3352631601</v>
      </c>
      <c r="V347" s="139">
        <v>1150468.7152631599</v>
      </c>
      <c r="W347" s="139">
        <v>1166295.23526316</v>
      </c>
      <c r="X347" s="139">
        <v>1152810.55526316</v>
      </c>
      <c r="Y347" s="139">
        <v>1326646.9452631599</v>
      </c>
      <c r="Z347" s="139">
        <v>1153181.3852631601</v>
      </c>
      <c r="AA347" s="139">
        <v>14237251.913158</v>
      </c>
      <c r="AB347" s="139">
        <v>1106118.3090884199</v>
      </c>
      <c r="AC347" s="139">
        <v>1166749.37908842</v>
      </c>
      <c r="AD347" s="139">
        <v>1179061.47908842</v>
      </c>
      <c r="AE347" s="139">
        <v>1129415.22908842</v>
      </c>
      <c r="AF347" s="139">
        <v>1363437.3090884199</v>
      </c>
      <c r="AG347" s="139">
        <v>1209464.5390884201</v>
      </c>
      <c r="AH347" s="139">
        <v>1127884.41908842</v>
      </c>
      <c r="AI347" s="139">
        <v>1149651.7990884201</v>
      </c>
      <c r="AJ347" s="139">
        <v>1165478.3190884199</v>
      </c>
      <c r="AK347" s="139">
        <v>1151993.63908842</v>
      </c>
      <c r="AL347" s="139">
        <v>1325830.0290884201</v>
      </c>
      <c r="AM347" s="139">
        <v>1152364.46908842</v>
      </c>
      <c r="AN347" s="139">
        <v>14227448.9190611</v>
      </c>
      <c r="AO347" s="139">
        <v>1106118.3090884199</v>
      </c>
      <c r="AP347" s="139">
        <v>1166749.37908842</v>
      </c>
      <c r="AQ347" s="139">
        <v>1179061.47908842</v>
      </c>
      <c r="AR347" s="139">
        <v>1129415.22908842</v>
      </c>
      <c r="AS347" s="139">
        <v>1363437.3090884199</v>
      </c>
      <c r="AT347" s="139">
        <v>1209464.5390884201</v>
      </c>
      <c r="AU347" s="139">
        <v>1127884.41908842</v>
      </c>
      <c r="AV347" s="139">
        <v>1149651.7990884201</v>
      </c>
      <c r="AW347" s="139">
        <v>1165478.3190884199</v>
      </c>
      <c r="AX347" s="139">
        <v>1151993.63908842</v>
      </c>
      <c r="AY347" s="139">
        <v>1325830.0290884201</v>
      </c>
      <c r="AZ347" s="139">
        <v>1152364.46908842</v>
      </c>
      <c r="BA347" s="139">
        <v>14227448.9190611</v>
      </c>
    </row>
    <row r="348" spans="1:53">
      <c r="A348" s="140" t="s">
        <v>1666</v>
      </c>
      <c r="B348" s="139">
        <v>0</v>
      </c>
      <c r="C348" s="139">
        <v>0</v>
      </c>
      <c r="D348" s="139">
        <v>0</v>
      </c>
      <c r="E348" s="139">
        <v>0</v>
      </c>
      <c r="F348" s="139">
        <v>0</v>
      </c>
      <c r="G348" s="139">
        <v>0</v>
      </c>
      <c r="H348" s="139">
        <v>0</v>
      </c>
      <c r="I348" s="139">
        <v>0</v>
      </c>
      <c r="J348" s="139">
        <v>0</v>
      </c>
      <c r="K348" s="139">
        <v>0</v>
      </c>
      <c r="L348" s="139">
        <v>0</v>
      </c>
      <c r="M348" s="139">
        <v>0</v>
      </c>
      <c r="N348" s="139">
        <v>0</v>
      </c>
      <c r="O348" s="139">
        <v>0</v>
      </c>
      <c r="P348" s="139">
        <v>0</v>
      </c>
      <c r="Q348" s="139">
        <v>0</v>
      </c>
      <c r="R348" s="139">
        <v>0</v>
      </c>
      <c r="S348" s="139">
        <v>0</v>
      </c>
      <c r="T348" s="139">
        <v>0</v>
      </c>
      <c r="U348" s="139">
        <v>0</v>
      </c>
      <c r="V348" s="139">
        <v>0</v>
      </c>
      <c r="W348" s="139">
        <v>0</v>
      </c>
      <c r="X348" s="139">
        <v>0</v>
      </c>
      <c r="Y348" s="139">
        <v>0</v>
      </c>
      <c r="Z348" s="139">
        <v>0</v>
      </c>
      <c r="AA348" s="139">
        <v>0</v>
      </c>
      <c r="AB348" s="139">
        <v>0</v>
      </c>
      <c r="AC348" s="139">
        <v>0</v>
      </c>
      <c r="AD348" s="139">
        <v>0</v>
      </c>
      <c r="AE348" s="139">
        <v>0</v>
      </c>
      <c r="AF348" s="139">
        <v>0</v>
      </c>
      <c r="AG348" s="139">
        <v>0</v>
      </c>
      <c r="AH348" s="139">
        <v>0</v>
      </c>
      <c r="AI348" s="139">
        <v>0</v>
      </c>
      <c r="AJ348" s="139">
        <v>0</v>
      </c>
      <c r="AK348" s="139">
        <v>0</v>
      </c>
      <c r="AL348" s="139">
        <v>0</v>
      </c>
      <c r="AM348" s="139">
        <v>0</v>
      </c>
      <c r="AN348" s="139">
        <v>0</v>
      </c>
      <c r="AO348" s="139">
        <v>0</v>
      </c>
      <c r="AP348" s="139">
        <v>0</v>
      </c>
      <c r="AQ348" s="139">
        <v>0</v>
      </c>
      <c r="AR348" s="139">
        <v>0</v>
      </c>
      <c r="AS348" s="139">
        <v>0</v>
      </c>
      <c r="AT348" s="139">
        <v>0</v>
      </c>
      <c r="AU348" s="139">
        <v>0</v>
      </c>
      <c r="AV348" s="139">
        <v>0</v>
      </c>
      <c r="AW348" s="139">
        <v>0</v>
      </c>
      <c r="AX348" s="139">
        <v>0</v>
      </c>
      <c r="AY348" s="139">
        <v>0</v>
      </c>
      <c r="AZ348" s="139">
        <v>0</v>
      </c>
      <c r="BA348" s="139">
        <v>0</v>
      </c>
    </row>
    <row r="349" spans="1:53">
      <c r="A349" s="140" t="s">
        <v>1667</v>
      </c>
      <c r="B349" s="139">
        <v>1541832.8197000001</v>
      </c>
      <c r="C349" s="139">
        <v>1592287.23969999</v>
      </c>
      <c r="D349" s="139">
        <v>1612918.2297</v>
      </c>
      <c r="E349" s="139">
        <v>1567251.8896999899</v>
      </c>
      <c r="F349" s="139">
        <v>1729474.3197000001</v>
      </c>
      <c r="G349" s="139">
        <v>1620240.1196999999</v>
      </c>
      <c r="H349" s="139">
        <v>1555026.9897</v>
      </c>
      <c r="I349" s="139">
        <v>1572390.1597</v>
      </c>
      <c r="J349" s="139">
        <v>1585051.7996999901</v>
      </c>
      <c r="K349" s="139">
        <v>1574313.7897000001</v>
      </c>
      <c r="L349" s="139">
        <v>1697388.9397</v>
      </c>
      <c r="M349" s="139">
        <v>1574650.0796999999</v>
      </c>
      <c r="N349" s="139">
        <v>19222826.376400001</v>
      </c>
      <c r="O349" s="139">
        <v>1662132.8197000001</v>
      </c>
      <c r="P349" s="139">
        <v>1712587.23969999</v>
      </c>
      <c r="Q349" s="139">
        <v>1733218.2297</v>
      </c>
      <c r="R349" s="139">
        <v>1687551.8896999899</v>
      </c>
      <c r="S349" s="139">
        <v>1849774.3196999901</v>
      </c>
      <c r="T349" s="139">
        <v>1740540.1196999999</v>
      </c>
      <c r="U349" s="139">
        <v>1675326.9897</v>
      </c>
      <c r="V349" s="139">
        <v>1692690.1597</v>
      </c>
      <c r="W349" s="139">
        <v>1705351.7996999901</v>
      </c>
      <c r="X349" s="139">
        <v>1694613.7897000001</v>
      </c>
      <c r="Y349" s="139">
        <v>1817688.9397</v>
      </c>
      <c r="Z349" s="139">
        <v>1694950.0796999999</v>
      </c>
      <c r="AA349" s="139">
        <v>20666426.376400001</v>
      </c>
      <c r="AB349" s="139">
        <v>1700715.8197000001</v>
      </c>
      <c r="AC349" s="139">
        <v>1751170.23969999</v>
      </c>
      <c r="AD349" s="139">
        <v>1771801.2297</v>
      </c>
      <c r="AE349" s="139">
        <v>1726134.8896999899</v>
      </c>
      <c r="AF349" s="139">
        <v>1888357.3196999901</v>
      </c>
      <c r="AG349" s="139">
        <v>1779123.1196999999</v>
      </c>
      <c r="AH349" s="139">
        <v>1713909.9897</v>
      </c>
      <c r="AI349" s="139">
        <v>1731273.1597</v>
      </c>
      <c r="AJ349" s="139">
        <v>1743934.7996999901</v>
      </c>
      <c r="AK349" s="139">
        <v>1733196.7897000001</v>
      </c>
      <c r="AL349" s="139">
        <v>1856271.93969999</v>
      </c>
      <c r="AM349" s="139">
        <v>1733533.0796999999</v>
      </c>
      <c r="AN349" s="139">
        <v>21129422.376399901</v>
      </c>
      <c r="AO349" s="139">
        <v>1741215.8197000001</v>
      </c>
      <c r="AP349" s="139">
        <v>1791670.23969999</v>
      </c>
      <c r="AQ349" s="139">
        <v>1812301.2297</v>
      </c>
      <c r="AR349" s="139">
        <v>1766634.8896999899</v>
      </c>
      <c r="AS349" s="139">
        <v>1928857.3196999901</v>
      </c>
      <c r="AT349" s="139">
        <v>1819623.1196999999</v>
      </c>
      <c r="AU349" s="139">
        <v>1754409.9897</v>
      </c>
      <c r="AV349" s="139">
        <v>1771773.1597</v>
      </c>
      <c r="AW349" s="139">
        <v>1784434.7996999901</v>
      </c>
      <c r="AX349" s="139">
        <v>1773696.7897000001</v>
      </c>
      <c r="AY349" s="139">
        <v>1896771.93969999</v>
      </c>
      <c r="AZ349" s="139">
        <v>1774033.0796999999</v>
      </c>
      <c r="BA349" s="139">
        <v>21615422.376399901</v>
      </c>
    </row>
    <row r="350" spans="1:53">
      <c r="A350" s="140" t="s">
        <v>1668</v>
      </c>
      <c r="B350" s="139">
        <v>128845.849999999</v>
      </c>
      <c r="C350" s="139">
        <v>127845.85</v>
      </c>
      <c r="D350" s="139">
        <v>133275.53</v>
      </c>
      <c r="E350" s="139">
        <v>139316.35</v>
      </c>
      <c r="F350" s="139">
        <v>141021.5</v>
      </c>
      <c r="G350" s="139">
        <v>127541.35</v>
      </c>
      <c r="H350" s="139">
        <v>130911.85</v>
      </c>
      <c r="I350" s="139">
        <v>130711.849999999</v>
      </c>
      <c r="J350" s="139">
        <v>126811.849999999</v>
      </c>
      <c r="K350" s="139">
        <v>126711.849999999</v>
      </c>
      <c r="L350" s="139">
        <v>133782</v>
      </c>
      <c r="M350" s="139">
        <v>134011.85</v>
      </c>
      <c r="N350" s="139">
        <v>1580787.68</v>
      </c>
      <c r="O350" s="139">
        <v>128845.849999999</v>
      </c>
      <c r="P350" s="139">
        <v>127845.85</v>
      </c>
      <c r="Q350" s="139">
        <v>133275.53</v>
      </c>
      <c r="R350" s="139">
        <v>139316.35</v>
      </c>
      <c r="S350" s="139">
        <v>141021.5</v>
      </c>
      <c r="T350" s="139">
        <v>127541.35</v>
      </c>
      <c r="U350" s="139">
        <v>130911.85</v>
      </c>
      <c r="V350" s="139">
        <v>130711.849999999</v>
      </c>
      <c r="W350" s="139">
        <v>126811.849999999</v>
      </c>
      <c r="X350" s="139">
        <v>126711.849999999</v>
      </c>
      <c r="Y350" s="139">
        <v>133782</v>
      </c>
      <c r="Z350" s="139">
        <v>134011.85</v>
      </c>
      <c r="AA350" s="139">
        <v>1580787.68</v>
      </c>
      <c r="AB350" s="139">
        <v>128845.849999999</v>
      </c>
      <c r="AC350" s="139">
        <v>127845.85</v>
      </c>
      <c r="AD350" s="139">
        <v>133275.53</v>
      </c>
      <c r="AE350" s="139">
        <v>139316.35</v>
      </c>
      <c r="AF350" s="139">
        <v>141021.5</v>
      </c>
      <c r="AG350" s="139">
        <v>127541.35</v>
      </c>
      <c r="AH350" s="139">
        <v>130911.85</v>
      </c>
      <c r="AI350" s="139">
        <v>130711.849999999</v>
      </c>
      <c r="AJ350" s="139">
        <v>126811.849999999</v>
      </c>
      <c r="AK350" s="139">
        <v>126711.849999999</v>
      </c>
      <c r="AL350" s="139">
        <v>133782</v>
      </c>
      <c r="AM350" s="139">
        <v>134011.85</v>
      </c>
      <c r="AN350" s="139">
        <v>1580787.68</v>
      </c>
      <c r="AO350" s="139">
        <v>128845.849999999</v>
      </c>
      <c r="AP350" s="139">
        <v>127845.85</v>
      </c>
      <c r="AQ350" s="139">
        <v>133275.53</v>
      </c>
      <c r="AR350" s="139">
        <v>139316.35</v>
      </c>
      <c r="AS350" s="139">
        <v>141021.5</v>
      </c>
      <c r="AT350" s="139">
        <v>127541.35</v>
      </c>
      <c r="AU350" s="139">
        <v>130911.85</v>
      </c>
      <c r="AV350" s="139">
        <v>130711.849999999</v>
      </c>
      <c r="AW350" s="139">
        <v>126811.849999999</v>
      </c>
      <c r="AX350" s="139">
        <v>126711.849999999</v>
      </c>
      <c r="AY350" s="139">
        <v>133782</v>
      </c>
      <c r="AZ350" s="139">
        <v>134011.85</v>
      </c>
      <c r="BA350" s="139">
        <v>1580787.68</v>
      </c>
    </row>
    <row r="351" spans="1:53">
      <c r="A351" s="140" t="s">
        <v>1669</v>
      </c>
      <c r="B351" s="139">
        <v>0</v>
      </c>
      <c r="C351" s="139">
        <v>0</v>
      </c>
      <c r="D351" s="139">
        <v>0</v>
      </c>
      <c r="E351" s="139">
        <v>0</v>
      </c>
      <c r="F351" s="139">
        <v>0</v>
      </c>
      <c r="G351" s="139">
        <v>0</v>
      </c>
      <c r="H351" s="139">
        <v>0</v>
      </c>
      <c r="I351" s="139">
        <v>0</v>
      </c>
      <c r="J351" s="139">
        <v>0</v>
      </c>
      <c r="K351" s="139">
        <v>0</v>
      </c>
      <c r="L351" s="139">
        <v>0</v>
      </c>
      <c r="M351" s="139">
        <v>0</v>
      </c>
      <c r="N351" s="139">
        <v>0</v>
      </c>
      <c r="O351" s="139">
        <v>0</v>
      </c>
      <c r="P351" s="139">
        <v>0</v>
      </c>
      <c r="Q351" s="139">
        <v>0</v>
      </c>
      <c r="R351" s="139">
        <v>0</v>
      </c>
      <c r="S351" s="139">
        <v>0</v>
      </c>
      <c r="T351" s="139">
        <v>0</v>
      </c>
      <c r="U351" s="139">
        <v>0</v>
      </c>
      <c r="V351" s="139">
        <v>0</v>
      </c>
      <c r="W351" s="139">
        <v>0</v>
      </c>
      <c r="X351" s="139">
        <v>0</v>
      </c>
      <c r="Y351" s="139">
        <v>0</v>
      </c>
      <c r="Z351" s="139">
        <v>0</v>
      </c>
      <c r="AA351" s="139">
        <v>0</v>
      </c>
      <c r="AB351" s="139">
        <v>0</v>
      </c>
      <c r="AC351" s="139">
        <v>0</v>
      </c>
      <c r="AD351" s="139">
        <v>0</v>
      </c>
      <c r="AE351" s="139">
        <v>0</v>
      </c>
      <c r="AF351" s="139">
        <v>0</v>
      </c>
      <c r="AG351" s="139">
        <v>0</v>
      </c>
      <c r="AH351" s="139">
        <v>0</v>
      </c>
      <c r="AI351" s="139">
        <v>0</v>
      </c>
      <c r="AJ351" s="139">
        <v>0</v>
      </c>
      <c r="AK351" s="139">
        <v>0</v>
      </c>
      <c r="AL351" s="139">
        <v>0</v>
      </c>
      <c r="AM351" s="139">
        <v>0</v>
      </c>
      <c r="AN351" s="139">
        <v>0</v>
      </c>
      <c r="AO351" s="139">
        <v>0</v>
      </c>
      <c r="AP351" s="139">
        <v>0</v>
      </c>
      <c r="AQ351" s="139">
        <v>0</v>
      </c>
      <c r="AR351" s="139">
        <v>0</v>
      </c>
      <c r="AS351" s="139">
        <v>0</v>
      </c>
      <c r="AT351" s="139">
        <v>0</v>
      </c>
      <c r="AU351" s="139">
        <v>0</v>
      </c>
      <c r="AV351" s="139">
        <v>0</v>
      </c>
      <c r="AW351" s="139">
        <v>0</v>
      </c>
      <c r="AX351" s="139">
        <v>0</v>
      </c>
      <c r="AY351" s="139">
        <v>0</v>
      </c>
      <c r="AZ351" s="139">
        <v>0</v>
      </c>
      <c r="BA351" s="139">
        <v>0</v>
      </c>
    </row>
    <row r="352" spans="1:53">
      <c r="A352" s="140" t="s">
        <v>1670</v>
      </c>
      <c r="B352" s="139">
        <v>4822121.3238629503</v>
      </c>
      <c r="C352" s="139">
        <v>4785119.5438629501</v>
      </c>
      <c r="D352" s="139">
        <v>4855014.2838629503</v>
      </c>
      <c r="E352" s="139">
        <v>4717147.4938629502</v>
      </c>
      <c r="F352" s="139">
        <v>5418683.7638629498</v>
      </c>
      <c r="G352" s="139">
        <v>4920984.3338629501</v>
      </c>
      <c r="H352" s="139">
        <v>4816274.4838629495</v>
      </c>
      <c r="I352" s="139">
        <v>5064714.0238629496</v>
      </c>
      <c r="J352" s="139">
        <v>4677131.2438629502</v>
      </c>
      <c r="K352" s="139">
        <v>4777428.0838629501</v>
      </c>
      <c r="L352" s="139">
        <v>5179775.9738629498</v>
      </c>
      <c r="M352" s="139">
        <v>4610465.6338629499</v>
      </c>
      <c r="N352" s="139">
        <v>58644860.186355397</v>
      </c>
      <c r="O352" s="139">
        <v>5138183.3905463601</v>
      </c>
      <c r="P352" s="139">
        <v>5015181.6105463598</v>
      </c>
      <c r="Q352" s="139">
        <v>5154076.35054636</v>
      </c>
      <c r="R352" s="139">
        <v>5031209.56054636</v>
      </c>
      <c r="S352" s="139">
        <v>5644745.8305463605</v>
      </c>
      <c r="T352" s="139">
        <v>5155046.4005463598</v>
      </c>
      <c r="U352" s="139">
        <v>5058336.5505463602</v>
      </c>
      <c r="V352" s="139">
        <v>5378776.0905463602</v>
      </c>
      <c r="W352" s="139">
        <v>4979193.31054636</v>
      </c>
      <c r="X352" s="139">
        <v>5082490.1505463598</v>
      </c>
      <c r="Y352" s="139">
        <v>5493838.0405463604</v>
      </c>
      <c r="Z352" s="139">
        <v>4924527.7005463596</v>
      </c>
      <c r="AA352" s="139">
        <v>62055604.986556299</v>
      </c>
      <c r="AB352" s="139">
        <v>5348211.8869821401</v>
      </c>
      <c r="AC352" s="139">
        <v>5225210.1069821296</v>
      </c>
      <c r="AD352" s="139">
        <v>5364104.8469821401</v>
      </c>
      <c r="AE352" s="139">
        <v>5241238.0569821401</v>
      </c>
      <c r="AF352" s="139">
        <v>5854774.3269821396</v>
      </c>
      <c r="AG352" s="139">
        <v>5365074.8969821399</v>
      </c>
      <c r="AH352" s="139">
        <v>5268365.0469821403</v>
      </c>
      <c r="AI352" s="139">
        <v>5588804.5869821301</v>
      </c>
      <c r="AJ352" s="139">
        <v>5189221.8069821401</v>
      </c>
      <c r="AK352" s="139">
        <v>5292518.6469821297</v>
      </c>
      <c r="AL352" s="139">
        <v>5703866.5369821396</v>
      </c>
      <c r="AM352" s="139">
        <v>5134556.1969821304</v>
      </c>
      <c r="AN352" s="139">
        <v>64575946.9437856</v>
      </c>
      <c r="AO352" s="139">
        <v>5569510.9975081999</v>
      </c>
      <c r="AP352" s="139">
        <v>5446509.2175081903</v>
      </c>
      <c r="AQ352" s="139">
        <v>5585403.9575081998</v>
      </c>
      <c r="AR352" s="139">
        <v>5462537.1675081998</v>
      </c>
      <c r="AS352" s="139">
        <v>6076073.4375081901</v>
      </c>
      <c r="AT352" s="139">
        <v>5586374.0075081997</v>
      </c>
      <c r="AU352" s="139">
        <v>5489664.1575082</v>
      </c>
      <c r="AV352" s="139">
        <v>5810103.6975082001</v>
      </c>
      <c r="AW352" s="139">
        <v>5410520.9175081998</v>
      </c>
      <c r="AX352" s="139">
        <v>5513817.7575081997</v>
      </c>
      <c r="AY352" s="139">
        <v>5925165.6475082003</v>
      </c>
      <c r="AZ352" s="139">
        <v>5355855.3075082004</v>
      </c>
      <c r="BA352" s="139">
        <v>67231536.270098403</v>
      </c>
    </row>
    <row r="353" spans="1:53">
      <c r="A353" s="140" t="s">
        <v>1671</v>
      </c>
    </row>
    <row r="354" spans="1:53">
      <c r="A354" s="140" t="s">
        <v>1672</v>
      </c>
      <c r="B354" s="139">
        <v>818857.35</v>
      </c>
      <c r="C354" s="139">
        <v>803895.97</v>
      </c>
      <c r="D354" s="139">
        <v>960351.95</v>
      </c>
      <c r="E354" s="139">
        <v>1164844.8999999999</v>
      </c>
      <c r="F354" s="139">
        <v>1234965.82</v>
      </c>
      <c r="G354" s="139">
        <v>1134782.1299999999</v>
      </c>
      <c r="H354" s="139">
        <v>1657313.72</v>
      </c>
      <c r="I354" s="139">
        <v>1773876.98</v>
      </c>
      <c r="J354" s="139">
        <v>1784463</v>
      </c>
      <c r="K354" s="139">
        <v>1194174.1399999999</v>
      </c>
      <c r="L354" s="139">
        <v>1259236</v>
      </c>
      <c r="M354" s="139">
        <v>1157730.02</v>
      </c>
      <c r="N354" s="139">
        <v>14944491.9799999</v>
      </c>
      <c r="O354" s="139">
        <v>1289457.3500000001</v>
      </c>
      <c r="P354" s="139">
        <v>1289456.97</v>
      </c>
      <c r="Q354" s="139">
        <v>1289456.95</v>
      </c>
      <c r="R354" s="139">
        <v>1289456.8999999999</v>
      </c>
      <c r="S354" s="139">
        <v>1289456.82</v>
      </c>
      <c r="T354" s="139">
        <v>1289457.1299999999</v>
      </c>
      <c r="U354" s="139">
        <v>1289456.72</v>
      </c>
      <c r="V354" s="139">
        <v>1289456.98</v>
      </c>
      <c r="W354" s="139">
        <v>1289457</v>
      </c>
      <c r="X354" s="139">
        <v>1289457.1399999999</v>
      </c>
      <c r="Y354" s="139">
        <v>1289457</v>
      </c>
      <c r="Z354" s="139">
        <v>1289457.02</v>
      </c>
      <c r="AA354" s="139">
        <v>15473483.98</v>
      </c>
      <c r="AB354" s="139">
        <v>1402243.3499999901</v>
      </c>
      <c r="AC354" s="139">
        <v>1402242.96999999</v>
      </c>
      <c r="AD354" s="139">
        <v>1402242.9499999899</v>
      </c>
      <c r="AE354" s="139">
        <v>1402242.8999999899</v>
      </c>
      <c r="AF354" s="139">
        <v>1402242.82</v>
      </c>
      <c r="AG354" s="139">
        <v>1402243.13</v>
      </c>
      <c r="AH354" s="139">
        <v>1402242.71999999</v>
      </c>
      <c r="AI354" s="139">
        <v>1402242.98</v>
      </c>
      <c r="AJ354" s="139">
        <v>1402243</v>
      </c>
      <c r="AK354" s="139">
        <v>1402243.14</v>
      </c>
      <c r="AL354" s="139">
        <v>1402243</v>
      </c>
      <c r="AM354" s="139">
        <v>1402243.01999999</v>
      </c>
      <c r="AN354" s="139">
        <v>16826915.98</v>
      </c>
      <c r="AO354" s="139">
        <v>1525000.35</v>
      </c>
      <c r="AP354" s="139">
        <v>1524999.96999999</v>
      </c>
      <c r="AQ354" s="139">
        <v>1524999.95</v>
      </c>
      <c r="AR354" s="139">
        <v>1524999.9</v>
      </c>
      <c r="AS354" s="139">
        <v>1524999.82</v>
      </c>
      <c r="AT354" s="139">
        <v>1525000.13</v>
      </c>
      <c r="AU354" s="139">
        <v>1524999.71999999</v>
      </c>
      <c r="AV354" s="139">
        <v>1524999.98</v>
      </c>
      <c r="AW354" s="139">
        <v>1525000</v>
      </c>
      <c r="AX354" s="139">
        <v>1525000.14</v>
      </c>
      <c r="AY354" s="139">
        <v>1525000</v>
      </c>
      <c r="AZ354" s="139">
        <v>1525000.02</v>
      </c>
      <c r="BA354" s="139">
        <v>18299999.98</v>
      </c>
    </row>
    <row r="355" spans="1:53">
      <c r="A355" s="140" t="s">
        <v>1673</v>
      </c>
      <c r="B355" s="139">
        <v>0</v>
      </c>
      <c r="C355" s="139">
        <v>0</v>
      </c>
      <c r="D355" s="139">
        <v>0</v>
      </c>
      <c r="E355" s="139">
        <v>0</v>
      </c>
      <c r="F355" s="139">
        <v>0</v>
      </c>
      <c r="G355" s="139">
        <v>0</v>
      </c>
      <c r="H355" s="139">
        <v>0</v>
      </c>
      <c r="I355" s="139">
        <v>0</v>
      </c>
      <c r="J355" s="139">
        <v>0</v>
      </c>
      <c r="K355" s="139">
        <v>0</v>
      </c>
      <c r="L355" s="139">
        <v>0</v>
      </c>
      <c r="M355" s="139">
        <v>0</v>
      </c>
      <c r="N355" s="139">
        <v>0</v>
      </c>
      <c r="O355" s="139">
        <v>0</v>
      </c>
      <c r="P355" s="139">
        <v>0</v>
      </c>
      <c r="Q355" s="139">
        <v>0</v>
      </c>
      <c r="R355" s="139">
        <v>0</v>
      </c>
      <c r="S355" s="139">
        <v>0</v>
      </c>
      <c r="T355" s="139">
        <v>0</v>
      </c>
      <c r="U355" s="139">
        <v>0</v>
      </c>
      <c r="V355" s="139">
        <v>0</v>
      </c>
      <c r="W355" s="139">
        <v>0</v>
      </c>
      <c r="X355" s="139">
        <v>0</v>
      </c>
      <c r="Y355" s="139">
        <v>0</v>
      </c>
      <c r="Z355" s="139">
        <v>0</v>
      </c>
      <c r="AA355" s="139">
        <v>0</v>
      </c>
      <c r="AB355" s="139">
        <v>0</v>
      </c>
      <c r="AC355" s="139">
        <v>0</v>
      </c>
      <c r="AD355" s="139">
        <v>0</v>
      </c>
      <c r="AE355" s="139">
        <v>0</v>
      </c>
      <c r="AF355" s="139">
        <v>0</v>
      </c>
      <c r="AG355" s="139">
        <v>0</v>
      </c>
      <c r="AH355" s="139">
        <v>0</v>
      </c>
      <c r="AI355" s="139">
        <v>0</v>
      </c>
      <c r="AJ355" s="139">
        <v>0</v>
      </c>
      <c r="AK355" s="139">
        <v>0</v>
      </c>
      <c r="AL355" s="139">
        <v>0</v>
      </c>
      <c r="AM355" s="139">
        <v>0</v>
      </c>
      <c r="AN355" s="139">
        <v>0</v>
      </c>
      <c r="AO355" s="139">
        <v>0</v>
      </c>
      <c r="AP355" s="139">
        <v>0</v>
      </c>
      <c r="AQ355" s="139">
        <v>0</v>
      </c>
      <c r="AR355" s="139">
        <v>0</v>
      </c>
      <c r="AS355" s="139">
        <v>0</v>
      </c>
      <c r="AT355" s="139">
        <v>0</v>
      </c>
      <c r="AU355" s="139">
        <v>0</v>
      </c>
      <c r="AV355" s="139">
        <v>0</v>
      </c>
      <c r="AW355" s="139">
        <v>0</v>
      </c>
      <c r="AX355" s="139">
        <v>0</v>
      </c>
      <c r="AY355" s="139">
        <v>0</v>
      </c>
      <c r="AZ355" s="139">
        <v>0</v>
      </c>
      <c r="BA355" s="139">
        <v>0</v>
      </c>
    </row>
    <row r="356" spans="1:53">
      <c r="A356" s="140" t="s">
        <v>1674</v>
      </c>
      <c r="B356" s="139">
        <v>818857.35</v>
      </c>
      <c r="C356" s="139">
        <v>803895.97</v>
      </c>
      <c r="D356" s="139">
        <v>960351.95</v>
      </c>
      <c r="E356" s="139">
        <v>1164844.8999999999</v>
      </c>
      <c r="F356" s="139">
        <v>1234965.82</v>
      </c>
      <c r="G356" s="139">
        <v>1134782.1299999999</v>
      </c>
      <c r="H356" s="139">
        <v>1657313.72</v>
      </c>
      <c r="I356" s="139">
        <v>1773876.98</v>
      </c>
      <c r="J356" s="139">
        <v>1784463</v>
      </c>
      <c r="K356" s="139">
        <v>1194174.1399999999</v>
      </c>
      <c r="L356" s="139">
        <v>1259236</v>
      </c>
      <c r="M356" s="139">
        <v>1157730.02</v>
      </c>
      <c r="N356" s="139">
        <v>14944491.9799999</v>
      </c>
      <c r="O356" s="139">
        <v>1289457.3500000001</v>
      </c>
      <c r="P356" s="139">
        <v>1289456.97</v>
      </c>
      <c r="Q356" s="139">
        <v>1289456.95</v>
      </c>
      <c r="R356" s="139">
        <v>1289456.8999999999</v>
      </c>
      <c r="S356" s="139">
        <v>1289456.82</v>
      </c>
      <c r="T356" s="139">
        <v>1289457.1299999999</v>
      </c>
      <c r="U356" s="139">
        <v>1289456.72</v>
      </c>
      <c r="V356" s="139">
        <v>1289456.98</v>
      </c>
      <c r="W356" s="139">
        <v>1289457</v>
      </c>
      <c r="X356" s="139">
        <v>1289457.1399999999</v>
      </c>
      <c r="Y356" s="139">
        <v>1289457</v>
      </c>
      <c r="Z356" s="139">
        <v>1289457.02</v>
      </c>
      <c r="AA356" s="139">
        <v>15473483.98</v>
      </c>
      <c r="AB356" s="139">
        <v>1402243.3499999901</v>
      </c>
      <c r="AC356" s="139">
        <v>1402242.96999999</v>
      </c>
      <c r="AD356" s="139">
        <v>1402242.9499999899</v>
      </c>
      <c r="AE356" s="139">
        <v>1402242.8999999899</v>
      </c>
      <c r="AF356" s="139">
        <v>1402242.82</v>
      </c>
      <c r="AG356" s="139">
        <v>1402243.13</v>
      </c>
      <c r="AH356" s="139">
        <v>1402242.71999999</v>
      </c>
      <c r="AI356" s="139">
        <v>1402242.98</v>
      </c>
      <c r="AJ356" s="139">
        <v>1402243</v>
      </c>
      <c r="AK356" s="139">
        <v>1402243.14</v>
      </c>
      <c r="AL356" s="139">
        <v>1402243</v>
      </c>
      <c r="AM356" s="139">
        <v>1402243.01999999</v>
      </c>
      <c r="AN356" s="139">
        <v>16826915.98</v>
      </c>
      <c r="AO356" s="139">
        <v>1525000.35</v>
      </c>
      <c r="AP356" s="139">
        <v>1524999.96999999</v>
      </c>
      <c r="AQ356" s="139">
        <v>1524999.95</v>
      </c>
      <c r="AR356" s="139">
        <v>1524999.9</v>
      </c>
      <c r="AS356" s="139">
        <v>1524999.82</v>
      </c>
      <c r="AT356" s="139">
        <v>1525000.13</v>
      </c>
      <c r="AU356" s="139">
        <v>1524999.71999999</v>
      </c>
      <c r="AV356" s="139">
        <v>1524999.98</v>
      </c>
      <c r="AW356" s="139">
        <v>1525000</v>
      </c>
      <c r="AX356" s="139">
        <v>1525000.14</v>
      </c>
      <c r="AY356" s="139">
        <v>1525000</v>
      </c>
      <c r="AZ356" s="139">
        <v>1525000.02</v>
      </c>
      <c r="BA356" s="139">
        <v>18299999.98</v>
      </c>
    </row>
    <row r="357" spans="1:53">
      <c r="A357" s="140" t="s">
        <v>1675</v>
      </c>
    </row>
    <row r="358" spans="1:53">
      <c r="A358" s="140" t="s">
        <v>1676</v>
      </c>
      <c r="B358" s="139">
        <v>0</v>
      </c>
      <c r="C358" s="139">
        <v>0</v>
      </c>
      <c r="D358" s="139">
        <v>0</v>
      </c>
      <c r="E358" s="139">
        <v>0</v>
      </c>
      <c r="F358" s="139">
        <v>0</v>
      </c>
      <c r="G358" s="139">
        <v>0</v>
      </c>
      <c r="H358" s="139">
        <v>0</v>
      </c>
      <c r="I358" s="139">
        <v>0</v>
      </c>
      <c r="J358" s="139">
        <v>0</v>
      </c>
      <c r="K358" s="139">
        <v>0</v>
      </c>
      <c r="L358" s="139">
        <v>0</v>
      </c>
      <c r="M358" s="139">
        <v>0</v>
      </c>
      <c r="N358" s="139">
        <v>0</v>
      </c>
      <c r="O358" s="139">
        <v>0</v>
      </c>
      <c r="P358" s="139">
        <v>0</v>
      </c>
      <c r="Q358" s="139">
        <v>0</v>
      </c>
      <c r="R358" s="139">
        <v>0</v>
      </c>
      <c r="S358" s="139">
        <v>0</v>
      </c>
      <c r="T358" s="139">
        <v>0</v>
      </c>
      <c r="U358" s="139">
        <v>0</v>
      </c>
      <c r="V358" s="139">
        <v>0</v>
      </c>
      <c r="W358" s="139">
        <v>0</v>
      </c>
      <c r="X358" s="139">
        <v>0</v>
      </c>
      <c r="Y358" s="139">
        <v>0</v>
      </c>
      <c r="Z358" s="139">
        <v>0</v>
      </c>
      <c r="AA358" s="139">
        <v>0</v>
      </c>
      <c r="AB358" s="139">
        <v>0</v>
      </c>
      <c r="AC358" s="139">
        <v>0</v>
      </c>
      <c r="AD358" s="139">
        <v>0</v>
      </c>
      <c r="AE358" s="139">
        <v>0</v>
      </c>
      <c r="AF358" s="139">
        <v>0</v>
      </c>
      <c r="AG358" s="139">
        <v>0</v>
      </c>
      <c r="AH358" s="139">
        <v>0</v>
      </c>
      <c r="AI358" s="139">
        <v>0</v>
      </c>
      <c r="AJ358" s="139">
        <v>0</v>
      </c>
      <c r="AK358" s="139">
        <v>0</v>
      </c>
      <c r="AL358" s="139">
        <v>0</v>
      </c>
      <c r="AM358" s="139">
        <v>0</v>
      </c>
      <c r="AN358" s="139">
        <v>0</v>
      </c>
      <c r="AO358" s="139">
        <v>0</v>
      </c>
      <c r="AP358" s="139">
        <v>0</v>
      </c>
      <c r="AQ358" s="139">
        <v>0</v>
      </c>
      <c r="AR358" s="139">
        <v>0</v>
      </c>
      <c r="AS358" s="139">
        <v>0</v>
      </c>
      <c r="AT358" s="139">
        <v>0</v>
      </c>
      <c r="AU358" s="139">
        <v>0</v>
      </c>
      <c r="AV358" s="139">
        <v>0</v>
      </c>
      <c r="AW358" s="139">
        <v>0</v>
      </c>
      <c r="AX358" s="139">
        <v>0</v>
      </c>
      <c r="AY358" s="139">
        <v>0</v>
      </c>
      <c r="AZ358" s="139">
        <v>0</v>
      </c>
      <c r="BA358" s="139">
        <v>0</v>
      </c>
    </row>
    <row r="359" spans="1:53">
      <c r="A359" s="140" t="s">
        <v>1677</v>
      </c>
      <c r="B359" s="139">
        <v>0</v>
      </c>
      <c r="C359" s="139">
        <v>0</v>
      </c>
      <c r="D359" s="139">
        <v>0</v>
      </c>
      <c r="E359" s="139">
        <v>0</v>
      </c>
      <c r="F359" s="139">
        <v>0</v>
      </c>
      <c r="G359" s="139">
        <v>0</v>
      </c>
      <c r="H359" s="139">
        <v>0</v>
      </c>
      <c r="I359" s="139">
        <v>0</v>
      </c>
      <c r="J359" s="139">
        <v>0</v>
      </c>
      <c r="K359" s="139">
        <v>0</v>
      </c>
      <c r="L359" s="139">
        <v>0</v>
      </c>
      <c r="M359" s="139">
        <v>0</v>
      </c>
      <c r="N359" s="139">
        <v>0</v>
      </c>
      <c r="O359" s="139">
        <v>0</v>
      </c>
      <c r="P359" s="139">
        <v>0</v>
      </c>
      <c r="Q359" s="139">
        <v>0</v>
      </c>
      <c r="R359" s="139">
        <v>0</v>
      </c>
      <c r="S359" s="139">
        <v>0</v>
      </c>
      <c r="T359" s="139">
        <v>0</v>
      </c>
      <c r="U359" s="139">
        <v>0</v>
      </c>
      <c r="V359" s="139">
        <v>0</v>
      </c>
      <c r="W359" s="139">
        <v>0</v>
      </c>
      <c r="X359" s="139">
        <v>0</v>
      </c>
      <c r="Y359" s="139">
        <v>0</v>
      </c>
      <c r="Z359" s="139">
        <v>0</v>
      </c>
      <c r="AA359" s="139">
        <v>0</v>
      </c>
      <c r="AB359" s="139">
        <v>0</v>
      </c>
      <c r="AC359" s="139">
        <v>0</v>
      </c>
      <c r="AD359" s="139">
        <v>0</v>
      </c>
      <c r="AE359" s="139">
        <v>0</v>
      </c>
      <c r="AF359" s="139">
        <v>0</v>
      </c>
      <c r="AG359" s="139">
        <v>0</v>
      </c>
      <c r="AH359" s="139">
        <v>0</v>
      </c>
      <c r="AI359" s="139">
        <v>0</v>
      </c>
      <c r="AJ359" s="139">
        <v>0</v>
      </c>
      <c r="AK359" s="139">
        <v>0</v>
      </c>
      <c r="AL359" s="139">
        <v>0</v>
      </c>
      <c r="AM359" s="139">
        <v>0</v>
      </c>
      <c r="AN359" s="139">
        <v>0</v>
      </c>
      <c r="AO359" s="139">
        <v>0</v>
      </c>
      <c r="AP359" s="139">
        <v>0</v>
      </c>
      <c r="AQ359" s="139">
        <v>0</v>
      </c>
      <c r="AR359" s="139">
        <v>0</v>
      </c>
      <c r="AS359" s="139">
        <v>0</v>
      </c>
      <c r="AT359" s="139">
        <v>0</v>
      </c>
      <c r="AU359" s="139">
        <v>0</v>
      </c>
      <c r="AV359" s="139">
        <v>0</v>
      </c>
      <c r="AW359" s="139">
        <v>0</v>
      </c>
      <c r="AX359" s="139">
        <v>0</v>
      </c>
      <c r="AY359" s="139">
        <v>0</v>
      </c>
      <c r="AZ359" s="139">
        <v>0</v>
      </c>
      <c r="BA359" s="139">
        <v>0</v>
      </c>
    </row>
    <row r="360" spans="1:53">
      <c r="A360" s="169" t="s">
        <v>1678</v>
      </c>
      <c r="B360" s="139">
        <v>5663708.2838629503</v>
      </c>
      <c r="C360" s="139">
        <v>5611745.1238629501</v>
      </c>
      <c r="D360" s="139">
        <v>5838793.7638629498</v>
      </c>
      <c r="E360" s="139">
        <v>5905419.9238629499</v>
      </c>
      <c r="F360" s="139">
        <v>6710982.2738629496</v>
      </c>
      <c r="G360" s="139">
        <v>6079193.9938629502</v>
      </c>
      <c r="H360" s="139">
        <v>6497015.7338629495</v>
      </c>
      <c r="I360" s="139">
        <v>6862018.5338629503</v>
      </c>
      <c r="J360" s="139">
        <v>6485021.7738629496</v>
      </c>
      <c r="K360" s="139">
        <v>5995029.75386295</v>
      </c>
      <c r="L360" s="139">
        <v>6496344.6638629502</v>
      </c>
      <c r="M360" s="139">
        <v>5793820.8138629496</v>
      </c>
      <c r="N360" s="139">
        <v>73939094.6363554</v>
      </c>
      <c r="O360" s="139">
        <v>6450370.35054636</v>
      </c>
      <c r="P360" s="139">
        <v>6327368.1905463599</v>
      </c>
      <c r="Q360" s="139">
        <v>6466960.8305463605</v>
      </c>
      <c r="R360" s="139">
        <v>6344093.9905463597</v>
      </c>
      <c r="S360" s="139">
        <v>6991535.3405463602</v>
      </c>
      <c r="T360" s="139">
        <v>6467931.06054636</v>
      </c>
      <c r="U360" s="139">
        <v>6371220.8005463602</v>
      </c>
      <c r="V360" s="139">
        <v>6691660.60054636</v>
      </c>
      <c r="W360" s="139">
        <v>6292077.8405463602</v>
      </c>
      <c r="X360" s="139">
        <v>6395374.8205463598</v>
      </c>
      <c r="Y360" s="139">
        <v>6840627.7305463599</v>
      </c>
      <c r="Z360" s="139">
        <v>6239609.8805463603</v>
      </c>
      <c r="AA360" s="139">
        <v>77878831.436556295</v>
      </c>
      <c r="AB360" s="139">
        <v>6773184.8469821401</v>
      </c>
      <c r="AC360" s="139">
        <v>6650182.6869821297</v>
      </c>
      <c r="AD360" s="139">
        <v>6789775.3269821396</v>
      </c>
      <c r="AE360" s="139">
        <v>6666908.4869821304</v>
      </c>
      <c r="AF360" s="139">
        <v>7314349.8369821403</v>
      </c>
      <c r="AG360" s="139">
        <v>6790745.5569821401</v>
      </c>
      <c r="AH360" s="139">
        <v>6694035.2969821403</v>
      </c>
      <c r="AI360" s="139">
        <v>7014475.0969821401</v>
      </c>
      <c r="AJ360" s="139">
        <v>6614892.3369821301</v>
      </c>
      <c r="AK360" s="139">
        <v>6718189.3169821398</v>
      </c>
      <c r="AL360" s="139">
        <v>7163442.22698214</v>
      </c>
      <c r="AM360" s="139">
        <v>6562424.3769821404</v>
      </c>
      <c r="AN360" s="139">
        <v>81752605.393785596</v>
      </c>
      <c r="AO360" s="139">
        <v>7117240.9575081998</v>
      </c>
      <c r="AP360" s="139">
        <v>6994238.7975081997</v>
      </c>
      <c r="AQ360" s="139">
        <v>7133831.4375082003</v>
      </c>
      <c r="AR360" s="139">
        <v>7010964.5975081902</v>
      </c>
      <c r="AS360" s="139">
        <v>7658405.9475082001</v>
      </c>
      <c r="AT360" s="139">
        <v>7134801.6675081998</v>
      </c>
      <c r="AU360" s="139">
        <v>7038091.4075082</v>
      </c>
      <c r="AV360" s="139">
        <v>7358531.2075081998</v>
      </c>
      <c r="AW360" s="139">
        <v>6958948.4475082001</v>
      </c>
      <c r="AX360" s="139">
        <v>7062245.4275081996</v>
      </c>
      <c r="AY360" s="139">
        <v>7507498.3375081997</v>
      </c>
      <c r="AZ360" s="139">
        <v>6906480.4875082001</v>
      </c>
      <c r="BA360" s="139">
        <v>85881278.720098406</v>
      </c>
    </row>
    <row r="361" spans="1:53">
      <c r="A361" s="165" t="s">
        <v>1679</v>
      </c>
    </row>
    <row r="362" spans="1:53">
      <c r="A362" s="140" t="s">
        <v>1680</v>
      </c>
    </row>
    <row r="363" spans="1:53">
      <c r="A363" s="140" t="s">
        <v>1681</v>
      </c>
      <c r="B363" s="139">
        <v>0</v>
      </c>
      <c r="C363" s="139">
        <v>0</v>
      </c>
      <c r="D363" s="139">
        <v>0</v>
      </c>
      <c r="E363" s="139">
        <v>0</v>
      </c>
      <c r="F363" s="139">
        <v>0</v>
      </c>
      <c r="G363" s="139">
        <v>0</v>
      </c>
      <c r="H363" s="139">
        <v>0</v>
      </c>
      <c r="I363" s="139">
        <v>0</v>
      </c>
      <c r="J363" s="139">
        <v>0</v>
      </c>
      <c r="K363" s="139">
        <v>0</v>
      </c>
      <c r="L363" s="139">
        <v>0</v>
      </c>
      <c r="M363" s="139">
        <v>0</v>
      </c>
      <c r="N363" s="139">
        <v>0</v>
      </c>
      <c r="O363" s="139">
        <v>0</v>
      </c>
      <c r="P363" s="139">
        <v>0</v>
      </c>
      <c r="Q363" s="139">
        <v>0</v>
      </c>
      <c r="R363" s="139">
        <v>0</v>
      </c>
      <c r="S363" s="139">
        <v>0</v>
      </c>
      <c r="T363" s="139">
        <v>0</v>
      </c>
      <c r="U363" s="139">
        <v>0</v>
      </c>
      <c r="V363" s="139">
        <v>0</v>
      </c>
      <c r="W363" s="139">
        <v>0</v>
      </c>
      <c r="X363" s="139">
        <v>0</v>
      </c>
      <c r="Y363" s="139">
        <v>0</v>
      </c>
      <c r="Z363" s="139">
        <v>0</v>
      </c>
      <c r="AA363" s="139">
        <v>0</v>
      </c>
      <c r="AB363" s="139">
        <v>0</v>
      </c>
      <c r="AC363" s="139">
        <v>0</v>
      </c>
      <c r="AD363" s="139">
        <v>0</v>
      </c>
      <c r="AE363" s="139">
        <v>0</v>
      </c>
      <c r="AF363" s="139">
        <v>0</v>
      </c>
      <c r="AG363" s="139">
        <v>0</v>
      </c>
      <c r="AH363" s="139">
        <v>0</v>
      </c>
      <c r="AI363" s="139">
        <v>0</v>
      </c>
      <c r="AJ363" s="139">
        <v>0</v>
      </c>
      <c r="AK363" s="139">
        <v>0</v>
      </c>
      <c r="AL363" s="139">
        <v>0</v>
      </c>
      <c r="AM363" s="139">
        <v>0</v>
      </c>
      <c r="AN363" s="139">
        <v>0</v>
      </c>
      <c r="AO363" s="139">
        <v>0</v>
      </c>
      <c r="AP363" s="139">
        <v>0</v>
      </c>
      <c r="AQ363" s="139">
        <v>0</v>
      </c>
      <c r="AR363" s="139">
        <v>0</v>
      </c>
      <c r="AS363" s="139">
        <v>0</v>
      </c>
      <c r="AT363" s="139">
        <v>0</v>
      </c>
      <c r="AU363" s="139">
        <v>0</v>
      </c>
      <c r="AV363" s="139">
        <v>0</v>
      </c>
      <c r="AW363" s="139">
        <v>0</v>
      </c>
      <c r="AX363" s="139">
        <v>0</v>
      </c>
      <c r="AY363" s="139">
        <v>0</v>
      </c>
      <c r="AZ363" s="139">
        <v>0</v>
      </c>
      <c r="BA363" s="139">
        <v>0</v>
      </c>
    </row>
    <row r="364" spans="1:53">
      <c r="A364" s="140" t="s">
        <v>1682</v>
      </c>
      <c r="B364" s="139">
        <v>0</v>
      </c>
      <c r="C364" s="139">
        <v>0</v>
      </c>
      <c r="D364" s="139">
        <v>0</v>
      </c>
      <c r="E364" s="139">
        <v>0</v>
      </c>
      <c r="F364" s="139">
        <v>0</v>
      </c>
      <c r="G364" s="139">
        <v>0</v>
      </c>
      <c r="H364" s="139">
        <v>0</v>
      </c>
      <c r="I364" s="139">
        <v>0</v>
      </c>
      <c r="J364" s="139">
        <v>0</v>
      </c>
      <c r="K364" s="139">
        <v>0</v>
      </c>
      <c r="L364" s="139">
        <v>0</v>
      </c>
      <c r="M364" s="139">
        <v>0</v>
      </c>
      <c r="N364" s="139">
        <v>0</v>
      </c>
      <c r="O364" s="139">
        <v>0</v>
      </c>
      <c r="P364" s="139">
        <v>0</v>
      </c>
      <c r="Q364" s="139">
        <v>0</v>
      </c>
      <c r="R364" s="139">
        <v>0</v>
      </c>
      <c r="S364" s="139">
        <v>0</v>
      </c>
      <c r="T364" s="139">
        <v>0</v>
      </c>
      <c r="U364" s="139">
        <v>0</v>
      </c>
      <c r="V364" s="139">
        <v>0</v>
      </c>
      <c r="W364" s="139">
        <v>0</v>
      </c>
      <c r="X364" s="139">
        <v>0</v>
      </c>
      <c r="Y364" s="139">
        <v>0</v>
      </c>
      <c r="Z364" s="139">
        <v>0</v>
      </c>
      <c r="AA364" s="139">
        <v>0</v>
      </c>
      <c r="AB364" s="139">
        <v>0</v>
      </c>
      <c r="AC364" s="139">
        <v>0</v>
      </c>
      <c r="AD364" s="139">
        <v>0</v>
      </c>
      <c r="AE364" s="139">
        <v>0</v>
      </c>
      <c r="AF364" s="139">
        <v>0</v>
      </c>
      <c r="AG364" s="139">
        <v>0</v>
      </c>
      <c r="AH364" s="139">
        <v>0</v>
      </c>
      <c r="AI364" s="139">
        <v>0</v>
      </c>
      <c r="AJ364" s="139">
        <v>0</v>
      </c>
      <c r="AK364" s="139">
        <v>0</v>
      </c>
      <c r="AL364" s="139">
        <v>0</v>
      </c>
      <c r="AM364" s="139">
        <v>0</v>
      </c>
      <c r="AN364" s="139">
        <v>0</v>
      </c>
      <c r="AO364" s="139">
        <v>0</v>
      </c>
      <c r="AP364" s="139">
        <v>0</v>
      </c>
      <c r="AQ364" s="139">
        <v>0</v>
      </c>
      <c r="AR364" s="139">
        <v>0</v>
      </c>
      <c r="AS364" s="139">
        <v>0</v>
      </c>
      <c r="AT364" s="139">
        <v>0</v>
      </c>
      <c r="AU364" s="139">
        <v>0</v>
      </c>
      <c r="AV364" s="139">
        <v>0</v>
      </c>
      <c r="AW364" s="139">
        <v>0</v>
      </c>
      <c r="AX364" s="139">
        <v>0</v>
      </c>
      <c r="AY364" s="139">
        <v>0</v>
      </c>
      <c r="AZ364" s="139">
        <v>0</v>
      </c>
      <c r="BA364" s="139">
        <v>0</v>
      </c>
    </row>
    <row r="365" spans="1:53">
      <c r="A365" s="140" t="s">
        <v>1683</v>
      </c>
    </row>
    <row r="366" spans="1:53">
      <c r="A366" s="140" t="s">
        <v>1684</v>
      </c>
      <c r="B366" s="139">
        <v>0</v>
      </c>
      <c r="C366" s="139">
        <v>0</v>
      </c>
      <c r="D366" s="139">
        <v>0</v>
      </c>
      <c r="E366" s="139">
        <v>0</v>
      </c>
      <c r="F366" s="139">
        <v>0</v>
      </c>
      <c r="G366" s="139">
        <v>0</v>
      </c>
      <c r="H366" s="139">
        <v>0</v>
      </c>
      <c r="I366" s="139">
        <v>0</v>
      </c>
      <c r="J366" s="139">
        <v>0</v>
      </c>
      <c r="K366" s="139">
        <v>0</v>
      </c>
      <c r="L366" s="139">
        <v>0</v>
      </c>
      <c r="M366" s="139">
        <v>0</v>
      </c>
      <c r="N366" s="139">
        <v>0</v>
      </c>
      <c r="O366" s="139">
        <v>0</v>
      </c>
      <c r="P366" s="139">
        <v>0</v>
      </c>
      <c r="Q366" s="139">
        <v>0</v>
      </c>
      <c r="R366" s="139">
        <v>0</v>
      </c>
      <c r="S366" s="139">
        <v>0</v>
      </c>
      <c r="T366" s="139">
        <v>0</v>
      </c>
      <c r="U366" s="139">
        <v>0</v>
      </c>
      <c r="V366" s="139">
        <v>0</v>
      </c>
      <c r="W366" s="139">
        <v>0</v>
      </c>
      <c r="X366" s="139">
        <v>0</v>
      </c>
      <c r="Y366" s="139">
        <v>0</v>
      </c>
      <c r="Z366" s="139">
        <v>0</v>
      </c>
      <c r="AA366" s="139">
        <v>0</v>
      </c>
      <c r="AB366" s="139">
        <v>0</v>
      </c>
      <c r="AC366" s="139">
        <v>0</v>
      </c>
      <c r="AD366" s="139">
        <v>0</v>
      </c>
      <c r="AE366" s="139">
        <v>0</v>
      </c>
      <c r="AF366" s="139">
        <v>0</v>
      </c>
      <c r="AG366" s="139">
        <v>0</v>
      </c>
      <c r="AH366" s="139">
        <v>0</v>
      </c>
      <c r="AI366" s="139">
        <v>0</v>
      </c>
      <c r="AJ366" s="139">
        <v>0</v>
      </c>
      <c r="AK366" s="139">
        <v>0</v>
      </c>
      <c r="AL366" s="139">
        <v>0</v>
      </c>
      <c r="AM366" s="139">
        <v>0</v>
      </c>
      <c r="AN366" s="139">
        <v>0</v>
      </c>
      <c r="AO366" s="139">
        <v>0</v>
      </c>
      <c r="AP366" s="139">
        <v>0</v>
      </c>
      <c r="AQ366" s="139">
        <v>0</v>
      </c>
      <c r="AR366" s="139">
        <v>0</v>
      </c>
      <c r="AS366" s="139">
        <v>0</v>
      </c>
      <c r="AT366" s="139">
        <v>0</v>
      </c>
      <c r="AU366" s="139">
        <v>0</v>
      </c>
      <c r="AV366" s="139">
        <v>0</v>
      </c>
      <c r="AW366" s="139">
        <v>0</v>
      </c>
      <c r="AX366" s="139">
        <v>0</v>
      </c>
      <c r="AY366" s="139">
        <v>0</v>
      </c>
      <c r="AZ366" s="139">
        <v>0</v>
      </c>
      <c r="BA366" s="139">
        <v>0</v>
      </c>
    </row>
    <row r="367" spans="1:53">
      <c r="A367" s="140" t="s">
        <v>1685</v>
      </c>
      <c r="B367" s="139">
        <v>0</v>
      </c>
      <c r="C367" s="139">
        <v>0</v>
      </c>
      <c r="D367" s="139">
        <v>0</v>
      </c>
      <c r="E367" s="139">
        <v>0</v>
      </c>
      <c r="F367" s="139">
        <v>0</v>
      </c>
      <c r="G367" s="139">
        <v>0</v>
      </c>
      <c r="H367" s="139">
        <v>0</v>
      </c>
      <c r="I367" s="139">
        <v>0</v>
      </c>
      <c r="J367" s="139">
        <v>0</v>
      </c>
      <c r="K367" s="139">
        <v>0</v>
      </c>
      <c r="L367" s="139">
        <v>0</v>
      </c>
      <c r="M367" s="139">
        <v>0</v>
      </c>
      <c r="N367" s="139">
        <v>0</v>
      </c>
      <c r="O367" s="139">
        <v>0</v>
      </c>
      <c r="P367" s="139">
        <v>0</v>
      </c>
      <c r="Q367" s="139">
        <v>0</v>
      </c>
      <c r="R367" s="139">
        <v>0</v>
      </c>
      <c r="S367" s="139">
        <v>0</v>
      </c>
      <c r="T367" s="139">
        <v>0</v>
      </c>
      <c r="U367" s="139">
        <v>0</v>
      </c>
      <c r="V367" s="139">
        <v>0</v>
      </c>
      <c r="W367" s="139">
        <v>0</v>
      </c>
      <c r="X367" s="139">
        <v>0</v>
      </c>
      <c r="Y367" s="139">
        <v>0</v>
      </c>
      <c r="Z367" s="139">
        <v>0</v>
      </c>
      <c r="AA367" s="139">
        <v>0</v>
      </c>
      <c r="AB367" s="139">
        <v>0</v>
      </c>
      <c r="AC367" s="139">
        <v>0</v>
      </c>
      <c r="AD367" s="139">
        <v>0</v>
      </c>
      <c r="AE367" s="139">
        <v>0</v>
      </c>
      <c r="AF367" s="139">
        <v>0</v>
      </c>
      <c r="AG367" s="139">
        <v>0</v>
      </c>
      <c r="AH367" s="139">
        <v>0</v>
      </c>
      <c r="AI367" s="139">
        <v>0</v>
      </c>
      <c r="AJ367" s="139">
        <v>0</v>
      </c>
      <c r="AK367" s="139">
        <v>0</v>
      </c>
      <c r="AL367" s="139">
        <v>0</v>
      </c>
      <c r="AM367" s="139">
        <v>0</v>
      </c>
      <c r="AN367" s="139">
        <v>0</v>
      </c>
      <c r="AO367" s="139">
        <v>0</v>
      </c>
      <c r="AP367" s="139">
        <v>0</v>
      </c>
      <c r="AQ367" s="139">
        <v>0</v>
      </c>
      <c r="AR367" s="139">
        <v>0</v>
      </c>
      <c r="AS367" s="139">
        <v>0</v>
      </c>
      <c r="AT367" s="139">
        <v>0</v>
      </c>
      <c r="AU367" s="139">
        <v>0</v>
      </c>
      <c r="AV367" s="139">
        <v>0</v>
      </c>
      <c r="AW367" s="139">
        <v>0</v>
      </c>
      <c r="AX367" s="139">
        <v>0</v>
      </c>
      <c r="AY367" s="139">
        <v>0</v>
      </c>
      <c r="AZ367" s="139">
        <v>0</v>
      </c>
      <c r="BA367" s="139">
        <v>0</v>
      </c>
    </row>
    <row r="368" spans="1:53">
      <c r="A368" s="140" t="s">
        <v>1686</v>
      </c>
      <c r="B368" s="139">
        <v>0</v>
      </c>
      <c r="C368" s="139">
        <v>0</v>
      </c>
      <c r="D368" s="139">
        <v>0</v>
      </c>
      <c r="E368" s="139">
        <v>0</v>
      </c>
      <c r="F368" s="139">
        <v>0</v>
      </c>
      <c r="G368" s="139">
        <v>0</v>
      </c>
      <c r="H368" s="139">
        <v>0</v>
      </c>
      <c r="I368" s="139">
        <v>0</v>
      </c>
      <c r="J368" s="139">
        <v>0</v>
      </c>
      <c r="K368" s="139">
        <v>0</v>
      </c>
      <c r="L368" s="139">
        <v>0</v>
      </c>
      <c r="M368" s="139">
        <v>0</v>
      </c>
      <c r="N368" s="139">
        <v>0</v>
      </c>
      <c r="O368" s="139">
        <v>0</v>
      </c>
      <c r="P368" s="139">
        <v>0</v>
      </c>
      <c r="Q368" s="139">
        <v>0</v>
      </c>
      <c r="R368" s="139">
        <v>0</v>
      </c>
      <c r="S368" s="139">
        <v>0</v>
      </c>
      <c r="T368" s="139">
        <v>0</v>
      </c>
      <c r="U368" s="139">
        <v>0</v>
      </c>
      <c r="V368" s="139">
        <v>0</v>
      </c>
      <c r="W368" s="139">
        <v>0</v>
      </c>
      <c r="X368" s="139">
        <v>0</v>
      </c>
      <c r="Y368" s="139">
        <v>0</v>
      </c>
      <c r="Z368" s="139">
        <v>0</v>
      </c>
      <c r="AA368" s="139">
        <v>0</v>
      </c>
      <c r="AB368" s="139">
        <v>0</v>
      </c>
      <c r="AC368" s="139">
        <v>0</v>
      </c>
      <c r="AD368" s="139">
        <v>0</v>
      </c>
      <c r="AE368" s="139">
        <v>0</v>
      </c>
      <c r="AF368" s="139">
        <v>0</v>
      </c>
      <c r="AG368" s="139">
        <v>0</v>
      </c>
      <c r="AH368" s="139">
        <v>0</v>
      </c>
      <c r="AI368" s="139">
        <v>0</v>
      </c>
      <c r="AJ368" s="139">
        <v>0</v>
      </c>
      <c r="AK368" s="139">
        <v>0</v>
      </c>
      <c r="AL368" s="139">
        <v>0</v>
      </c>
      <c r="AM368" s="139">
        <v>0</v>
      </c>
      <c r="AN368" s="139">
        <v>0</v>
      </c>
      <c r="AO368" s="139">
        <v>0</v>
      </c>
      <c r="AP368" s="139">
        <v>0</v>
      </c>
      <c r="AQ368" s="139">
        <v>0</v>
      </c>
      <c r="AR368" s="139">
        <v>0</v>
      </c>
      <c r="AS368" s="139">
        <v>0</v>
      </c>
      <c r="AT368" s="139">
        <v>0</v>
      </c>
      <c r="AU368" s="139">
        <v>0</v>
      </c>
      <c r="AV368" s="139">
        <v>0</v>
      </c>
      <c r="AW368" s="139">
        <v>0</v>
      </c>
      <c r="AX368" s="139">
        <v>0</v>
      </c>
      <c r="AY368" s="139">
        <v>0</v>
      </c>
      <c r="AZ368" s="139">
        <v>0</v>
      </c>
      <c r="BA368" s="139">
        <v>0</v>
      </c>
    </row>
    <row r="369" spans="1:53">
      <c r="A369" s="140" t="s">
        <v>1687</v>
      </c>
      <c r="B369" s="139">
        <v>0</v>
      </c>
      <c r="C369" s="139">
        <v>0</v>
      </c>
      <c r="D369" s="139">
        <v>0</v>
      </c>
      <c r="E369" s="139">
        <v>0</v>
      </c>
      <c r="F369" s="139">
        <v>0</v>
      </c>
      <c r="G369" s="139">
        <v>0</v>
      </c>
      <c r="H369" s="139">
        <v>0</v>
      </c>
      <c r="I369" s="139">
        <v>0</v>
      </c>
      <c r="J369" s="139">
        <v>0</v>
      </c>
      <c r="K369" s="139">
        <v>0</v>
      </c>
      <c r="L369" s="139">
        <v>0</v>
      </c>
      <c r="M369" s="139">
        <v>0</v>
      </c>
      <c r="N369" s="139">
        <v>0</v>
      </c>
      <c r="O369" s="139">
        <v>0</v>
      </c>
      <c r="P369" s="139">
        <v>0</v>
      </c>
      <c r="Q369" s="139">
        <v>0</v>
      </c>
      <c r="R369" s="139">
        <v>0</v>
      </c>
      <c r="S369" s="139">
        <v>0</v>
      </c>
      <c r="T369" s="139">
        <v>0</v>
      </c>
      <c r="U369" s="139">
        <v>0</v>
      </c>
      <c r="V369" s="139">
        <v>0</v>
      </c>
      <c r="W369" s="139">
        <v>0</v>
      </c>
      <c r="X369" s="139">
        <v>0</v>
      </c>
      <c r="Y369" s="139">
        <v>0</v>
      </c>
      <c r="Z369" s="139">
        <v>0</v>
      </c>
      <c r="AA369" s="139">
        <v>0</v>
      </c>
      <c r="AB369" s="139">
        <v>0</v>
      </c>
      <c r="AC369" s="139">
        <v>0</v>
      </c>
      <c r="AD369" s="139">
        <v>0</v>
      </c>
      <c r="AE369" s="139">
        <v>0</v>
      </c>
      <c r="AF369" s="139">
        <v>0</v>
      </c>
      <c r="AG369" s="139">
        <v>0</v>
      </c>
      <c r="AH369" s="139">
        <v>0</v>
      </c>
      <c r="AI369" s="139">
        <v>0</v>
      </c>
      <c r="AJ369" s="139">
        <v>0</v>
      </c>
      <c r="AK369" s="139">
        <v>0</v>
      </c>
      <c r="AL369" s="139">
        <v>0</v>
      </c>
      <c r="AM369" s="139">
        <v>0</v>
      </c>
      <c r="AN369" s="139">
        <v>0</v>
      </c>
      <c r="AO369" s="139">
        <v>0</v>
      </c>
      <c r="AP369" s="139">
        <v>0</v>
      </c>
      <c r="AQ369" s="139">
        <v>0</v>
      </c>
      <c r="AR369" s="139">
        <v>0</v>
      </c>
      <c r="AS369" s="139">
        <v>0</v>
      </c>
      <c r="AT369" s="139">
        <v>0</v>
      </c>
      <c r="AU369" s="139">
        <v>0</v>
      </c>
      <c r="AV369" s="139">
        <v>0</v>
      </c>
      <c r="AW369" s="139">
        <v>0</v>
      </c>
      <c r="AX369" s="139">
        <v>0</v>
      </c>
      <c r="AY369" s="139">
        <v>0</v>
      </c>
      <c r="AZ369" s="139">
        <v>0</v>
      </c>
      <c r="BA369" s="139">
        <v>0</v>
      </c>
    </row>
    <row r="370" spans="1:53">
      <c r="A370" s="140" t="s">
        <v>1688</v>
      </c>
      <c r="B370" s="139">
        <v>0</v>
      </c>
      <c r="C370" s="139">
        <v>0</v>
      </c>
      <c r="D370" s="139">
        <v>0</v>
      </c>
      <c r="E370" s="139">
        <v>0</v>
      </c>
      <c r="F370" s="139">
        <v>0</v>
      </c>
      <c r="G370" s="139">
        <v>0</v>
      </c>
      <c r="H370" s="139">
        <v>0</v>
      </c>
      <c r="I370" s="139">
        <v>0</v>
      </c>
      <c r="J370" s="139">
        <v>0</v>
      </c>
      <c r="K370" s="139">
        <v>0</v>
      </c>
      <c r="L370" s="139">
        <v>0</v>
      </c>
      <c r="M370" s="139">
        <v>0</v>
      </c>
      <c r="N370" s="139">
        <v>0</v>
      </c>
      <c r="O370" s="139">
        <v>0</v>
      </c>
      <c r="P370" s="139">
        <v>0</v>
      </c>
      <c r="Q370" s="139">
        <v>0</v>
      </c>
      <c r="R370" s="139">
        <v>0</v>
      </c>
      <c r="S370" s="139">
        <v>0</v>
      </c>
      <c r="T370" s="139">
        <v>0</v>
      </c>
      <c r="U370" s="139">
        <v>0</v>
      </c>
      <c r="V370" s="139">
        <v>0</v>
      </c>
      <c r="W370" s="139">
        <v>0</v>
      </c>
      <c r="X370" s="139">
        <v>0</v>
      </c>
      <c r="Y370" s="139">
        <v>0</v>
      </c>
      <c r="Z370" s="139">
        <v>0</v>
      </c>
      <c r="AA370" s="139">
        <v>0</v>
      </c>
      <c r="AB370" s="139">
        <v>0</v>
      </c>
      <c r="AC370" s="139">
        <v>0</v>
      </c>
      <c r="AD370" s="139">
        <v>0</v>
      </c>
      <c r="AE370" s="139">
        <v>0</v>
      </c>
      <c r="AF370" s="139">
        <v>0</v>
      </c>
      <c r="AG370" s="139">
        <v>0</v>
      </c>
      <c r="AH370" s="139">
        <v>0</v>
      </c>
      <c r="AI370" s="139">
        <v>0</v>
      </c>
      <c r="AJ370" s="139">
        <v>0</v>
      </c>
      <c r="AK370" s="139">
        <v>0</v>
      </c>
      <c r="AL370" s="139">
        <v>0</v>
      </c>
      <c r="AM370" s="139">
        <v>0</v>
      </c>
      <c r="AN370" s="139">
        <v>0</v>
      </c>
      <c r="AO370" s="139">
        <v>0</v>
      </c>
      <c r="AP370" s="139">
        <v>0</v>
      </c>
      <c r="AQ370" s="139">
        <v>0</v>
      </c>
      <c r="AR370" s="139">
        <v>0</v>
      </c>
      <c r="AS370" s="139">
        <v>0</v>
      </c>
      <c r="AT370" s="139">
        <v>0</v>
      </c>
      <c r="AU370" s="139">
        <v>0</v>
      </c>
      <c r="AV370" s="139">
        <v>0</v>
      </c>
      <c r="AW370" s="139">
        <v>0</v>
      </c>
      <c r="AX370" s="139">
        <v>0</v>
      </c>
      <c r="AY370" s="139">
        <v>0</v>
      </c>
      <c r="AZ370" s="139">
        <v>0</v>
      </c>
      <c r="BA370" s="139">
        <v>0</v>
      </c>
    </row>
    <row r="371" spans="1:53">
      <c r="A371" s="140" t="s">
        <v>1689</v>
      </c>
    </row>
    <row r="372" spans="1:53">
      <c r="A372" s="140" t="s">
        <v>1690</v>
      </c>
      <c r="B372" s="139">
        <v>41666.666666666701</v>
      </c>
      <c r="C372" s="139">
        <v>41666.666666666701</v>
      </c>
      <c r="D372" s="139">
        <v>41666.666666666701</v>
      </c>
      <c r="E372" s="139">
        <v>41666.666666666701</v>
      </c>
      <c r="F372" s="139">
        <v>41666.666666666701</v>
      </c>
      <c r="G372" s="139">
        <v>41666.666666666701</v>
      </c>
      <c r="H372" s="139">
        <v>41666.666666666701</v>
      </c>
      <c r="I372" s="139">
        <v>41666.666666666701</v>
      </c>
      <c r="J372" s="139">
        <v>41666.666666666701</v>
      </c>
      <c r="K372" s="139">
        <v>41666.666666666701</v>
      </c>
      <c r="L372" s="139">
        <v>41666.666666666701</v>
      </c>
      <c r="M372" s="139">
        <v>41666.666666666701</v>
      </c>
      <c r="N372" s="139">
        <v>500000</v>
      </c>
      <c r="O372" s="139">
        <v>41666.666666666701</v>
      </c>
      <c r="P372" s="139">
        <v>41666.666666666701</v>
      </c>
      <c r="Q372" s="139">
        <v>41666.666666666701</v>
      </c>
      <c r="R372" s="139">
        <v>41666.666666666701</v>
      </c>
      <c r="S372" s="139">
        <v>41666.666666666701</v>
      </c>
      <c r="T372" s="139">
        <v>41666.666666666701</v>
      </c>
      <c r="U372" s="139">
        <v>41666.666666666701</v>
      </c>
      <c r="V372" s="139">
        <v>41666.666666666701</v>
      </c>
      <c r="W372" s="139">
        <v>41666.666666666701</v>
      </c>
      <c r="X372" s="139">
        <v>41666.666666666701</v>
      </c>
      <c r="Y372" s="139">
        <v>41666.666666666701</v>
      </c>
      <c r="Z372" s="139">
        <v>41666.666666666701</v>
      </c>
      <c r="AA372" s="139">
        <v>500000</v>
      </c>
      <c r="AB372" s="139">
        <v>41666.666666666701</v>
      </c>
      <c r="AC372" s="139">
        <v>41666.666666666701</v>
      </c>
      <c r="AD372" s="139">
        <v>41666.666666666701</v>
      </c>
      <c r="AE372" s="139">
        <v>41666.666666666701</v>
      </c>
      <c r="AF372" s="139">
        <v>41666.666666666701</v>
      </c>
      <c r="AG372" s="139">
        <v>41666.666666666701</v>
      </c>
      <c r="AH372" s="139">
        <v>41666.666666666701</v>
      </c>
      <c r="AI372" s="139">
        <v>41666.666666666701</v>
      </c>
      <c r="AJ372" s="139">
        <v>41666.666666666701</v>
      </c>
      <c r="AK372" s="139">
        <v>41666.666666666701</v>
      </c>
      <c r="AL372" s="139">
        <v>41666.666666666701</v>
      </c>
      <c r="AM372" s="139">
        <v>41666.666666666701</v>
      </c>
      <c r="AN372" s="139">
        <v>500000</v>
      </c>
      <c r="AO372" s="139">
        <v>41666.666666666701</v>
      </c>
      <c r="AP372" s="139">
        <v>41666.666666666701</v>
      </c>
      <c r="AQ372" s="139">
        <v>41666.666666666701</v>
      </c>
      <c r="AR372" s="139">
        <v>41666.666666666701</v>
      </c>
      <c r="AS372" s="139">
        <v>41666.666666666701</v>
      </c>
      <c r="AT372" s="139">
        <v>41666.666666666701</v>
      </c>
      <c r="AU372" s="139">
        <v>41666.666666666701</v>
      </c>
      <c r="AV372" s="139">
        <v>41666.666666666701</v>
      </c>
      <c r="AW372" s="139">
        <v>41666.666666666701</v>
      </c>
      <c r="AX372" s="139">
        <v>41666.666666666701</v>
      </c>
      <c r="AY372" s="139">
        <v>41666.666666666701</v>
      </c>
      <c r="AZ372" s="139">
        <v>41666.666666666701</v>
      </c>
      <c r="BA372" s="139">
        <v>500000</v>
      </c>
    </row>
    <row r="373" spans="1:53">
      <c r="A373" s="168" t="s">
        <v>1691</v>
      </c>
      <c r="B373" s="139">
        <v>0</v>
      </c>
      <c r="C373" s="139">
        <v>0</v>
      </c>
      <c r="D373" s="139">
        <v>0</v>
      </c>
      <c r="E373" s="139">
        <v>0</v>
      </c>
      <c r="F373" s="139">
        <v>0</v>
      </c>
      <c r="G373" s="139">
        <v>0</v>
      </c>
      <c r="H373" s="139">
        <v>0</v>
      </c>
      <c r="I373" s="139">
        <v>0</v>
      </c>
      <c r="J373" s="139">
        <v>0</v>
      </c>
      <c r="K373" s="139">
        <v>0</v>
      </c>
      <c r="L373" s="139">
        <v>0</v>
      </c>
      <c r="M373" s="139">
        <v>0</v>
      </c>
      <c r="N373" s="139">
        <v>0</v>
      </c>
      <c r="O373" s="139">
        <v>32737.2955833333</v>
      </c>
      <c r="P373" s="139">
        <v>32737.2955833333</v>
      </c>
      <c r="Q373" s="139">
        <v>32737.2955833333</v>
      </c>
      <c r="R373" s="139">
        <v>32737.2955833333</v>
      </c>
      <c r="S373" s="139">
        <v>32737.2955833333</v>
      </c>
      <c r="T373" s="139">
        <v>32737.2955833333</v>
      </c>
      <c r="U373" s="139">
        <v>32737.2955833333</v>
      </c>
      <c r="V373" s="139">
        <v>32737.2955833333</v>
      </c>
      <c r="W373" s="139">
        <v>32737.2955833333</v>
      </c>
      <c r="X373" s="139">
        <v>32737.2955833333</v>
      </c>
      <c r="Y373" s="139">
        <v>32737.2955833333</v>
      </c>
      <c r="Z373" s="139">
        <v>32737.2955833333</v>
      </c>
      <c r="AA373" s="139">
        <v>392847.54699999897</v>
      </c>
      <c r="AB373" s="139">
        <v>1875</v>
      </c>
      <c r="AC373" s="139">
        <v>1875</v>
      </c>
      <c r="AD373" s="139">
        <v>1875</v>
      </c>
      <c r="AE373" s="139">
        <v>1875</v>
      </c>
      <c r="AF373" s="139">
        <v>1875</v>
      </c>
      <c r="AG373" s="139">
        <v>1875</v>
      </c>
      <c r="AH373" s="139">
        <v>1875</v>
      </c>
      <c r="AI373" s="139">
        <v>1875</v>
      </c>
      <c r="AJ373" s="139">
        <v>1875</v>
      </c>
      <c r="AK373" s="139">
        <v>1875</v>
      </c>
      <c r="AL373" s="139">
        <v>1875</v>
      </c>
      <c r="AM373" s="139">
        <v>1875</v>
      </c>
      <c r="AN373" s="139">
        <v>22500</v>
      </c>
      <c r="AO373" s="139">
        <v>1875</v>
      </c>
      <c r="AP373" s="139">
        <v>1875</v>
      </c>
      <c r="AQ373" s="139">
        <v>1875</v>
      </c>
      <c r="AR373" s="139">
        <v>1875</v>
      </c>
      <c r="AS373" s="139">
        <v>1875</v>
      </c>
      <c r="AT373" s="139">
        <v>1875</v>
      </c>
      <c r="AU373" s="139">
        <v>1875</v>
      </c>
      <c r="AV373" s="139">
        <v>1875</v>
      </c>
      <c r="AW373" s="139">
        <v>1875</v>
      </c>
      <c r="AX373" s="139">
        <v>1875</v>
      </c>
      <c r="AY373" s="139">
        <v>1875</v>
      </c>
      <c r="AZ373" s="139">
        <v>1875</v>
      </c>
      <c r="BA373" s="139">
        <v>22500</v>
      </c>
    </row>
    <row r="374" spans="1:53">
      <c r="A374" s="140" t="s">
        <v>1692</v>
      </c>
      <c r="B374" s="139">
        <v>41666.666666666701</v>
      </c>
      <c r="C374" s="139">
        <v>41666.666666666701</v>
      </c>
      <c r="D374" s="139">
        <v>41666.666666666701</v>
      </c>
      <c r="E374" s="139">
        <v>41666.666666666701</v>
      </c>
      <c r="F374" s="139">
        <v>41666.666666666701</v>
      </c>
      <c r="G374" s="139">
        <v>41666.666666666701</v>
      </c>
      <c r="H374" s="139">
        <v>41666.666666666701</v>
      </c>
      <c r="I374" s="139">
        <v>41666.666666666701</v>
      </c>
      <c r="J374" s="139">
        <v>41666.666666666701</v>
      </c>
      <c r="K374" s="139">
        <v>41666.666666666701</v>
      </c>
      <c r="L374" s="139">
        <v>41666.666666666701</v>
      </c>
      <c r="M374" s="139">
        <v>41666.666666666701</v>
      </c>
      <c r="N374" s="139">
        <v>500000</v>
      </c>
      <c r="O374" s="139">
        <v>74403.962249999997</v>
      </c>
      <c r="P374" s="139">
        <v>74403.962249999997</v>
      </c>
      <c r="Q374" s="139">
        <v>74403.962249999997</v>
      </c>
      <c r="R374" s="139">
        <v>74403.962249999997</v>
      </c>
      <c r="S374" s="139">
        <v>74403.962249999997</v>
      </c>
      <c r="T374" s="139">
        <v>74403.962249999997</v>
      </c>
      <c r="U374" s="139">
        <v>74403.962249999997</v>
      </c>
      <c r="V374" s="139">
        <v>74403.962249999997</v>
      </c>
      <c r="W374" s="139">
        <v>74403.962249999997</v>
      </c>
      <c r="X374" s="139">
        <v>74403.962249999997</v>
      </c>
      <c r="Y374" s="139">
        <v>74403.962249999997</v>
      </c>
      <c r="Z374" s="139">
        <v>74403.962249999997</v>
      </c>
      <c r="AA374" s="139">
        <v>892847.54699999897</v>
      </c>
      <c r="AB374" s="139">
        <v>43541.666666666701</v>
      </c>
      <c r="AC374" s="139">
        <v>43541.666666666701</v>
      </c>
      <c r="AD374" s="139">
        <v>43541.666666666701</v>
      </c>
      <c r="AE374" s="139">
        <v>43541.666666666701</v>
      </c>
      <c r="AF374" s="139">
        <v>43541.666666666701</v>
      </c>
      <c r="AG374" s="139">
        <v>43541.666666666701</v>
      </c>
      <c r="AH374" s="139">
        <v>43541.666666666701</v>
      </c>
      <c r="AI374" s="139">
        <v>43541.666666666701</v>
      </c>
      <c r="AJ374" s="139">
        <v>43541.666666666701</v>
      </c>
      <c r="AK374" s="139">
        <v>43541.666666666701</v>
      </c>
      <c r="AL374" s="139">
        <v>43541.666666666701</v>
      </c>
      <c r="AM374" s="139">
        <v>43541.666666666701</v>
      </c>
      <c r="AN374" s="139">
        <v>522500</v>
      </c>
      <c r="AO374" s="139">
        <v>43541.666666666701</v>
      </c>
      <c r="AP374" s="139">
        <v>43541.666666666701</v>
      </c>
      <c r="AQ374" s="139">
        <v>43541.666666666701</v>
      </c>
      <c r="AR374" s="139">
        <v>43541.666666666701</v>
      </c>
      <c r="AS374" s="139">
        <v>43541.666666666701</v>
      </c>
      <c r="AT374" s="139">
        <v>43541.666666666701</v>
      </c>
      <c r="AU374" s="139">
        <v>43541.666666666701</v>
      </c>
      <c r="AV374" s="139">
        <v>43541.666666666701</v>
      </c>
      <c r="AW374" s="139">
        <v>43541.666666666701</v>
      </c>
      <c r="AX374" s="139">
        <v>43541.666666666701</v>
      </c>
      <c r="AY374" s="139">
        <v>43541.666666666701</v>
      </c>
      <c r="AZ374" s="139">
        <v>43541.666666666701</v>
      </c>
      <c r="BA374" s="139">
        <v>522500</v>
      </c>
    </row>
    <row r="375" spans="1:53">
      <c r="A375" s="140" t="s">
        <v>1693</v>
      </c>
    </row>
    <row r="376" spans="1:53">
      <c r="A376" s="140" t="s">
        <v>1694</v>
      </c>
      <c r="B376" s="139">
        <v>69526.89</v>
      </c>
      <c r="C376" s="139">
        <v>86594.78</v>
      </c>
      <c r="D376" s="139">
        <v>82169.539999999994</v>
      </c>
      <c r="E376" s="139">
        <v>144632.21</v>
      </c>
      <c r="F376" s="139">
        <v>81957.5799999999</v>
      </c>
      <c r="G376" s="139">
        <v>70705.289999999994</v>
      </c>
      <c r="H376" s="139">
        <v>76240.89</v>
      </c>
      <c r="I376" s="139">
        <v>81018.459999999905</v>
      </c>
      <c r="J376" s="139">
        <v>61802.289999999899</v>
      </c>
      <c r="K376" s="139">
        <v>79848.14</v>
      </c>
      <c r="L376" s="139">
        <v>79838.38</v>
      </c>
      <c r="M376" s="139">
        <v>60868.429999999898</v>
      </c>
      <c r="N376" s="139">
        <v>975202.87999999896</v>
      </c>
      <c r="O376" s="139">
        <v>52553.960081186196</v>
      </c>
      <c r="P376" s="139">
        <v>69621.850081186203</v>
      </c>
      <c r="Q376" s="139">
        <v>65196.6100811863</v>
      </c>
      <c r="R376" s="139">
        <v>127659.28008118601</v>
      </c>
      <c r="S376" s="139">
        <v>64984.650081186199</v>
      </c>
      <c r="T376" s="139">
        <v>53732.360081186198</v>
      </c>
      <c r="U376" s="139">
        <v>59267.960081186298</v>
      </c>
      <c r="V376" s="139">
        <v>64045.530081186203</v>
      </c>
      <c r="W376" s="139">
        <v>44829.360081186198</v>
      </c>
      <c r="X376" s="139">
        <v>62875.210081186298</v>
      </c>
      <c r="Y376" s="139">
        <v>62865.450081186202</v>
      </c>
      <c r="Z376" s="139">
        <v>43895.500081186299</v>
      </c>
      <c r="AA376" s="139">
        <v>771527.72097423498</v>
      </c>
      <c r="AB376" s="139">
        <v>51855.882770202501</v>
      </c>
      <c r="AC376" s="139">
        <v>68923.772770202602</v>
      </c>
      <c r="AD376" s="139">
        <v>64498.532770202597</v>
      </c>
      <c r="AE376" s="139">
        <v>126961.202770202</v>
      </c>
      <c r="AF376" s="139">
        <v>64286.572770202598</v>
      </c>
      <c r="AG376" s="139">
        <v>53034.282770202597</v>
      </c>
      <c r="AH376" s="139">
        <v>58569.882770202603</v>
      </c>
      <c r="AI376" s="139">
        <v>63347.452770202501</v>
      </c>
      <c r="AJ376" s="139">
        <v>44131.282770202502</v>
      </c>
      <c r="AK376" s="139">
        <v>62177.132770202603</v>
      </c>
      <c r="AL376" s="139">
        <v>62167.372770202601</v>
      </c>
      <c r="AM376" s="139">
        <v>43197.422770202596</v>
      </c>
      <c r="AN376" s="139">
        <v>763150.79324243101</v>
      </c>
      <c r="AO376" s="139">
        <v>51035.873922450097</v>
      </c>
      <c r="AP376" s="139">
        <v>68103.763922450205</v>
      </c>
      <c r="AQ376" s="139">
        <v>63678.5239224502</v>
      </c>
      <c r="AR376" s="139">
        <v>126141.19392244999</v>
      </c>
      <c r="AS376" s="139">
        <v>63466.563922450099</v>
      </c>
      <c r="AT376" s="139">
        <v>52214.273922450098</v>
      </c>
      <c r="AU376" s="139">
        <v>57749.873922450199</v>
      </c>
      <c r="AV376" s="139">
        <v>62527.443922450097</v>
      </c>
      <c r="AW376" s="139">
        <v>43311.273922450098</v>
      </c>
      <c r="AX376" s="139">
        <v>61357.123922450199</v>
      </c>
      <c r="AY376" s="139">
        <v>61347.363922450197</v>
      </c>
      <c r="AZ376" s="139">
        <v>42377.413922450098</v>
      </c>
      <c r="BA376" s="139">
        <v>753310.68706940196</v>
      </c>
    </row>
    <row r="377" spans="1:53">
      <c r="A377" s="140" t="s">
        <v>1695</v>
      </c>
      <c r="B377" s="139">
        <v>7716.5544037122099</v>
      </c>
      <c r="C377" s="139">
        <v>7716.5544037122099</v>
      </c>
      <c r="D377" s="139">
        <v>7716.5544037122099</v>
      </c>
      <c r="E377" s="139">
        <v>7716.5544037122099</v>
      </c>
      <c r="F377" s="139">
        <v>7716.5544037122099</v>
      </c>
      <c r="G377" s="139">
        <v>7716.5544037122099</v>
      </c>
      <c r="H377" s="139">
        <v>7716.5544037122099</v>
      </c>
      <c r="I377" s="139">
        <v>7716.5544037122099</v>
      </c>
      <c r="J377" s="139">
        <v>7716.5544037122099</v>
      </c>
      <c r="K377" s="139">
        <v>7716.5544037122099</v>
      </c>
      <c r="L377" s="139">
        <v>7716.5544037122099</v>
      </c>
      <c r="M377" s="139">
        <v>7716.5544037122099</v>
      </c>
      <c r="N377" s="139">
        <v>92598.652844546494</v>
      </c>
      <c r="O377" s="139">
        <v>19476.359020303102</v>
      </c>
      <c r="P377" s="139">
        <v>19476.359020303102</v>
      </c>
      <c r="Q377" s="139">
        <v>19476.359020303102</v>
      </c>
      <c r="R377" s="139">
        <v>19476.359020303102</v>
      </c>
      <c r="S377" s="139">
        <v>19476.359020303102</v>
      </c>
      <c r="T377" s="139">
        <v>19476.359020303102</v>
      </c>
      <c r="U377" s="139">
        <v>19476.359020303102</v>
      </c>
      <c r="V377" s="139">
        <v>19476.359020303102</v>
      </c>
      <c r="W377" s="139">
        <v>19476.359020303102</v>
      </c>
      <c r="X377" s="139">
        <v>19476.359020303102</v>
      </c>
      <c r="Y377" s="139">
        <v>19476.359020303102</v>
      </c>
      <c r="Z377" s="139">
        <v>19476.359020303102</v>
      </c>
      <c r="AA377" s="139">
        <v>233716.308243637</v>
      </c>
      <c r="AB377" s="139">
        <v>23395.733884527101</v>
      </c>
      <c r="AC377" s="139">
        <v>23395.733884527101</v>
      </c>
      <c r="AD377" s="139">
        <v>23395.733884527101</v>
      </c>
      <c r="AE377" s="139">
        <v>23395.733884527101</v>
      </c>
      <c r="AF377" s="139">
        <v>23395.733884527101</v>
      </c>
      <c r="AG377" s="139">
        <v>23395.733884527101</v>
      </c>
      <c r="AH377" s="139">
        <v>23395.733884527101</v>
      </c>
      <c r="AI377" s="139">
        <v>23395.733884527101</v>
      </c>
      <c r="AJ377" s="139">
        <v>23395.733884527101</v>
      </c>
      <c r="AK377" s="139">
        <v>23395.733884527101</v>
      </c>
      <c r="AL377" s="139">
        <v>23395.733884527101</v>
      </c>
      <c r="AM377" s="139">
        <v>23395.733884527101</v>
      </c>
      <c r="AN377" s="139">
        <v>280748.80661432497</v>
      </c>
      <c r="AO377" s="139">
        <v>30848.9846584671</v>
      </c>
      <c r="AP377" s="139">
        <v>30848.9846584671</v>
      </c>
      <c r="AQ377" s="139">
        <v>30848.9846584671</v>
      </c>
      <c r="AR377" s="139">
        <v>30848.9846584671</v>
      </c>
      <c r="AS377" s="139">
        <v>30848.9846584671</v>
      </c>
      <c r="AT377" s="139">
        <v>30848.9846584671</v>
      </c>
      <c r="AU377" s="139">
        <v>30848.9846584671</v>
      </c>
      <c r="AV377" s="139">
        <v>30848.9846584671</v>
      </c>
      <c r="AW377" s="139">
        <v>30848.9846584671</v>
      </c>
      <c r="AX377" s="139">
        <v>30848.9846584671</v>
      </c>
      <c r="AY377" s="139">
        <v>30848.9846584671</v>
      </c>
      <c r="AZ377" s="139">
        <v>30848.9846584671</v>
      </c>
      <c r="BA377" s="139">
        <v>370187.815901605</v>
      </c>
    </row>
    <row r="378" spans="1:53">
      <c r="A378" s="168" t="s">
        <v>1696</v>
      </c>
      <c r="B378" s="139">
        <v>0</v>
      </c>
      <c r="C378" s="139">
        <v>0</v>
      </c>
      <c r="D378" s="139">
        <v>0</v>
      </c>
      <c r="E378" s="139">
        <v>0</v>
      </c>
      <c r="F378" s="139">
        <v>0</v>
      </c>
      <c r="G378" s="139">
        <v>0</v>
      </c>
      <c r="H378" s="139">
        <v>0</v>
      </c>
      <c r="I378" s="139">
        <v>0</v>
      </c>
      <c r="J378" s="139">
        <v>0</v>
      </c>
      <c r="K378" s="139">
        <v>0</v>
      </c>
      <c r="L378" s="139">
        <v>0</v>
      </c>
      <c r="M378" s="139">
        <v>0</v>
      </c>
      <c r="N378" s="139">
        <v>0</v>
      </c>
      <c r="O378" s="139">
        <v>49669.3470043333</v>
      </c>
      <c r="P378" s="139">
        <v>49669.3470043333</v>
      </c>
      <c r="Q378" s="139">
        <v>49669.3470043333</v>
      </c>
      <c r="R378" s="139">
        <v>49669.3470043333</v>
      </c>
      <c r="S378" s="139">
        <v>49669.3470043333</v>
      </c>
      <c r="T378" s="139">
        <v>49669.3470043333</v>
      </c>
      <c r="U378" s="139">
        <v>49669.3470043333</v>
      </c>
      <c r="V378" s="139">
        <v>49669.3470043333</v>
      </c>
      <c r="W378" s="139">
        <v>49669.3470043333</v>
      </c>
      <c r="X378" s="139">
        <v>49669.3470043333</v>
      </c>
      <c r="Y378" s="139">
        <v>49669.3470043333</v>
      </c>
      <c r="Z378" s="139">
        <v>49669.3470043333</v>
      </c>
      <c r="AA378" s="139">
        <v>596032.16405199899</v>
      </c>
      <c r="AB378" s="139">
        <v>14137.307316336701</v>
      </c>
      <c r="AC378" s="139">
        <v>14137.307316336701</v>
      </c>
      <c r="AD378" s="139">
        <v>14137.307316336701</v>
      </c>
      <c r="AE378" s="139">
        <v>14137.307316336701</v>
      </c>
      <c r="AF378" s="139">
        <v>14137.307316336701</v>
      </c>
      <c r="AG378" s="139">
        <v>14137.307316336701</v>
      </c>
      <c r="AH378" s="139">
        <v>14137.307316336701</v>
      </c>
      <c r="AI378" s="139">
        <v>14137.307316336701</v>
      </c>
      <c r="AJ378" s="139">
        <v>14137.307316336701</v>
      </c>
      <c r="AK378" s="139">
        <v>14137.307316336701</v>
      </c>
      <c r="AL378" s="139">
        <v>14137.307316336701</v>
      </c>
      <c r="AM378" s="139">
        <v>14137.307316336701</v>
      </c>
      <c r="AN378" s="139">
        <v>169647.68779604</v>
      </c>
      <c r="AO378" s="139">
        <v>16893.229451007199</v>
      </c>
      <c r="AP378" s="139">
        <v>16893.229451007199</v>
      </c>
      <c r="AQ378" s="139">
        <v>16893.229451007199</v>
      </c>
      <c r="AR378" s="139">
        <v>16893.229451007199</v>
      </c>
      <c r="AS378" s="139">
        <v>16893.229451007199</v>
      </c>
      <c r="AT378" s="139">
        <v>16893.229451007199</v>
      </c>
      <c r="AU378" s="139">
        <v>16893.229451007199</v>
      </c>
      <c r="AV378" s="139">
        <v>16893.229451007199</v>
      </c>
      <c r="AW378" s="139">
        <v>16893.229451007199</v>
      </c>
      <c r="AX378" s="139">
        <v>16893.229451007199</v>
      </c>
      <c r="AY378" s="139">
        <v>16893.229451007199</v>
      </c>
      <c r="AZ378" s="139">
        <v>16893.229451007199</v>
      </c>
      <c r="BA378" s="139">
        <v>202718.75341208599</v>
      </c>
    </row>
    <row r="379" spans="1:53">
      <c r="A379" s="140" t="s">
        <v>1697</v>
      </c>
      <c r="B379" s="139">
        <v>133255.22</v>
      </c>
      <c r="C379" s="139">
        <v>133207.15</v>
      </c>
      <c r="D379" s="139">
        <v>136716.31</v>
      </c>
      <c r="E379" s="139">
        <v>140266.75</v>
      </c>
      <c r="F379" s="139">
        <v>137092.49</v>
      </c>
      <c r="G379" s="139">
        <v>136946.88</v>
      </c>
      <c r="H379" s="139">
        <v>140170.35</v>
      </c>
      <c r="I379" s="139">
        <v>136720.07999999999</v>
      </c>
      <c r="J379" s="139">
        <v>137979.24</v>
      </c>
      <c r="K379" s="139">
        <v>136953.95000000001</v>
      </c>
      <c r="L379" s="139">
        <v>137093.66</v>
      </c>
      <c r="M379" s="139">
        <v>136723.62</v>
      </c>
      <c r="N379" s="139">
        <v>1643125.7</v>
      </c>
      <c r="O379" s="139">
        <v>133255.22</v>
      </c>
      <c r="P379" s="139">
        <v>133207.15</v>
      </c>
      <c r="Q379" s="139">
        <v>136716.31</v>
      </c>
      <c r="R379" s="139">
        <v>140266.75</v>
      </c>
      <c r="S379" s="139">
        <v>137092.49</v>
      </c>
      <c r="T379" s="139">
        <v>136946.88</v>
      </c>
      <c r="U379" s="139">
        <v>140170.35</v>
      </c>
      <c r="V379" s="139">
        <v>136720.07999999999</v>
      </c>
      <c r="W379" s="139">
        <v>137979.24</v>
      </c>
      <c r="X379" s="139">
        <v>136953.95000000001</v>
      </c>
      <c r="Y379" s="139">
        <v>137093.66</v>
      </c>
      <c r="Z379" s="139">
        <v>136723.62</v>
      </c>
      <c r="AA379" s="139">
        <v>1643125.7</v>
      </c>
      <c r="AB379" s="139">
        <v>133255.22</v>
      </c>
      <c r="AC379" s="139">
        <v>133207.15</v>
      </c>
      <c r="AD379" s="139">
        <v>136716.31</v>
      </c>
      <c r="AE379" s="139">
        <v>140266.75</v>
      </c>
      <c r="AF379" s="139">
        <v>137092.49</v>
      </c>
      <c r="AG379" s="139">
        <v>136946.88</v>
      </c>
      <c r="AH379" s="139">
        <v>140170.35</v>
      </c>
      <c r="AI379" s="139">
        <v>136720.07999999999</v>
      </c>
      <c r="AJ379" s="139">
        <v>137979.24</v>
      </c>
      <c r="AK379" s="139">
        <v>136953.95000000001</v>
      </c>
      <c r="AL379" s="139">
        <v>137093.66</v>
      </c>
      <c r="AM379" s="139">
        <v>136723.62</v>
      </c>
      <c r="AN379" s="139">
        <v>1643125.7</v>
      </c>
      <c r="AO379" s="139">
        <v>133255.22</v>
      </c>
      <c r="AP379" s="139">
        <v>133207.15</v>
      </c>
      <c r="AQ379" s="139">
        <v>136716.31</v>
      </c>
      <c r="AR379" s="139">
        <v>140266.75</v>
      </c>
      <c r="AS379" s="139">
        <v>137092.49</v>
      </c>
      <c r="AT379" s="139">
        <v>136946.88</v>
      </c>
      <c r="AU379" s="139">
        <v>140170.35</v>
      </c>
      <c r="AV379" s="139">
        <v>136720.07999999999</v>
      </c>
      <c r="AW379" s="139">
        <v>137979.24</v>
      </c>
      <c r="AX379" s="139">
        <v>136953.95000000001</v>
      </c>
      <c r="AY379" s="139">
        <v>137093.66</v>
      </c>
      <c r="AZ379" s="139">
        <v>136723.62</v>
      </c>
      <c r="BA379" s="139">
        <v>1643125.7</v>
      </c>
    </row>
    <row r="380" spans="1:53">
      <c r="A380" s="140" t="s">
        <v>1698</v>
      </c>
      <c r="B380" s="139">
        <v>210498.664403712</v>
      </c>
      <c r="C380" s="139">
        <v>227518.48440371201</v>
      </c>
      <c r="D380" s="139">
        <v>226602.40440371199</v>
      </c>
      <c r="E380" s="139">
        <v>292615.514403712</v>
      </c>
      <c r="F380" s="139">
        <v>226766.62440371199</v>
      </c>
      <c r="G380" s="139">
        <v>215368.724403712</v>
      </c>
      <c r="H380" s="139">
        <v>224127.794403712</v>
      </c>
      <c r="I380" s="139">
        <v>225455.09440371199</v>
      </c>
      <c r="J380" s="139">
        <v>207498.08440371201</v>
      </c>
      <c r="K380" s="139">
        <v>224518.64440371201</v>
      </c>
      <c r="L380" s="139">
        <v>224648.59440371199</v>
      </c>
      <c r="M380" s="139">
        <v>205308.604403712</v>
      </c>
      <c r="N380" s="139">
        <v>2710927.2328445399</v>
      </c>
      <c r="O380" s="139">
        <v>254954.88610582199</v>
      </c>
      <c r="P380" s="139">
        <v>271974.706105822</v>
      </c>
      <c r="Q380" s="139">
        <v>271058.62610582198</v>
      </c>
      <c r="R380" s="139">
        <v>337071.73610582203</v>
      </c>
      <c r="S380" s="139">
        <v>271222.84610582201</v>
      </c>
      <c r="T380" s="139">
        <v>259824.94610582199</v>
      </c>
      <c r="U380" s="139">
        <v>268584.016105822</v>
      </c>
      <c r="V380" s="139">
        <v>269911.31610582198</v>
      </c>
      <c r="W380" s="139">
        <v>251954.306105822</v>
      </c>
      <c r="X380" s="139">
        <v>268974.86610582197</v>
      </c>
      <c r="Y380" s="139">
        <v>269104.81610582198</v>
      </c>
      <c r="Z380" s="139">
        <v>249764.82610582199</v>
      </c>
      <c r="AA380" s="139">
        <v>3244401.89326987</v>
      </c>
      <c r="AB380" s="139">
        <v>222644.14397106599</v>
      </c>
      <c r="AC380" s="139">
        <v>239663.963971066</v>
      </c>
      <c r="AD380" s="139">
        <v>238747.88397106601</v>
      </c>
      <c r="AE380" s="139">
        <v>304760.99397106603</v>
      </c>
      <c r="AF380" s="139">
        <v>238912.10397106601</v>
      </c>
      <c r="AG380" s="139">
        <v>227514.20397106599</v>
      </c>
      <c r="AH380" s="139">
        <v>236273.273971066</v>
      </c>
      <c r="AI380" s="139">
        <v>237600.57397106601</v>
      </c>
      <c r="AJ380" s="139">
        <v>219643.563971066</v>
      </c>
      <c r="AK380" s="139">
        <v>236664.123971066</v>
      </c>
      <c r="AL380" s="139">
        <v>236794.07397106601</v>
      </c>
      <c r="AM380" s="139">
        <v>217454.08397106599</v>
      </c>
      <c r="AN380" s="139">
        <v>2856672.9876527898</v>
      </c>
      <c r="AO380" s="139">
        <v>232033.30803192401</v>
      </c>
      <c r="AP380" s="139">
        <v>249053.12803192399</v>
      </c>
      <c r="AQ380" s="139">
        <v>248137.048031924</v>
      </c>
      <c r="AR380" s="139">
        <v>314150.15803192399</v>
      </c>
      <c r="AS380" s="139">
        <v>248301.268031924</v>
      </c>
      <c r="AT380" s="139">
        <v>236903.36803192401</v>
      </c>
      <c r="AU380" s="139">
        <v>245662.43803192399</v>
      </c>
      <c r="AV380" s="139">
        <v>246989.738031924</v>
      </c>
      <c r="AW380" s="139">
        <v>229032.72803192399</v>
      </c>
      <c r="AX380" s="139">
        <v>246053.28803192399</v>
      </c>
      <c r="AY380" s="139">
        <v>246183.238031924</v>
      </c>
      <c r="AZ380" s="139">
        <v>226843.24803192401</v>
      </c>
      <c r="BA380" s="139">
        <v>2969342.95638309</v>
      </c>
    </row>
    <row r="381" spans="1:53">
      <c r="A381" s="169" t="s">
        <v>1699</v>
      </c>
      <c r="B381" s="139">
        <v>252165.33107037799</v>
      </c>
      <c r="C381" s="139">
        <v>269185.15107037802</v>
      </c>
      <c r="D381" s="139">
        <v>268269.07107037801</v>
      </c>
      <c r="E381" s="139">
        <v>334282.18107037799</v>
      </c>
      <c r="F381" s="139">
        <v>268433.29107037798</v>
      </c>
      <c r="G381" s="139">
        <v>257035.39107037801</v>
      </c>
      <c r="H381" s="139">
        <v>265794.46107037802</v>
      </c>
      <c r="I381" s="139">
        <v>267121.76107037801</v>
      </c>
      <c r="J381" s="139">
        <v>249164.751070378</v>
      </c>
      <c r="K381" s="139">
        <v>266185.311070378</v>
      </c>
      <c r="L381" s="139">
        <v>266315.26107037801</v>
      </c>
      <c r="M381" s="139">
        <v>246975.27107037799</v>
      </c>
      <c r="N381" s="139">
        <v>3210927.2328445399</v>
      </c>
      <c r="O381" s="139">
        <v>329358.84835582197</v>
      </c>
      <c r="P381" s="139">
        <v>346378.66835582198</v>
      </c>
      <c r="Q381" s="139">
        <v>345462.58835582202</v>
      </c>
      <c r="R381" s="139">
        <v>411475.69835582201</v>
      </c>
      <c r="S381" s="139">
        <v>345626.808355822</v>
      </c>
      <c r="T381" s="139">
        <v>334228.90835582197</v>
      </c>
      <c r="U381" s="139">
        <v>342987.97835582198</v>
      </c>
      <c r="V381" s="139">
        <v>344315.27835582203</v>
      </c>
      <c r="W381" s="139">
        <v>326358.26835582202</v>
      </c>
      <c r="X381" s="139">
        <v>343378.82835582201</v>
      </c>
      <c r="Y381" s="139">
        <v>343508.77835582203</v>
      </c>
      <c r="Z381" s="139">
        <v>324168.78835582198</v>
      </c>
      <c r="AA381" s="139">
        <v>4137249.4402698702</v>
      </c>
      <c r="AB381" s="139">
        <v>266185.81063773303</v>
      </c>
      <c r="AC381" s="139">
        <v>283205.63063773297</v>
      </c>
      <c r="AD381" s="139">
        <v>282289.55063773302</v>
      </c>
      <c r="AE381" s="139">
        <v>348302.660637733</v>
      </c>
      <c r="AF381" s="139">
        <v>282453.77063773299</v>
      </c>
      <c r="AG381" s="139">
        <v>271055.87063773302</v>
      </c>
      <c r="AH381" s="139">
        <v>279814.94063773297</v>
      </c>
      <c r="AI381" s="139">
        <v>281142.24063773302</v>
      </c>
      <c r="AJ381" s="139">
        <v>263185.23063773301</v>
      </c>
      <c r="AK381" s="139">
        <v>280205.79063773301</v>
      </c>
      <c r="AL381" s="139">
        <v>280335.74063773302</v>
      </c>
      <c r="AM381" s="139">
        <v>260995.750637733</v>
      </c>
      <c r="AN381" s="139">
        <v>3379172.9876527898</v>
      </c>
      <c r="AO381" s="139">
        <v>275574.97469859099</v>
      </c>
      <c r="AP381" s="139">
        <v>292594.79469859099</v>
      </c>
      <c r="AQ381" s="139">
        <v>291678.71469859098</v>
      </c>
      <c r="AR381" s="139">
        <v>357691.82469859102</v>
      </c>
      <c r="AS381" s="139">
        <v>291842.93469859101</v>
      </c>
      <c r="AT381" s="139">
        <v>280445.03469859099</v>
      </c>
      <c r="AU381" s="139">
        <v>289204.10469859099</v>
      </c>
      <c r="AV381" s="139">
        <v>290531.40469859098</v>
      </c>
      <c r="AW381" s="139">
        <v>272574.39469859097</v>
      </c>
      <c r="AX381" s="139">
        <v>289594.95469859103</v>
      </c>
      <c r="AY381" s="139">
        <v>289724.90469859098</v>
      </c>
      <c r="AZ381" s="139">
        <v>270384.91469859099</v>
      </c>
      <c r="BA381" s="139">
        <v>3491842.95638309</v>
      </c>
    </row>
    <row r="382" spans="1:53">
      <c r="A382" s="165" t="s">
        <v>1700</v>
      </c>
    </row>
    <row r="383" spans="1:53">
      <c r="A383" s="140" t="s">
        <v>1701</v>
      </c>
    </row>
    <row r="384" spans="1:53">
      <c r="A384" s="140" t="s">
        <v>1702</v>
      </c>
      <c r="B384" s="139">
        <v>0</v>
      </c>
      <c r="C384" s="139">
        <v>0</v>
      </c>
      <c r="D384" s="139">
        <v>0</v>
      </c>
      <c r="E384" s="139">
        <v>0</v>
      </c>
      <c r="F384" s="139">
        <v>0</v>
      </c>
      <c r="G384" s="139">
        <v>0</v>
      </c>
      <c r="H384" s="139">
        <v>0</v>
      </c>
      <c r="I384" s="139">
        <v>0</v>
      </c>
      <c r="J384" s="139">
        <v>0</v>
      </c>
      <c r="K384" s="139">
        <v>0</v>
      </c>
      <c r="L384" s="139">
        <v>0</v>
      </c>
      <c r="M384" s="139">
        <v>0</v>
      </c>
      <c r="N384" s="139">
        <v>0</v>
      </c>
      <c r="O384" s="139">
        <v>0</v>
      </c>
      <c r="P384" s="139">
        <v>0</v>
      </c>
      <c r="Q384" s="139">
        <v>0</v>
      </c>
      <c r="R384" s="139">
        <v>0</v>
      </c>
      <c r="S384" s="139">
        <v>0</v>
      </c>
      <c r="T384" s="139">
        <v>0</v>
      </c>
      <c r="U384" s="139">
        <v>0</v>
      </c>
      <c r="V384" s="139">
        <v>0</v>
      </c>
      <c r="W384" s="139">
        <v>0</v>
      </c>
      <c r="X384" s="139">
        <v>0</v>
      </c>
      <c r="Y384" s="139">
        <v>0</v>
      </c>
      <c r="Z384" s="139">
        <v>0</v>
      </c>
      <c r="AA384" s="139">
        <v>0</v>
      </c>
      <c r="AB384" s="139">
        <v>0</v>
      </c>
      <c r="AC384" s="139">
        <v>0</v>
      </c>
      <c r="AD384" s="139">
        <v>0</v>
      </c>
      <c r="AE384" s="139">
        <v>0</v>
      </c>
      <c r="AF384" s="139">
        <v>0</v>
      </c>
      <c r="AG384" s="139">
        <v>0</v>
      </c>
      <c r="AH384" s="139">
        <v>0</v>
      </c>
      <c r="AI384" s="139">
        <v>0</v>
      </c>
      <c r="AJ384" s="139">
        <v>0</v>
      </c>
      <c r="AK384" s="139">
        <v>0</v>
      </c>
      <c r="AL384" s="139">
        <v>0</v>
      </c>
      <c r="AM384" s="139">
        <v>0</v>
      </c>
      <c r="AN384" s="139">
        <v>0</v>
      </c>
      <c r="AO384" s="139">
        <v>0</v>
      </c>
      <c r="AP384" s="139">
        <v>0</v>
      </c>
      <c r="AQ384" s="139">
        <v>0</v>
      </c>
      <c r="AR384" s="139">
        <v>0</v>
      </c>
      <c r="AS384" s="139">
        <v>0</v>
      </c>
      <c r="AT384" s="139">
        <v>0</v>
      </c>
      <c r="AU384" s="139">
        <v>0</v>
      </c>
      <c r="AV384" s="139">
        <v>0</v>
      </c>
      <c r="AW384" s="139">
        <v>0</v>
      </c>
      <c r="AX384" s="139">
        <v>0</v>
      </c>
      <c r="AY384" s="139">
        <v>0</v>
      </c>
      <c r="AZ384" s="139">
        <v>0</v>
      </c>
      <c r="BA384" s="139">
        <v>0</v>
      </c>
    </row>
    <row r="385" spans="1:53">
      <c r="A385" s="140" t="s">
        <v>1703</v>
      </c>
      <c r="B385" s="139">
        <v>0</v>
      </c>
      <c r="C385" s="139">
        <v>0</v>
      </c>
      <c r="D385" s="139">
        <v>0</v>
      </c>
      <c r="E385" s="139">
        <v>0</v>
      </c>
      <c r="F385" s="139">
        <v>0</v>
      </c>
      <c r="G385" s="139">
        <v>0</v>
      </c>
      <c r="H385" s="139">
        <v>0</v>
      </c>
      <c r="I385" s="139">
        <v>0</v>
      </c>
      <c r="J385" s="139">
        <v>0</v>
      </c>
      <c r="K385" s="139">
        <v>0</v>
      </c>
      <c r="L385" s="139">
        <v>0</v>
      </c>
      <c r="M385" s="139">
        <v>0</v>
      </c>
      <c r="N385" s="139">
        <v>0</v>
      </c>
      <c r="O385" s="139">
        <v>0</v>
      </c>
      <c r="P385" s="139">
        <v>0</v>
      </c>
      <c r="Q385" s="139">
        <v>0</v>
      </c>
      <c r="R385" s="139">
        <v>0</v>
      </c>
      <c r="S385" s="139">
        <v>0</v>
      </c>
      <c r="T385" s="139">
        <v>0</v>
      </c>
      <c r="U385" s="139">
        <v>0</v>
      </c>
      <c r="V385" s="139">
        <v>0</v>
      </c>
      <c r="W385" s="139">
        <v>0</v>
      </c>
      <c r="X385" s="139">
        <v>0</v>
      </c>
      <c r="Y385" s="139">
        <v>0</v>
      </c>
      <c r="Z385" s="139">
        <v>0</v>
      </c>
      <c r="AA385" s="139">
        <v>0</v>
      </c>
      <c r="AB385" s="139">
        <v>0</v>
      </c>
      <c r="AC385" s="139">
        <v>0</v>
      </c>
      <c r="AD385" s="139">
        <v>0</v>
      </c>
      <c r="AE385" s="139">
        <v>0</v>
      </c>
      <c r="AF385" s="139">
        <v>0</v>
      </c>
      <c r="AG385" s="139">
        <v>0</v>
      </c>
      <c r="AH385" s="139">
        <v>0</v>
      </c>
      <c r="AI385" s="139">
        <v>0</v>
      </c>
      <c r="AJ385" s="139">
        <v>0</v>
      </c>
      <c r="AK385" s="139">
        <v>0</v>
      </c>
      <c r="AL385" s="139">
        <v>0</v>
      </c>
      <c r="AM385" s="139">
        <v>0</v>
      </c>
      <c r="AN385" s="139">
        <v>0</v>
      </c>
      <c r="AO385" s="139">
        <v>0</v>
      </c>
      <c r="AP385" s="139">
        <v>0</v>
      </c>
      <c r="AQ385" s="139">
        <v>0</v>
      </c>
      <c r="AR385" s="139">
        <v>0</v>
      </c>
      <c r="AS385" s="139">
        <v>0</v>
      </c>
      <c r="AT385" s="139">
        <v>0</v>
      </c>
      <c r="AU385" s="139">
        <v>0</v>
      </c>
      <c r="AV385" s="139">
        <v>0</v>
      </c>
      <c r="AW385" s="139">
        <v>0</v>
      </c>
      <c r="AX385" s="139">
        <v>0</v>
      </c>
      <c r="AY385" s="139">
        <v>0</v>
      </c>
      <c r="AZ385" s="139">
        <v>0</v>
      </c>
      <c r="BA385" s="139">
        <v>0</v>
      </c>
    </row>
    <row r="386" spans="1:53">
      <c r="A386" s="140" t="s">
        <v>1704</v>
      </c>
    </row>
    <row r="387" spans="1:53">
      <c r="A387" s="140" t="s">
        <v>1705</v>
      </c>
      <c r="B387" s="139">
        <v>1036545.37</v>
      </c>
      <c r="C387" s="139">
        <v>1080017.4099999999</v>
      </c>
      <c r="D387" s="139">
        <v>1041264.83</v>
      </c>
      <c r="E387" s="139">
        <v>1112083.45999999</v>
      </c>
      <c r="F387" s="139">
        <v>1044761.46</v>
      </c>
      <c r="G387" s="139">
        <v>1048233.72</v>
      </c>
      <c r="H387" s="139">
        <v>2264679.4</v>
      </c>
      <c r="I387" s="139">
        <v>1911697.78</v>
      </c>
      <c r="J387" s="139">
        <v>1924560.1</v>
      </c>
      <c r="K387" s="139">
        <v>1033278.87</v>
      </c>
      <c r="L387" s="139">
        <v>1086977.76</v>
      </c>
      <c r="M387" s="139">
        <v>1030874.2</v>
      </c>
      <c r="N387" s="139">
        <v>15614974.359999999</v>
      </c>
      <c r="O387" s="139">
        <v>1404488.0234235199</v>
      </c>
      <c r="P387" s="139">
        <v>1447960.06342352</v>
      </c>
      <c r="Q387" s="139">
        <v>1409207.4834235201</v>
      </c>
      <c r="R387" s="139">
        <v>1480026.11342352</v>
      </c>
      <c r="S387" s="139">
        <v>1412704.11342352</v>
      </c>
      <c r="T387" s="139">
        <v>1416176.37342352</v>
      </c>
      <c r="U387" s="139">
        <v>2632622.0534235202</v>
      </c>
      <c r="V387" s="139">
        <v>2279640.4334235201</v>
      </c>
      <c r="W387" s="139">
        <v>2292502.7534235199</v>
      </c>
      <c r="X387" s="139">
        <v>1401221.5234235199</v>
      </c>
      <c r="Y387" s="139">
        <v>1454920.41342352</v>
      </c>
      <c r="Z387" s="139">
        <v>1398816.85342352</v>
      </c>
      <c r="AA387" s="139">
        <v>20030286.2010823</v>
      </c>
      <c r="AB387" s="139">
        <v>1289373.0804256699</v>
      </c>
      <c r="AC387" s="139">
        <v>1332845.1204256699</v>
      </c>
      <c r="AD387" s="139">
        <v>1294092.5404256701</v>
      </c>
      <c r="AE387" s="139">
        <v>1364911.17042567</v>
      </c>
      <c r="AF387" s="139">
        <v>1297589.17042567</v>
      </c>
      <c r="AG387" s="139">
        <v>1301061.43042567</v>
      </c>
      <c r="AH387" s="139">
        <v>2517507.1104256702</v>
      </c>
      <c r="AI387" s="139">
        <v>2164525.4904256701</v>
      </c>
      <c r="AJ387" s="139">
        <v>2177387.8104256699</v>
      </c>
      <c r="AK387" s="139">
        <v>1286106.5804256699</v>
      </c>
      <c r="AL387" s="139">
        <v>1339805.47042567</v>
      </c>
      <c r="AM387" s="139">
        <v>1283701.91042567</v>
      </c>
      <c r="AN387" s="139">
        <v>18648906.885108098</v>
      </c>
      <c r="AO387" s="139">
        <v>5343999.9568221401</v>
      </c>
      <c r="AP387" s="139">
        <v>1344464.9968221399</v>
      </c>
      <c r="AQ387" s="139">
        <v>1305712.4168221401</v>
      </c>
      <c r="AR387" s="139">
        <v>1376531.04682214</v>
      </c>
      <c r="AS387" s="139">
        <v>1309209.04682214</v>
      </c>
      <c r="AT387" s="139">
        <v>1312681.30682214</v>
      </c>
      <c r="AU387" s="139">
        <v>2529126.9868221399</v>
      </c>
      <c r="AV387" s="139">
        <v>2176145.3668221398</v>
      </c>
      <c r="AW387" s="139">
        <v>2189007.6868221401</v>
      </c>
      <c r="AX387" s="139">
        <v>1297726.4568221399</v>
      </c>
      <c r="AY387" s="139">
        <v>1351425.34682214</v>
      </c>
      <c r="AZ387" s="139">
        <v>1295321.78682214</v>
      </c>
      <c r="BA387" s="139">
        <v>22831352.401865602</v>
      </c>
    </row>
    <row r="388" spans="1:53">
      <c r="A388" s="168" t="s">
        <v>1706</v>
      </c>
      <c r="B388" s="139">
        <v>0</v>
      </c>
      <c r="C388" s="139">
        <v>0</v>
      </c>
      <c r="D388" s="139">
        <v>0</v>
      </c>
      <c r="E388" s="139">
        <v>0</v>
      </c>
      <c r="F388" s="139">
        <v>0</v>
      </c>
      <c r="G388" s="139">
        <v>0</v>
      </c>
      <c r="H388" s="139">
        <v>0</v>
      </c>
      <c r="I388" s="139">
        <v>0</v>
      </c>
      <c r="J388" s="139">
        <v>0</v>
      </c>
      <c r="K388" s="139">
        <v>0</v>
      </c>
      <c r="L388" s="139">
        <v>0</v>
      </c>
      <c r="M388" s="139">
        <v>0</v>
      </c>
      <c r="N388" s="139">
        <v>0</v>
      </c>
      <c r="O388" s="139">
        <v>-322422.123840196</v>
      </c>
      <c r="P388" s="139">
        <v>-322422.123840196</v>
      </c>
      <c r="Q388" s="139">
        <v>-322422.123840196</v>
      </c>
      <c r="R388" s="139">
        <v>-322422.123840196</v>
      </c>
      <c r="S388" s="139">
        <v>-322422.123840196</v>
      </c>
      <c r="T388" s="139">
        <v>-322422.123840196</v>
      </c>
      <c r="U388" s="139">
        <v>-322422.123840196</v>
      </c>
      <c r="V388" s="139">
        <v>-322422.123840196</v>
      </c>
      <c r="W388" s="139">
        <v>-322422.123840196</v>
      </c>
      <c r="X388" s="139">
        <v>-322422.123840196</v>
      </c>
      <c r="Y388" s="139">
        <v>-322422.123840196</v>
      </c>
      <c r="Z388" s="139">
        <v>-322422.123840196</v>
      </c>
      <c r="AA388" s="139">
        <v>-3869065.4860823499</v>
      </c>
      <c r="AB388" s="139">
        <v>-282453.96042567497</v>
      </c>
      <c r="AC388" s="139">
        <v>-282453.96042567497</v>
      </c>
      <c r="AD388" s="139">
        <v>-282453.96042567497</v>
      </c>
      <c r="AE388" s="139">
        <v>-282453.96042567497</v>
      </c>
      <c r="AF388" s="139">
        <v>-282453.96042567497</v>
      </c>
      <c r="AG388" s="139">
        <v>-282453.96042567497</v>
      </c>
      <c r="AH388" s="139">
        <v>-282453.96042567497</v>
      </c>
      <c r="AI388" s="139">
        <v>-282453.96042567497</v>
      </c>
      <c r="AJ388" s="139">
        <v>-282453.96042567497</v>
      </c>
      <c r="AK388" s="139">
        <v>-282453.96042567497</v>
      </c>
      <c r="AL388" s="139">
        <v>-282453.96042567497</v>
      </c>
      <c r="AM388" s="139">
        <v>-282453.96042567497</v>
      </c>
      <c r="AN388" s="139">
        <v>-3389447.5251081102</v>
      </c>
      <c r="AO388" s="139">
        <v>-294294.42015547398</v>
      </c>
      <c r="AP388" s="139">
        <v>-294294.42015547398</v>
      </c>
      <c r="AQ388" s="139">
        <v>-294294.42015547398</v>
      </c>
      <c r="AR388" s="139">
        <v>-294294.42015547398</v>
      </c>
      <c r="AS388" s="139">
        <v>-294294.42015547398</v>
      </c>
      <c r="AT388" s="139">
        <v>-294294.42015547398</v>
      </c>
      <c r="AU388" s="139">
        <v>-294294.42015547398</v>
      </c>
      <c r="AV388" s="139">
        <v>-294294.42015547398</v>
      </c>
      <c r="AW388" s="139">
        <v>-294294.42015547398</v>
      </c>
      <c r="AX388" s="139">
        <v>-294294.42015547398</v>
      </c>
      <c r="AY388" s="139">
        <v>-294294.42015547398</v>
      </c>
      <c r="AZ388" s="139">
        <v>-294294.42015547398</v>
      </c>
      <c r="BA388" s="139">
        <v>-3531533.0418656799</v>
      </c>
    </row>
    <row r="389" spans="1:53">
      <c r="A389" s="140" t="s">
        <v>1707</v>
      </c>
      <c r="B389" s="139">
        <v>0</v>
      </c>
      <c r="C389" s="139">
        <v>0</v>
      </c>
      <c r="D389" s="139">
        <v>0</v>
      </c>
      <c r="E389" s="139">
        <v>0</v>
      </c>
      <c r="F389" s="139">
        <v>0</v>
      </c>
      <c r="G389" s="139">
        <v>0</v>
      </c>
      <c r="H389" s="139">
        <v>0</v>
      </c>
      <c r="I389" s="139">
        <v>0</v>
      </c>
      <c r="J389" s="139">
        <v>0</v>
      </c>
      <c r="K389" s="139">
        <v>0</v>
      </c>
      <c r="L389" s="139">
        <v>0</v>
      </c>
      <c r="M389" s="139">
        <v>0</v>
      </c>
      <c r="N389" s="139">
        <v>0</v>
      </c>
      <c r="O389" s="139">
        <v>0</v>
      </c>
      <c r="P389" s="139">
        <v>0</v>
      </c>
      <c r="Q389" s="139">
        <v>0</v>
      </c>
      <c r="R389" s="139">
        <v>0</v>
      </c>
      <c r="S389" s="139">
        <v>0</v>
      </c>
      <c r="T389" s="139">
        <v>0</v>
      </c>
      <c r="U389" s="139">
        <v>0</v>
      </c>
      <c r="V389" s="139">
        <v>0</v>
      </c>
      <c r="W389" s="139">
        <v>0</v>
      </c>
      <c r="X389" s="139">
        <v>0</v>
      </c>
      <c r="Y389" s="139">
        <v>0</v>
      </c>
      <c r="Z389" s="139">
        <v>0</v>
      </c>
      <c r="AA389" s="139">
        <v>0</v>
      </c>
      <c r="AB389" s="139">
        <v>0</v>
      </c>
      <c r="AC389" s="139">
        <v>0</v>
      </c>
      <c r="AD389" s="139">
        <v>0</v>
      </c>
      <c r="AE389" s="139">
        <v>0</v>
      </c>
      <c r="AF389" s="139">
        <v>0</v>
      </c>
      <c r="AG389" s="139">
        <v>0</v>
      </c>
      <c r="AH389" s="139">
        <v>0</v>
      </c>
      <c r="AI389" s="139">
        <v>0</v>
      </c>
      <c r="AJ389" s="139">
        <v>0</v>
      </c>
      <c r="AK389" s="139">
        <v>0</v>
      </c>
      <c r="AL389" s="139">
        <v>0</v>
      </c>
      <c r="AM389" s="139">
        <v>0</v>
      </c>
      <c r="AN389" s="139">
        <v>0</v>
      </c>
      <c r="AO389" s="139">
        <v>-249333.33333333299</v>
      </c>
      <c r="AP389" s="139">
        <v>-249333.33333333299</v>
      </c>
      <c r="AQ389" s="139">
        <v>-249333.33333333299</v>
      </c>
      <c r="AR389" s="139">
        <v>-249333.33333333299</v>
      </c>
      <c r="AS389" s="139">
        <v>-249333.33333333299</v>
      </c>
      <c r="AT389" s="139">
        <v>-249333.33333333299</v>
      </c>
      <c r="AU389" s="139">
        <v>-249333.33333333299</v>
      </c>
      <c r="AV389" s="139">
        <v>-249333.33333333299</v>
      </c>
      <c r="AW389" s="139">
        <v>-249333.33333333299</v>
      </c>
      <c r="AX389" s="139">
        <v>-249333.33333333299</v>
      </c>
      <c r="AY389" s="139">
        <v>-249333.33333333299</v>
      </c>
      <c r="AZ389" s="139">
        <v>-249333.33333333299</v>
      </c>
      <c r="BA389" s="139">
        <v>-2991999.9999999902</v>
      </c>
    </row>
    <row r="390" spans="1:53">
      <c r="A390" s="140" t="s">
        <v>1708</v>
      </c>
      <c r="B390" s="139">
        <v>0</v>
      </c>
      <c r="C390" s="139">
        <v>0</v>
      </c>
      <c r="D390" s="139">
        <v>0</v>
      </c>
      <c r="E390" s="139">
        <v>0</v>
      </c>
      <c r="F390" s="139">
        <v>0</v>
      </c>
      <c r="G390" s="139">
        <v>0</v>
      </c>
      <c r="H390" s="139">
        <v>0</v>
      </c>
      <c r="I390" s="139">
        <v>0</v>
      </c>
      <c r="J390" s="139">
        <v>0</v>
      </c>
      <c r="K390" s="139">
        <v>0</v>
      </c>
      <c r="L390" s="139">
        <v>0</v>
      </c>
      <c r="M390" s="139">
        <v>0</v>
      </c>
      <c r="N390" s="139">
        <v>0</v>
      </c>
      <c r="O390" s="139">
        <v>0</v>
      </c>
      <c r="P390" s="139">
        <v>0</v>
      </c>
      <c r="Q390" s="139">
        <v>0</v>
      </c>
      <c r="R390" s="139">
        <v>0</v>
      </c>
      <c r="S390" s="139">
        <v>0</v>
      </c>
      <c r="T390" s="139">
        <v>0</v>
      </c>
      <c r="U390" s="139">
        <v>0</v>
      </c>
      <c r="V390" s="139">
        <v>0</v>
      </c>
      <c r="W390" s="139">
        <v>0</v>
      </c>
      <c r="X390" s="139">
        <v>0</v>
      </c>
      <c r="Y390" s="139">
        <v>0</v>
      </c>
      <c r="Z390" s="139">
        <v>0</v>
      </c>
      <c r="AA390" s="139">
        <v>0</v>
      </c>
      <c r="AB390" s="139">
        <v>0</v>
      </c>
      <c r="AC390" s="139">
        <v>0</v>
      </c>
      <c r="AD390" s="139">
        <v>0</v>
      </c>
      <c r="AE390" s="139">
        <v>0</v>
      </c>
      <c r="AF390" s="139">
        <v>0</v>
      </c>
      <c r="AG390" s="139">
        <v>0</v>
      </c>
      <c r="AH390" s="139">
        <v>0</v>
      </c>
      <c r="AI390" s="139">
        <v>0</v>
      </c>
      <c r="AJ390" s="139">
        <v>0</v>
      </c>
      <c r="AK390" s="139">
        <v>0</v>
      </c>
      <c r="AL390" s="139">
        <v>0</v>
      </c>
      <c r="AM390" s="139">
        <v>0</v>
      </c>
      <c r="AN390" s="139">
        <v>0</v>
      </c>
      <c r="AO390" s="139">
        <v>0</v>
      </c>
      <c r="AP390" s="139">
        <v>0</v>
      </c>
      <c r="AQ390" s="139">
        <v>0</v>
      </c>
      <c r="AR390" s="139">
        <v>0</v>
      </c>
      <c r="AS390" s="139">
        <v>0</v>
      </c>
      <c r="AT390" s="139">
        <v>0</v>
      </c>
      <c r="AU390" s="139">
        <v>0</v>
      </c>
      <c r="AV390" s="139">
        <v>0</v>
      </c>
      <c r="AW390" s="139">
        <v>0</v>
      </c>
      <c r="AX390" s="139">
        <v>0</v>
      </c>
      <c r="AY390" s="139">
        <v>0</v>
      </c>
      <c r="AZ390" s="139">
        <v>0</v>
      </c>
      <c r="BA390" s="139">
        <v>0</v>
      </c>
    </row>
    <row r="391" spans="1:53">
      <c r="A391" s="140" t="s">
        <v>1709</v>
      </c>
      <c r="B391" s="139">
        <v>0</v>
      </c>
      <c r="C391" s="139">
        <v>0</v>
      </c>
      <c r="D391" s="139">
        <v>0</v>
      </c>
      <c r="E391" s="139">
        <v>0</v>
      </c>
      <c r="F391" s="139">
        <v>0</v>
      </c>
      <c r="G391" s="139">
        <v>0</v>
      </c>
      <c r="H391" s="139">
        <v>0</v>
      </c>
      <c r="I391" s="139">
        <v>0</v>
      </c>
      <c r="J391" s="139">
        <v>0</v>
      </c>
      <c r="K391" s="139">
        <v>0</v>
      </c>
      <c r="L391" s="139">
        <v>0</v>
      </c>
      <c r="M391" s="139">
        <v>0</v>
      </c>
      <c r="N391" s="139">
        <v>0</v>
      </c>
      <c r="O391" s="139">
        <v>0</v>
      </c>
      <c r="P391" s="139">
        <v>0</v>
      </c>
      <c r="Q391" s="139">
        <v>0</v>
      </c>
      <c r="R391" s="139">
        <v>0</v>
      </c>
      <c r="S391" s="139">
        <v>0</v>
      </c>
      <c r="T391" s="139">
        <v>0</v>
      </c>
      <c r="U391" s="139">
        <v>0</v>
      </c>
      <c r="V391" s="139">
        <v>0</v>
      </c>
      <c r="W391" s="139">
        <v>0</v>
      </c>
      <c r="X391" s="139">
        <v>0</v>
      </c>
      <c r="Y391" s="139">
        <v>0</v>
      </c>
      <c r="Z391" s="139">
        <v>0</v>
      </c>
      <c r="AA391" s="139">
        <v>0</v>
      </c>
      <c r="AB391" s="139">
        <v>0</v>
      </c>
      <c r="AC391" s="139">
        <v>0</v>
      </c>
      <c r="AD391" s="139">
        <v>0</v>
      </c>
      <c r="AE391" s="139">
        <v>0</v>
      </c>
      <c r="AF391" s="139">
        <v>0</v>
      </c>
      <c r="AG391" s="139">
        <v>0</v>
      </c>
      <c r="AH391" s="139">
        <v>0</v>
      </c>
      <c r="AI391" s="139">
        <v>0</v>
      </c>
      <c r="AJ391" s="139">
        <v>0</v>
      </c>
      <c r="AK391" s="139">
        <v>0</v>
      </c>
      <c r="AL391" s="139">
        <v>0</v>
      </c>
      <c r="AM391" s="139">
        <v>0</v>
      </c>
      <c r="AN391" s="139">
        <v>0</v>
      </c>
      <c r="AO391" s="139">
        <v>0</v>
      </c>
      <c r="AP391" s="139">
        <v>0</v>
      </c>
      <c r="AQ391" s="139">
        <v>0</v>
      </c>
      <c r="AR391" s="139">
        <v>0</v>
      </c>
      <c r="AS391" s="139">
        <v>0</v>
      </c>
      <c r="AT391" s="139">
        <v>0</v>
      </c>
      <c r="AU391" s="139">
        <v>0</v>
      </c>
      <c r="AV391" s="139">
        <v>0</v>
      </c>
      <c r="AW391" s="139">
        <v>0</v>
      </c>
      <c r="AX391" s="139">
        <v>0</v>
      </c>
      <c r="AY391" s="139">
        <v>0</v>
      </c>
      <c r="AZ391" s="139">
        <v>0</v>
      </c>
      <c r="BA391" s="139">
        <v>0</v>
      </c>
    </row>
    <row r="392" spans="1:53">
      <c r="A392" s="140" t="s">
        <v>1710</v>
      </c>
      <c r="B392" s="139">
        <v>0</v>
      </c>
      <c r="C392" s="139">
        <v>0</v>
      </c>
      <c r="D392" s="139">
        <v>0</v>
      </c>
      <c r="E392" s="139">
        <v>0</v>
      </c>
      <c r="F392" s="139">
        <v>0</v>
      </c>
      <c r="G392" s="139">
        <v>0</v>
      </c>
      <c r="H392" s="139">
        <v>0</v>
      </c>
      <c r="I392" s="139">
        <v>0</v>
      </c>
      <c r="J392" s="139">
        <v>0</v>
      </c>
      <c r="K392" s="139">
        <v>0</v>
      </c>
      <c r="L392" s="139">
        <v>0</v>
      </c>
      <c r="M392" s="139">
        <v>0</v>
      </c>
      <c r="N392" s="139">
        <v>0</v>
      </c>
      <c r="O392" s="139">
        <v>0</v>
      </c>
      <c r="P392" s="139">
        <v>0</v>
      </c>
      <c r="Q392" s="139">
        <v>0</v>
      </c>
      <c r="R392" s="139">
        <v>0</v>
      </c>
      <c r="S392" s="139">
        <v>0</v>
      </c>
      <c r="T392" s="139">
        <v>0</v>
      </c>
      <c r="U392" s="139">
        <v>0</v>
      </c>
      <c r="V392" s="139">
        <v>0</v>
      </c>
      <c r="W392" s="139">
        <v>0</v>
      </c>
      <c r="X392" s="139">
        <v>0</v>
      </c>
      <c r="Y392" s="139">
        <v>0</v>
      </c>
      <c r="Z392" s="139">
        <v>0</v>
      </c>
      <c r="AA392" s="139">
        <v>0</v>
      </c>
      <c r="AB392" s="139">
        <v>0</v>
      </c>
      <c r="AC392" s="139">
        <v>0</v>
      </c>
      <c r="AD392" s="139">
        <v>0</v>
      </c>
      <c r="AE392" s="139">
        <v>0</v>
      </c>
      <c r="AF392" s="139">
        <v>0</v>
      </c>
      <c r="AG392" s="139">
        <v>0</v>
      </c>
      <c r="AH392" s="139">
        <v>0</v>
      </c>
      <c r="AI392" s="139">
        <v>0</v>
      </c>
      <c r="AJ392" s="139">
        <v>0</v>
      </c>
      <c r="AK392" s="139">
        <v>0</v>
      </c>
      <c r="AL392" s="139">
        <v>0</v>
      </c>
      <c r="AM392" s="139">
        <v>0</v>
      </c>
      <c r="AN392" s="139">
        <v>0</v>
      </c>
      <c r="AO392" s="139">
        <v>0</v>
      </c>
      <c r="AP392" s="139">
        <v>0</v>
      </c>
      <c r="AQ392" s="139">
        <v>0</v>
      </c>
      <c r="AR392" s="139">
        <v>0</v>
      </c>
      <c r="AS392" s="139">
        <v>0</v>
      </c>
      <c r="AT392" s="139">
        <v>0</v>
      </c>
      <c r="AU392" s="139">
        <v>0</v>
      </c>
      <c r="AV392" s="139">
        <v>0</v>
      </c>
      <c r="AW392" s="139">
        <v>0</v>
      </c>
      <c r="AX392" s="139">
        <v>0</v>
      </c>
      <c r="AY392" s="139">
        <v>0</v>
      </c>
      <c r="AZ392" s="139">
        <v>0</v>
      </c>
      <c r="BA392" s="139">
        <v>0</v>
      </c>
    </row>
    <row r="393" spans="1:53">
      <c r="A393" s="140" t="s">
        <v>1711</v>
      </c>
      <c r="B393" s="139">
        <v>1036545.37</v>
      </c>
      <c r="C393" s="139">
        <v>1080017.4099999999</v>
      </c>
      <c r="D393" s="139">
        <v>1041264.83</v>
      </c>
      <c r="E393" s="139">
        <v>1112083.45999999</v>
      </c>
      <c r="F393" s="139">
        <v>1044761.46</v>
      </c>
      <c r="G393" s="139">
        <v>1048233.72</v>
      </c>
      <c r="H393" s="139">
        <v>2264679.4</v>
      </c>
      <c r="I393" s="139">
        <v>1911697.78</v>
      </c>
      <c r="J393" s="139">
        <v>1924560.1</v>
      </c>
      <c r="K393" s="139">
        <v>1033278.87</v>
      </c>
      <c r="L393" s="139">
        <v>1086977.76</v>
      </c>
      <c r="M393" s="139">
        <v>1030874.2</v>
      </c>
      <c r="N393" s="139">
        <v>15614974.359999999</v>
      </c>
      <c r="O393" s="139">
        <v>1082065.8995833299</v>
      </c>
      <c r="P393" s="139">
        <v>1125537.9395833299</v>
      </c>
      <c r="Q393" s="139">
        <v>1086785.3595833301</v>
      </c>
      <c r="R393" s="139">
        <v>1157603.98958333</v>
      </c>
      <c r="S393" s="139">
        <v>1090281.98958333</v>
      </c>
      <c r="T393" s="139">
        <v>1093754.24958333</v>
      </c>
      <c r="U393" s="139">
        <v>2310199.9295833302</v>
      </c>
      <c r="V393" s="139">
        <v>1957218.3095833301</v>
      </c>
      <c r="W393" s="139">
        <v>1970080.6295833299</v>
      </c>
      <c r="X393" s="139">
        <v>1078799.3995833299</v>
      </c>
      <c r="Y393" s="139">
        <v>1132498.28958333</v>
      </c>
      <c r="Z393" s="139">
        <v>1076394.72958333</v>
      </c>
      <c r="AA393" s="139">
        <v>16161220.714999899</v>
      </c>
      <c r="AB393" s="139">
        <v>1006919.12</v>
      </c>
      <c r="AC393" s="139">
        <v>1050391.1599999999</v>
      </c>
      <c r="AD393" s="139">
        <v>1011638.58</v>
      </c>
      <c r="AE393" s="139">
        <v>1082457.21</v>
      </c>
      <c r="AF393" s="139">
        <v>1015135.21</v>
      </c>
      <c r="AG393" s="139">
        <v>1018607.47</v>
      </c>
      <c r="AH393" s="139">
        <v>2235053.15</v>
      </c>
      <c r="AI393" s="139">
        <v>1882071.53</v>
      </c>
      <c r="AJ393" s="139">
        <v>1894933.85</v>
      </c>
      <c r="AK393" s="139">
        <v>1003652.62</v>
      </c>
      <c r="AL393" s="139">
        <v>1057351.51</v>
      </c>
      <c r="AM393" s="139">
        <v>1001247.95</v>
      </c>
      <c r="AN393" s="139">
        <v>15259459.359999999</v>
      </c>
      <c r="AO393" s="139">
        <v>4800372.2033333303</v>
      </c>
      <c r="AP393" s="139">
        <v>800837.24333333399</v>
      </c>
      <c r="AQ393" s="139">
        <v>762084.66333333403</v>
      </c>
      <c r="AR393" s="139">
        <v>832903.29333333299</v>
      </c>
      <c r="AS393" s="139">
        <v>765581.29333333299</v>
      </c>
      <c r="AT393" s="139">
        <v>769053.55333333299</v>
      </c>
      <c r="AU393" s="139">
        <v>1985499.2333333299</v>
      </c>
      <c r="AV393" s="139">
        <v>1632517.61333333</v>
      </c>
      <c r="AW393" s="139">
        <v>1645379.9333333301</v>
      </c>
      <c r="AX393" s="139">
        <v>754098.70333333395</v>
      </c>
      <c r="AY393" s="139">
        <v>807797.59333333396</v>
      </c>
      <c r="AZ393" s="139">
        <v>751694.03333333402</v>
      </c>
      <c r="BA393" s="139">
        <v>16307819.359999999</v>
      </c>
    </row>
    <row r="394" spans="1:53">
      <c r="A394" s="140" t="s">
        <v>1712</v>
      </c>
    </row>
    <row r="395" spans="1:53">
      <c r="A395" s="140" t="s">
        <v>1713</v>
      </c>
      <c r="B395" s="139">
        <v>153980.17000000001</v>
      </c>
      <c r="C395" s="139">
        <v>34813.5</v>
      </c>
      <c r="D395" s="139">
        <v>34813.5</v>
      </c>
      <c r="E395" s="139">
        <v>34813.5</v>
      </c>
      <c r="F395" s="139">
        <v>34813.5</v>
      </c>
      <c r="G395" s="139">
        <v>34813.5</v>
      </c>
      <c r="H395" s="139">
        <v>34813.5</v>
      </c>
      <c r="I395" s="139">
        <v>34813.5</v>
      </c>
      <c r="J395" s="139">
        <v>34813.5</v>
      </c>
      <c r="K395" s="139">
        <v>34813.5</v>
      </c>
      <c r="L395" s="139">
        <v>34813.5</v>
      </c>
      <c r="M395" s="139">
        <v>34813.5</v>
      </c>
      <c r="N395" s="139">
        <v>536928.66999999899</v>
      </c>
      <c r="O395" s="139">
        <v>153980.17000000001</v>
      </c>
      <c r="P395" s="139">
        <v>34813.5</v>
      </c>
      <c r="Q395" s="139">
        <v>34813.5</v>
      </c>
      <c r="R395" s="139">
        <v>34813.5</v>
      </c>
      <c r="S395" s="139">
        <v>34813.5</v>
      </c>
      <c r="T395" s="139">
        <v>34813.5</v>
      </c>
      <c r="U395" s="139">
        <v>34813.5</v>
      </c>
      <c r="V395" s="139">
        <v>34813.5</v>
      </c>
      <c r="W395" s="139">
        <v>34813.5</v>
      </c>
      <c r="X395" s="139">
        <v>34813.5</v>
      </c>
      <c r="Y395" s="139">
        <v>34813.5</v>
      </c>
      <c r="Z395" s="139">
        <v>34813.5</v>
      </c>
      <c r="AA395" s="139">
        <v>536928.66999999899</v>
      </c>
      <c r="AB395" s="139">
        <v>153980.17000000001</v>
      </c>
      <c r="AC395" s="139">
        <v>34813.5</v>
      </c>
      <c r="AD395" s="139">
        <v>34813.5</v>
      </c>
      <c r="AE395" s="139">
        <v>34813.5</v>
      </c>
      <c r="AF395" s="139">
        <v>34813.5</v>
      </c>
      <c r="AG395" s="139">
        <v>34813.5</v>
      </c>
      <c r="AH395" s="139">
        <v>34813.5</v>
      </c>
      <c r="AI395" s="139">
        <v>34813.5</v>
      </c>
      <c r="AJ395" s="139">
        <v>34813.5</v>
      </c>
      <c r="AK395" s="139">
        <v>34813.5</v>
      </c>
      <c r="AL395" s="139">
        <v>34813.5</v>
      </c>
      <c r="AM395" s="139">
        <v>34813.5</v>
      </c>
      <c r="AN395" s="139">
        <v>536928.66999999899</v>
      </c>
      <c r="AO395" s="139">
        <v>153980.17000000001</v>
      </c>
      <c r="AP395" s="139">
        <v>34813.5</v>
      </c>
      <c r="AQ395" s="139">
        <v>34813.5</v>
      </c>
      <c r="AR395" s="139">
        <v>34813.5</v>
      </c>
      <c r="AS395" s="139">
        <v>34813.5</v>
      </c>
      <c r="AT395" s="139">
        <v>34813.5</v>
      </c>
      <c r="AU395" s="139">
        <v>34813.5</v>
      </c>
      <c r="AV395" s="139">
        <v>34813.5</v>
      </c>
      <c r="AW395" s="139">
        <v>34813.5</v>
      </c>
      <c r="AX395" s="139">
        <v>34813.5</v>
      </c>
      <c r="AY395" s="139">
        <v>34813.5</v>
      </c>
      <c r="AZ395" s="139">
        <v>34813.5</v>
      </c>
      <c r="BA395" s="139">
        <v>536928.66999999899</v>
      </c>
    </row>
    <row r="396" spans="1:53">
      <c r="A396" s="140" t="s">
        <v>1714</v>
      </c>
      <c r="B396" s="139">
        <v>153980.17000000001</v>
      </c>
      <c r="C396" s="139">
        <v>34813.5</v>
      </c>
      <c r="D396" s="139">
        <v>34813.5</v>
      </c>
      <c r="E396" s="139">
        <v>34813.5</v>
      </c>
      <c r="F396" s="139">
        <v>34813.5</v>
      </c>
      <c r="G396" s="139">
        <v>34813.5</v>
      </c>
      <c r="H396" s="139">
        <v>34813.5</v>
      </c>
      <c r="I396" s="139">
        <v>34813.5</v>
      </c>
      <c r="J396" s="139">
        <v>34813.5</v>
      </c>
      <c r="K396" s="139">
        <v>34813.5</v>
      </c>
      <c r="L396" s="139">
        <v>34813.5</v>
      </c>
      <c r="M396" s="139">
        <v>34813.5</v>
      </c>
      <c r="N396" s="139">
        <v>536928.66999999899</v>
      </c>
      <c r="O396" s="139">
        <v>153980.17000000001</v>
      </c>
      <c r="P396" s="139">
        <v>34813.5</v>
      </c>
      <c r="Q396" s="139">
        <v>34813.5</v>
      </c>
      <c r="R396" s="139">
        <v>34813.5</v>
      </c>
      <c r="S396" s="139">
        <v>34813.5</v>
      </c>
      <c r="T396" s="139">
        <v>34813.5</v>
      </c>
      <c r="U396" s="139">
        <v>34813.5</v>
      </c>
      <c r="V396" s="139">
        <v>34813.5</v>
      </c>
      <c r="W396" s="139">
        <v>34813.5</v>
      </c>
      <c r="X396" s="139">
        <v>34813.5</v>
      </c>
      <c r="Y396" s="139">
        <v>34813.5</v>
      </c>
      <c r="Z396" s="139">
        <v>34813.5</v>
      </c>
      <c r="AA396" s="139">
        <v>536928.66999999899</v>
      </c>
      <c r="AB396" s="139">
        <v>153980.17000000001</v>
      </c>
      <c r="AC396" s="139">
        <v>34813.5</v>
      </c>
      <c r="AD396" s="139">
        <v>34813.5</v>
      </c>
      <c r="AE396" s="139">
        <v>34813.5</v>
      </c>
      <c r="AF396" s="139">
        <v>34813.5</v>
      </c>
      <c r="AG396" s="139">
        <v>34813.5</v>
      </c>
      <c r="AH396" s="139">
        <v>34813.5</v>
      </c>
      <c r="AI396" s="139">
        <v>34813.5</v>
      </c>
      <c r="AJ396" s="139">
        <v>34813.5</v>
      </c>
      <c r="AK396" s="139">
        <v>34813.5</v>
      </c>
      <c r="AL396" s="139">
        <v>34813.5</v>
      </c>
      <c r="AM396" s="139">
        <v>34813.5</v>
      </c>
      <c r="AN396" s="139">
        <v>536928.66999999899</v>
      </c>
      <c r="AO396" s="139">
        <v>153980.17000000001</v>
      </c>
      <c r="AP396" s="139">
        <v>34813.5</v>
      </c>
      <c r="AQ396" s="139">
        <v>34813.5</v>
      </c>
      <c r="AR396" s="139">
        <v>34813.5</v>
      </c>
      <c r="AS396" s="139">
        <v>34813.5</v>
      </c>
      <c r="AT396" s="139">
        <v>34813.5</v>
      </c>
      <c r="AU396" s="139">
        <v>34813.5</v>
      </c>
      <c r="AV396" s="139">
        <v>34813.5</v>
      </c>
      <c r="AW396" s="139">
        <v>34813.5</v>
      </c>
      <c r="AX396" s="139">
        <v>34813.5</v>
      </c>
      <c r="AY396" s="139">
        <v>34813.5</v>
      </c>
      <c r="AZ396" s="139">
        <v>34813.5</v>
      </c>
      <c r="BA396" s="139">
        <v>536928.66999999899</v>
      </c>
    </row>
    <row r="397" spans="1:53">
      <c r="A397" s="140" t="s">
        <v>1715</v>
      </c>
    </row>
    <row r="398" spans="1:53">
      <c r="A398" s="140" t="s">
        <v>1716</v>
      </c>
      <c r="B398" s="139">
        <v>0</v>
      </c>
      <c r="C398" s="139">
        <v>0</v>
      </c>
      <c r="D398" s="139">
        <v>0</v>
      </c>
      <c r="E398" s="139">
        <v>0</v>
      </c>
      <c r="F398" s="139">
        <v>0</v>
      </c>
      <c r="G398" s="139">
        <v>0</v>
      </c>
      <c r="H398" s="139">
        <v>0</v>
      </c>
      <c r="I398" s="139">
        <v>0</v>
      </c>
      <c r="J398" s="139">
        <v>0</v>
      </c>
      <c r="K398" s="139">
        <v>0</v>
      </c>
      <c r="L398" s="139">
        <v>0</v>
      </c>
      <c r="M398" s="139">
        <v>0</v>
      </c>
      <c r="N398" s="139">
        <v>0</v>
      </c>
      <c r="O398" s="139">
        <v>0</v>
      </c>
      <c r="P398" s="139">
        <v>0</v>
      </c>
      <c r="Q398" s="139">
        <v>0</v>
      </c>
      <c r="R398" s="139">
        <v>0</v>
      </c>
      <c r="S398" s="139">
        <v>0</v>
      </c>
      <c r="T398" s="139">
        <v>0</v>
      </c>
      <c r="U398" s="139">
        <v>0</v>
      </c>
      <c r="V398" s="139">
        <v>0</v>
      </c>
      <c r="W398" s="139">
        <v>0</v>
      </c>
      <c r="X398" s="139">
        <v>0</v>
      </c>
      <c r="Y398" s="139">
        <v>0</v>
      </c>
      <c r="Z398" s="139">
        <v>0</v>
      </c>
      <c r="AA398" s="139">
        <v>0</v>
      </c>
      <c r="AB398" s="139">
        <v>0</v>
      </c>
      <c r="AC398" s="139">
        <v>0</v>
      </c>
      <c r="AD398" s="139">
        <v>0</v>
      </c>
      <c r="AE398" s="139">
        <v>0</v>
      </c>
      <c r="AF398" s="139">
        <v>0</v>
      </c>
      <c r="AG398" s="139">
        <v>0</v>
      </c>
      <c r="AH398" s="139">
        <v>0</v>
      </c>
      <c r="AI398" s="139">
        <v>0</v>
      </c>
      <c r="AJ398" s="139">
        <v>0</v>
      </c>
      <c r="AK398" s="139">
        <v>0</v>
      </c>
      <c r="AL398" s="139">
        <v>0</v>
      </c>
      <c r="AM398" s="139">
        <v>0</v>
      </c>
      <c r="AN398" s="139">
        <v>0</v>
      </c>
      <c r="AO398" s="139">
        <v>0</v>
      </c>
      <c r="AP398" s="139">
        <v>0</v>
      </c>
      <c r="AQ398" s="139">
        <v>0</v>
      </c>
      <c r="AR398" s="139">
        <v>0</v>
      </c>
      <c r="AS398" s="139">
        <v>0</v>
      </c>
      <c r="AT398" s="139">
        <v>0</v>
      </c>
      <c r="AU398" s="139">
        <v>0</v>
      </c>
      <c r="AV398" s="139">
        <v>0</v>
      </c>
      <c r="AW398" s="139">
        <v>0</v>
      </c>
      <c r="AX398" s="139">
        <v>0</v>
      </c>
      <c r="AY398" s="139">
        <v>0</v>
      </c>
      <c r="AZ398" s="139">
        <v>0</v>
      </c>
      <c r="BA398" s="139">
        <v>0</v>
      </c>
    </row>
    <row r="399" spans="1:53">
      <c r="A399" s="140" t="s">
        <v>1717</v>
      </c>
      <c r="B399" s="139">
        <v>0</v>
      </c>
      <c r="C399" s="139">
        <v>0</v>
      </c>
      <c r="D399" s="139">
        <v>0</v>
      </c>
      <c r="E399" s="139">
        <v>0</v>
      </c>
      <c r="F399" s="139">
        <v>0</v>
      </c>
      <c r="G399" s="139">
        <v>0</v>
      </c>
      <c r="H399" s="139">
        <v>0</v>
      </c>
      <c r="I399" s="139">
        <v>0</v>
      </c>
      <c r="J399" s="139">
        <v>0</v>
      </c>
      <c r="K399" s="139">
        <v>0</v>
      </c>
      <c r="L399" s="139">
        <v>0</v>
      </c>
      <c r="M399" s="139">
        <v>0</v>
      </c>
      <c r="N399" s="139">
        <v>0</v>
      </c>
      <c r="O399" s="139">
        <v>0</v>
      </c>
      <c r="P399" s="139">
        <v>0</v>
      </c>
      <c r="Q399" s="139">
        <v>0</v>
      </c>
      <c r="R399" s="139">
        <v>0</v>
      </c>
      <c r="S399" s="139">
        <v>0</v>
      </c>
      <c r="T399" s="139">
        <v>0</v>
      </c>
      <c r="U399" s="139">
        <v>0</v>
      </c>
      <c r="V399" s="139">
        <v>0</v>
      </c>
      <c r="W399" s="139">
        <v>0</v>
      </c>
      <c r="X399" s="139">
        <v>0</v>
      </c>
      <c r="Y399" s="139">
        <v>0</v>
      </c>
      <c r="Z399" s="139">
        <v>0</v>
      </c>
      <c r="AA399" s="139">
        <v>0</v>
      </c>
      <c r="AB399" s="139">
        <v>0</v>
      </c>
      <c r="AC399" s="139">
        <v>0</v>
      </c>
      <c r="AD399" s="139">
        <v>0</v>
      </c>
      <c r="AE399" s="139">
        <v>0</v>
      </c>
      <c r="AF399" s="139">
        <v>0</v>
      </c>
      <c r="AG399" s="139">
        <v>0</v>
      </c>
      <c r="AH399" s="139">
        <v>0</v>
      </c>
      <c r="AI399" s="139">
        <v>0</v>
      </c>
      <c r="AJ399" s="139">
        <v>0</v>
      </c>
      <c r="AK399" s="139">
        <v>0</v>
      </c>
      <c r="AL399" s="139">
        <v>0</v>
      </c>
      <c r="AM399" s="139">
        <v>0</v>
      </c>
      <c r="AN399" s="139">
        <v>0</v>
      </c>
      <c r="AO399" s="139">
        <v>0</v>
      </c>
      <c r="AP399" s="139">
        <v>0</v>
      </c>
      <c r="AQ399" s="139">
        <v>0</v>
      </c>
      <c r="AR399" s="139">
        <v>0</v>
      </c>
      <c r="AS399" s="139">
        <v>0</v>
      </c>
      <c r="AT399" s="139">
        <v>0</v>
      </c>
      <c r="AU399" s="139">
        <v>0</v>
      </c>
      <c r="AV399" s="139">
        <v>0</v>
      </c>
      <c r="AW399" s="139">
        <v>0</v>
      </c>
      <c r="AX399" s="139">
        <v>0</v>
      </c>
      <c r="AY399" s="139">
        <v>0</v>
      </c>
      <c r="AZ399" s="139">
        <v>0</v>
      </c>
      <c r="BA399" s="139">
        <v>0</v>
      </c>
    </row>
    <row r="400" spans="1:53">
      <c r="A400" s="169" t="s">
        <v>1718</v>
      </c>
      <c r="B400" s="139">
        <v>1190525.54</v>
      </c>
      <c r="C400" s="139">
        <v>1114830.9099999999</v>
      </c>
      <c r="D400" s="139">
        <v>1076078.33</v>
      </c>
      <c r="E400" s="139">
        <v>1146896.95999999</v>
      </c>
      <c r="F400" s="139">
        <v>1079574.96</v>
      </c>
      <c r="G400" s="139">
        <v>1083047.22</v>
      </c>
      <c r="H400" s="139">
        <v>2299492.9</v>
      </c>
      <c r="I400" s="139">
        <v>1946511.28</v>
      </c>
      <c r="J400" s="139">
        <v>1959373.6</v>
      </c>
      <c r="K400" s="139">
        <v>1068092.3700000001</v>
      </c>
      <c r="L400" s="139">
        <v>1121791.26</v>
      </c>
      <c r="M400" s="139">
        <v>1065687.7</v>
      </c>
      <c r="N400" s="139">
        <v>16151903.029999999</v>
      </c>
      <c r="O400" s="139">
        <v>1236046.0695833301</v>
      </c>
      <c r="P400" s="139">
        <v>1160351.4395833299</v>
      </c>
      <c r="Q400" s="139">
        <v>1121598.8595833301</v>
      </c>
      <c r="R400" s="139">
        <v>1192417.48958333</v>
      </c>
      <c r="S400" s="139">
        <v>1125095.48958333</v>
      </c>
      <c r="T400" s="139">
        <v>1128567.74958333</v>
      </c>
      <c r="U400" s="139">
        <v>2345013.4295833302</v>
      </c>
      <c r="V400" s="139">
        <v>1992031.8095833301</v>
      </c>
      <c r="W400" s="139">
        <v>2004894.1295833299</v>
      </c>
      <c r="X400" s="139">
        <v>1113612.8995833299</v>
      </c>
      <c r="Y400" s="139">
        <v>1167311.78958333</v>
      </c>
      <c r="Z400" s="139">
        <v>1111208.22958333</v>
      </c>
      <c r="AA400" s="139">
        <v>16698149.384999899</v>
      </c>
      <c r="AB400" s="139">
        <v>1160899.29</v>
      </c>
      <c r="AC400" s="139">
        <v>1085204.6599999999</v>
      </c>
      <c r="AD400" s="139">
        <v>1046452.08</v>
      </c>
      <c r="AE400" s="139">
        <v>1117270.71</v>
      </c>
      <c r="AF400" s="139">
        <v>1049948.71</v>
      </c>
      <c r="AG400" s="139">
        <v>1053420.97</v>
      </c>
      <c r="AH400" s="139">
        <v>2269866.65</v>
      </c>
      <c r="AI400" s="139">
        <v>1916885.03</v>
      </c>
      <c r="AJ400" s="139">
        <v>1929747.35</v>
      </c>
      <c r="AK400" s="139">
        <v>1038466.12</v>
      </c>
      <c r="AL400" s="139">
        <v>1092165.01</v>
      </c>
      <c r="AM400" s="139">
        <v>1036061.45</v>
      </c>
      <c r="AN400" s="139">
        <v>15796388.029999999</v>
      </c>
      <c r="AO400" s="139">
        <v>4954352.3733333303</v>
      </c>
      <c r="AP400" s="139">
        <v>835650.74333333399</v>
      </c>
      <c r="AQ400" s="139">
        <v>796898.16333333403</v>
      </c>
      <c r="AR400" s="139">
        <v>867716.79333333299</v>
      </c>
      <c r="AS400" s="139">
        <v>800394.79333333299</v>
      </c>
      <c r="AT400" s="139">
        <v>803867.05333333299</v>
      </c>
      <c r="AU400" s="139">
        <v>2020312.7333333299</v>
      </c>
      <c r="AV400" s="139">
        <v>1667331.11333333</v>
      </c>
      <c r="AW400" s="139">
        <v>1680193.4333333301</v>
      </c>
      <c r="AX400" s="139">
        <v>788912.20333333395</v>
      </c>
      <c r="AY400" s="139">
        <v>842611.09333333396</v>
      </c>
      <c r="AZ400" s="139">
        <v>786507.53333333402</v>
      </c>
      <c r="BA400" s="139">
        <v>16844748.030000001</v>
      </c>
    </row>
    <row r="401" spans="1:53">
      <c r="A401" s="140" t="s">
        <v>497</v>
      </c>
    </row>
    <row r="402" spans="1:53">
      <c r="A402" s="169" t="s">
        <v>1719</v>
      </c>
      <c r="B402" s="139">
        <v>0</v>
      </c>
      <c r="C402" s="139">
        <v>0</v>
      </c>
      <c r="D402" s="139">
        <v>0</v>
      </c>
      <c r="E402" s="139">
        <v>0</v>
      </c>
      <c r="F402" s="139">
        <v>0</v>
      </c>
      <c r="G402" s="139">
        <v>0</v>
      </c>
      <c r="H402" s="139">
        <v>0</v>
      </c>
      <c r="I402" s="139">
        <v>0</v>
      </c>
      <c r="J402" s="139">
        <v>0</v>
      </c>
      <c r="K402" s="139">
        <v>0</v>
      </c>
      <c r="L402" s="139">
        <v>0</v>
      </c>
      <c r="M402" s="139">
        <v>0</v>
      </c>
      <c r="N402" s="139">
        <v>0</v>
      </c>
      <c r="O402" s="139">
        <v>0</v>
      </c>
      <c r="P402" s="139">
        <v>0</v>
      </c>
      <c r="Q402" s="139">
        <v>0</v>
      </c>
      <c r="R402" s="139">
        <v>0</v>
      </c>
      <c r="S402" s="139">
        <v>0</v>
      </c>
      <c r="T402" s="139">
        <v>0</v>
      </c>
      <c r="U402" s="139">
        <v>0</v>
      </c>
      <c r="V402" s="139">
        <v>0</v>
      </c>
      <c r="W402" s="139">
        <v>0</v>
      </c>
      <c r="X402" s="139">
        <v>0</v>
      </c>
      <c r="Y402" s="139">
        <v>0</v>
      </c>
      <c r="Z402" s="139">
        <v>0</v>
      </c>
      <c r="AA402" s="139">
        <v>0</v>
      </c>
      <c r="AB402" s="139">
        <v>0</v>
      </c>
      <c r="AC402" s="139">
        <v>0</v>
      </c>
      <c r="AD402" s="139">
        <v>0</v>
      </c>
      <c r="AE402" s="139">
        <v>0</v>
      </c>
      <c r="AF402" s="139">
        <v>0</v>
      </c>
      <c r="AG402" s="139">
        <v>0</v>
      </c>
      <c r="AH402" s="139">
        <v>0</v>
      </c>
      <c r="AI402" s="139">
        <v>0</v>
      </c>
      <c r="AJ402" s="139">
        <v>0</v>
      </c>
      <c r="AK402" s="139">
        <v>0</v>
      </c>
      <c r="AL402" s="139">
        <v>0</v>
      </c>
      <c r="AM402" s="139">
        <v>0</v>
      </c>
      <c r="AN402" s="139">
        <v>0</v>
      </c>
      <c r="AO402" s="139">
        <v>0</v>
      </c>
      <c r="AP402" s="139">
        <v>0</v>
      </c>
      <c r="AQ402" s="139">
        <v>0</v>
      </c>
      <c r="AR402" s="139">
        <v>0</v>
      </c>
      <c r="AS402" s="139">
        <v>0</v>
      </c>
      <c r="AT402" s="139">
        <v>0</v>
      </c>
      <c r="AU402" s="139">
        <v>0</v>
      </c>
      <c r="AV402" s="139">
        <v>0</v>
      </c>
      <c r="AW402" s="139">
        <v>0</v>
      </c>
      <c r="AX402" s="139">
        <v>0</v>
      </c>
      <c r="AY402" s="139">
        <v>0</v>
      </c>
      <c r="AZ402" s="139">
        <v>0</v>
      </c>
      <c r="BA402" s="139">
        <v>0</v>
      </c>
    </row>
    <row r="403" spans="1:53">
      <c r="A403" s="147" t="s">
        <v>1720</v>
      </c>
    </row>
    <row r="404" spans="1:53">
      <c r="A404" s="140" t="s">
        <v>1721</v>
      </c>
    </row>
    <row r="405" spans="1:53">
      <c r="A405" s="140" t="s">
        <v>1722</v>
      </c>
      <c r="B405" s="139">
        <v>4933759.97</v>
      </c>
      <c r="C405" s="139">
        <v>4870750.0599999996</v>
      </c>
      <c r="D405" s="139">
        <v>7886009.23999999</v>
      </c>
      <c r="E405" s="139">
        <v>5604568.8200000003</v>
      </c>
      <c r="F405" s="139">
        <v>5725126.2599999998</v>
      </c>
      <c r="G405" s="139">
        <v>4095092.58</v>
      </c>
      <c r="H405" s="139">
        <v>5619738.6299999999</v>
      </c>
      <c r="I405" s="139">
        <v>5622816.7699999996</v>
      </c>
      <c r="J405" s="139">
        <v>7265458.9800000004</v>
      </c>
      <c r="K405" s="139">
        <v>5625426.8499999996</v>
      </c>
      <c r="L405" s="139">
        <v>5616046.6799999997</v>
      </c>
      <c r="M405" s="139">
        <v>3897763.32</v>
      </c>
      <c r="N405" s="139">
        <v>66762558.159999996</v>
      </c>
      <c r="O405" s="139">
        <v>5201769.3187847901</v>
      </c>
      <c r="P405" s="139">
        <v>5234877.40878479</v>
      </c>
      <c r="Q405" s="139">
        <v>6935474.5887847897</v>
      </c>
      <c r="R405" s="139">
        <v>5354265.1687847897</v>
      </c>
      <c r="S405" s="139">
        <v>5463625.6087847902</v>
      </c>
      <c r="T405" s="139">
        <v>3841662.92878479</v>
      </c>
      <c r="U405" s="139">
        <v>5354333.9787847903</v>
      </c>
      <c r="V405" s="139">
        <v>5355239.1187847899</v>
      </c>
      <c r="W405" s="139">
        <v>7005830.3287847899</v>
      </c>
      <c r="X405" s="139">
        <v>5353567.19878479</v>
      </c>
      <c r="Y405" s="139">
        <v>5352252.0287847901</v>
      </c>
      <c r="Z405" s="139">
        <v>2042976.66878479</v>
      </c>
      <c r="AA405" s="139">
        <v>62495874.3454175</v>
      </c>
      <c r="AB405" s="139">
        <v>4966787.1753538903</v>
      </c>
      <c r="AC405" s="139">
        <v>4999895.2653538901</v>
      </c>
      <c r="AD405" s="139">
        <v>6700492.4453538898</v>
      </c>
      <c r="AE405" s="139">
        <v>5119283.0253538899</v>
      </c>
      <c r="AF405" s="139">
        <v>5228643.4653538903</v>
      </c>
      <c r="AG405" s="139">
        <v>3606680.7853538902</v>
      </c>
      <c r="AH405" s="139">
        <v>5119351.8353538904</v>
      </c>
      <c r="AI405" s="139">
        <v>5120256.9753538901</v>
      </c>
      <c r="AJ405" s="139">
        <v>6770848.1853538901</v>
      </c>
      <c r="AK405" s="139">
        <v>5118585.0553538902</v>
      </c>
      <c r="AL405" s="139">
        <v>5117269.8853538902</v>
      </c>
      <c r="AM405" s="139">
        <v>1807994.5253538899</v>
      </c>
      <c r="AN405" s="139">
        <v>59676088.624246702</v>
      </c>
      <c r="AO405" s="139">
        <v>5215054.9632286597</v>
      </c>
      <c r="AP405" s="139">
        <v>5248163.0532286596</v>
      </c>
      <c r="AQ405" s="139">
        <v>6948760.2332286602</v>
      </c>
      <c r="AR405" s="139">
        <v>5367550.8132286603</v>
      </c>
      <c r="AS405" s="139">
        <v>5476911.25322867</v>
      </c>
      <c r="AT405" s="139">
        <v>3854948.5732286698</v>
      </c>
      <c r="AU405" s="139">
        <v>5367619.6232286599</v>
      </c>
      <c r="AV405" s="139">
        <v>5368524.7632286604</v>
      </c>
      <c r="AW405" s="139">
        <v>7019115.9732286697</v>
      </c>
      <c r="AX405" s="139">
        <v>5366852.8432286698</v>
      </c>
      <c r="AY405" s="139">
        <v>5365537.6732286699</v>
      </c>
      <c r="AZ405" s="139">
        <v>2056262.31322867</v>
      </c>
      <c r="BA405" s="139">
        <v>62655302.078744002</v>
      </c>
    </row>
    <row r="406" spans="1:53">
      <c r="A406" s="167" t="s">
        <v>1723</v>
      </c>
      <c r="B406" s="139">
        <v>235050.337914584</v>
      </c>
      <c r="C406" s="139">
        <v>235050.337914584</v>
      </c>
      <c r="D406" s="139">
        <v>235050.337914584</v>
      </c>
      <c r="E406" s="139">
        <v>235050.337914584</v>
      </c>
      <c r="F406" s="139">
        <v>235050.337914584</v>
      </c>
      <c r="G406" s="139">
        <v>235050.337914584</v>
      </c>
      <c r="H406" s="139">
        <v>235050.337914584</v>
      </c>
      <c r="I406" s="139">
        <v>235050.337914584</v>
      </c>
      <c r="J406" s="139">
        <v>235050.337914584</v>
      </c>
      <c r="K406" s="139">
        <v>235050.337914584</v>
      </c>
      <c r="L406" s="139">
        <v>235050.337914584</v>
      </c>
      <c r="M406" s="139">
        <v>235050.337914584</v>
      </c>
      <c r="N406" s="139">
        <v>2820604.0549750002</v>
      </c>
      <c r="O406" s="139">
        <v>475561.90516883403</v>
      </c>
      <c r="P406" s="139">
        <v>475561.90516883403</v>
      </c>
      <c r="Q406" s="139">
        <v>475561.90516883403</v>
      </c>
      <c r="R406" s="139">
        <v>475561.90516883403</v>
      </c>
      <c r="S406" s="139">
        <v>475561.90516883403</v>
      </c>
      <c r="T406" s="139">
        <v>475561.90516883403</v>
      </c>
      <c r="U406" s="139">
        <v>475561.90516883403</v>
      </c>
      <c r="V406" s="139">
        <v>475561.90516883403</v>
      </c>
      <c r="W406" s="139">
        <v>475561.90516883403</v>
      </c>
      <c r="X406" s="139">
        <v>475561.90516883403</v>
      </c>
      <c r="Y406" s="139">
        <v>475561.90516883403</v>
      </c>
      <c r="Z406" s="139">
        <v>475561.90516883403</v>
      </c>
      <c r="AA406" s="139">
        <v>5706742.8620260004</v>
      </c>
      <c r="AB406" s="139">
        <v>717083.74101218197</v>
      </c>
      <c r="AC406" s="139">
        <v>717083.74101218197</v>
      </c>
      <c r="AD406" s="139">
        <v>717083.74101218197</v>
      </c>
      <c r="AE406" s="139">
        <v>717083.74101218197</v>
      </c>
      <c r="AF406" s="139">
        <v>717083.74101218197</v>
      </c>
      <c r="AG406" s="139">
        <v>717083.74101218197</v>
      </c>
      <c r="AH406" s="139">
        <v>717083.74101218197</v>
      </c>
      <c r="AI406" s="139">
        <v>717083.74101218197</v>
      </c>
      <c r="AJ406" s="139">
        <v>717083.74101218197</v>
      </c>
      <c r="AK406" s="139">
        <v>717083.74101218197</v>
      </c>
      <c r="AL406" s="139">
        <v>717083.74101218197</v>
      </c>
      <c r="AM406" s="139">
        <v>717083.74101218197</v>
      </c>
      <c r="AN406" s="139">
        <v>8605004.8921461795</v>
      </c>
      <c r="AO406" s="139">
        <v>960325.52301812801</v>
      </c>
      <c r="AP406" s="139">
        <v>960325.52301812801</v>
      </c>
      <c r="AQ406" s="139">
        <v>960325.52301812801</v>
      </c>
      <c r="AR406" s="139">
        <v>960325.52301812801</v>
      </c>
      <c r="AS406" s="139">
        <v>960325.52301812801</v>
      </c>
      <c r="AT406" s="139">
        <v>960325.52301812801</v>
      </c>
      <c r="AU406" s="139">
        <v>960325.52301812801</v>
      </c>
      <c r="AV406" s="139">
        <v>960325.52301812801</v>
      </c>
      <c r="AW406" s="139">
        <v>960325.52301812801</v>
      </c>
      <c r="AX406" s="139">
        <v>960325.52301812801</v>
      </c>
      <c r="AY406" s="139">
        <v>960325.52301812801</v>
      </c>
      <c r="AZ406" s="139">
        <v>960325.52301812801</v>
      </c>
      <c r="BA406" s="139">
        <v>11523906.2762175</v>
      </c>
    </row>
    <row r="407" spans="1:53">
      <c r="A407" s="168" t="s">
        <v>1724</v>
      </c>
      <c r="B407" s="139">
        <v>-44750</v>
      </c>
      <c r="C407" s="139">
        <v>-44750</v>
      </c>
      <c r="D407" s="139">
        <v>-44750</v>
      </c>
      <c r="E407" s="139">
        <v>-44750</v>
      </c>
      <c r="F407" s="139">
        <v>-44750</v>
      </c>
      <c r="G407" s="139">
        <v>-44750</v>
      </c>
      <c r="H407" s="139">
        <v>-44750</v>
      </c>
      <c r="I407" s="139">
        <v>-44750</v>
      </c>
      <c r="J407" s="139">
        <v>-44750</v>
      </c>
      <c r="K407" s="139">
        <v>-44750</v>
      </c>
      <c r="L407" s="139">
        <v>-44750</v>
      </c>
      <c r="M407" s="139">
        <v>-44750</v>
      </c>
      <c r="N407" s="139">
        <v>-537000</v>
      </c>
      <c r="O407" s="139">
        <v>0</v>
      </c>
      <c r="P407" s="139">
        <v>0</v>
      </c>
      <c r="Q407" s="139">
        <v>0</v>
      </c>
      <c r="R407" s="139">
        <v>0</v>
      </c>
      <c r="S407" s="139">
        <v>0</v>
      </c>
      <c r="T407" s="139">
        <v>0</v>
      </c>
      <c r="U407" s="139">
        <v>0</v>
      </c>
      <c r="V407" s="139">
        <v>0</v>
      </c>
      <c r="W407" s="139">
        <v>0</v>
      </c>
      <c r="X407" s="139">
        <v>0</v>
      </c>
      <c r="Y407" s="139">
        <v>0</v>
      </c>
      <c r="Z407" s="139">
        <v>0</v>
      </c>
      <c r="AA407" s="139">
        <v>0</v>
      </c>
      <c r="AB407" s="139">
        <v>0</v>
      </c>
      <c r="AC407" s="139">
        <v>0</v>
      </c>
      <c r="AD407" s="139">
        <v>0</v>
      </c>
      <c r="AE407" s="139">
        <v>0</v>
      </c>
      <c r="AF407" s="139">
        <v>0</v>
      </c>
      <c r="AG407" s="139">
        <v>0</v>
      </c>
      <c r="AH407" s="139">
        <v>0</v>
      </c>
      <c r="AI407" s="139">
        <v>0</v>
      </c>
      <c r="AJ407" s="139">
        <v>0</v>
      </c>
      <c r="AK407" s="139">
        <v>0</v>
      </c>
      <c r="AL407" s="139">
        <v>0</v>
      </c>
      <c r="AM407" s="139">
        <v>0</v>
      </c>
      <c r="AN407" s="139">
        <v>0</v>
      </c>
      <c r="AO407" s="139">
        <v>0</v>
      </c>
      <c r="AP407" s="139">
        <v>0</v>
      </c>
      <c r="AQ407" s="139">
        <v>0</v>
      </c>
      <c r="AR407" s="139">
        <v>0</v>
      </c>
      <c r="AS407" s="139">
        <v>0</v>
      </c>
      <c r="AT407" s="139">
        <v>0</v>
      </c>
      <c r="AU407" s="139">
        <v>0</v>
      </c>
      <c r="AV407" s="139">
        <v>0</v>
      </c>
      <c r="AW407" s="139">
        <v>0</v>
      </c>
      <c r="AX407" s="139">
        <v>0</v>
      </c>
      <c r="AY407" s="139">
        <v>0</v>
      </c>
      <c r="AZ407" s="139">
        <v>0</v>
      </c>
      <c r="BA407" s="139">
        <v>0</v>
      </c>
    </row>
    <row r="408" spans="1:53">
      <c r="A408" s="168" t="s">
        <v>1725</v>
      </c>
      <c r="B408" s="139">
        <v>0</v>
      </c>
      <c r="C408" s="139">
        <v>0</v>
      </c>
      <c r="D408" s="139">
        <v>0</v>
      </c>
      <c r="E408" s="139">
        <v>0</v>
      </c>
      <c r="F408" s="139">
        <v>0</v>
      </c>
      <c r="G408" s="139">
        <v>0</v>
      </c>
      <c r="H408" s="139">
        <v>0</v>
      </c>
      <c r="I408" s="139">
        <v>0</v>
      </c>
      <c r="J408" s="139">
        <v>0</v>
      </c>
      <c r="K408" s="139">
        <v>0</v>
      </c>
      <c r="L408" s="139">
        <v>0</v>
      </c>
      <c r="M408" s="139">
        <v>0</v>
      </c>
      <c r="N408" s="139">
        <v>0</v>
      </c>
      <c r="O408" s="139">
        <v>191826.298366</v>
      </c>
      <c r="P408" s="139">
        <v>191826.298366</v>
      </c>
      <c r="Q408" s="139">
        <v>191826.298366</v>
      </c>
      <c r="R408" s="139">
        <v>191826.298366</v>
      </c>
      <c r="S408" s="139">
        <v>191826.298366</v>
      </c>
      <c r="T408" s="139">
        <v>191826.298366</v>
      </c>
      <c r="U408" s="139">
        <v>191826.298366</v>
      </c>
      <c r="V408" s="139">
        <v>191826.298366</v>
      </c>
      <c r="W408" s="139">
        <v>191826.298366</v>
      </c>
      <c r="X408" s="139">
        <v>191826.298366</v>
      </c>
      <c r="Y408" s="139">
        <v>191826.298366</v>
      </c>
      <c r="Z408" s="139">
        <v>191826.298366</v>
      </c>
      <c r="AA408" s="139">
        <v>2301915.5803919998</v>
      </c>
      <c r="AB408" s="139">
        <v>177209.85361176301</v>
      </c>
      <c r="AC408" s="139">
        <v>177209.85361176301</v>
      </c>
      <c r="AD408" s="139">
        <v>177209.85361176301</v>
      </c>
      <c r="AE408" s="139">
        <v>177209.85361176301</v>
      </c>
      <c r="AF408" s="139">
        <v>177209.85361176301</v>
      </c>
      <c r="AG408" s="139">
        <v>177209.85361176301</v>
      </c>
      <c r="AH408" s="139">
        <v>177209.85361176301</v>
      </c>
      <c r="AI408" s="139">
        <v>177209.85361176301</v>
      </c>
      <c r="AJ408" s="139">
        <v>177209.85361176301</v>
      </c>
      <c r="AK408" s="139">
        <v>177209.85361176301</v>
      </c>
      <c r="AL408" s="139">
        <v>177209.85361176301</v>
      </c>
      <c r="AM408" s="139">
        <v>177209.85361176301</v>
      </c>
      <c r="AN408" s="139">
        <v>2126518.2433411502</v>
      </c>
      <c r="AO408" s="139">
        <v>185082.36309805099</v>
      </c>
      <c r="AP408" s="139">
        <v>185082.36309805099</v>
      </c>
      <c r="AQ408" s="139">
        <v>185082.36309805099</v>
      </c>
      <c r="AR408" s="139">
        <v>185082.36309805099</v>
      </c>
      <c r="AS408" s="139">
        <v>185082.36309805099</v>
      </c>
      <c r="AT408" s="139">
        <v>185082.36309805099</v>
      </c>
      <c r="AU408" s="139">
        <v>185082.36309805099</v>
      </c>
      <c r="AV408" s="139">
        <v>185082.36309805099</v>
      </c>
      <c r="AW408" s="139">
        <v>185082.36309805099</v>
      </c>
      <c r="AX408" s="139">
        <v>185082.36309805099</v>
      </c>
      <c r="AY408" s="139">
        <v>185082.36309805099</v>
      </c>
      <c r="AZ408" s="139">
        <v>185082.36309805099</v>
      </c>
      <c r="BA408" s="139">
        <v>2220988.3571766098</v>
      </c>
    </row>
    <row r="409" spans="1:53">
      <c r="A409" s="140" t="s">
        <v>1726</v>
      </c>
      <c r="B409" s="139">
        <v>0</v>
      </c>
      <c r="C409" s="139">
        <v>0</v>
      </c>
      <c r="D409" s="139">
        <v>0</v>
      </c>
      <c r="E409" s="139">
        <v>0</v>
      </c>
      <c r="F409" s="139">
        <v>0</v>
      </c>
      <c r="G409" s="139">
        <v>0</v>
      </c>
      <c r="H409" s="139">
        <v>0</v>
      </c>
      <c r="I409" s="139">
        <v>0</v>
      </c>
      <c r="J409" s="139">
        <v>0</v>
      </c>
      <c r="K409" s="139">
        <v>0</v>
      </c>
      <c r="L409" s="139">
        <v>0</v>
      </c>
      <c r="M409" s="139">
        <v>0</v>
      </c>
      <c r="N409" s="139">
        <v>0</v>
      </c>
      <c r="O409" s="139">
        <v>0</v>
      </c>
      <c r="P409" s="139">
        <v>0</v>
      </c>
      <c r="Q409" s="139">
        <v>0</v>
      </c>
      <c r="R409" s="139">
        <v>0</v>
      </c>
      <c r="S409" s="139">
        <v>0</v>
      </c>
      <c r="T409" s="139">
        <v>0</v>
      </c>
      <c r="U409" s="139">
        <v>0</v>
      </c>
      <c r="V409" s="139">
        <v>0</v>
      </c>
      <c r="W409" s="139">
        <v>0</v>
      </c>
      <c r="X409" s="139">
        <v>0</v>
      </c>
      <c r="Y409" s="139">
        <v>0</v>
      </c>
      <c r="Z409" s="139">
        <v>0</v>
      </c>
      <c r="AA409" s="139">
        <v>0</v>
      </c>
      <c r="AB409" s="139">
        <v>0</v>
      </c>
      <c r="AC409" s="139">
        <v>0</v>
      </c>
      <c r="AD409" s="139">
        <v>0</v>
      </c>
      <c r="AE409" s="139">
        <v>0</v>
      </c>
      <c r="AF409" s="139">
        <v>0</v>
      </c>
      <c r="AG409" s="139">
        <v>0</v>
      </c>
      <c r="AH409" s="139">
        <v>0</v>
      </c>
      <c r="AI409" s="139">
        <v>0</v>
      </c>
      <c r="AJ409" s="139">
        <v>0</v>
      </c>
      <c r="AK409" s="139">
        <v>0</v>
      </c>
      <c r="AL409" s="139">
        <v>0</v>
      </c>
      <c r="AM409" s="139">
        <v>0</v>
      </c>
      <c r="AN409" s="139">
        <v>0</v>
      </c>
      <c r="AO409" s="139">
        <v>0</v>
      </c>
      <c r="AP409" s="139">
        <v>0</v>
      </c>
      <c r="AQ409" s="139">
        <v>0</v>
      </c>
      <c r="AR409" s="139">
        <v>0</v>
      </c>
      <c r="AS409" s="139">
        <v>0</v>
      </c>
      <c r="AT409" s="139">
        <v>0</v>
      </c>
      <c r="AU409" s="139">
        <v>0</v>
      </c>
      <c r="AV409" s="139">
        <v>0</v>
      </c>
      <c r="AW409" s="139">
        <v>0</v>
      </c>
      <c r="AX409" s="139">
        <v>0</v>
      </c>
      <c r="AY409" s="139">
        <v>0</v>
      </c>
      <c r="AZ409" s="139">
        <v>0</v>
      </c>
      <c r="BA409" s="139">
        <v>0</v>
      </c>
    </row>
    <row r="410" spans="1:53">
      <c r="A410" s="140" t="s">
        <v>1727</v>
      </c>
      <c r="B410" s="139">
        <v>0</v>
      </c>
      <c r="C410" s="139">
        <v>0</v>
      </c>
      <c r="D410" s="139">
        <v>0</v>
      </c>
      <c r="E410" s="139">
        <v>0</v>
      </c>
      <c r="F410" s="139">
        <v>0</v>
      </c>
      <c r="G410" s="139">
        <v>0</v>
      </c>
      <c r="H410" s="139">
        <v>0</v>
      </c>
      <c r="I410" s="139">
        <v>0</v>
      </c>
      <c r="J410" s="139">
        <v>0</v>
      </c>
      <c r="K410" s="139">
        <v>0</v>
      </c>
      <c r="L410" s="139">
        <v>0</v>
      </c>
      <c r="M410" s="139">
        <v>0</v>
      </c>
      <c r="N410" s="139">
        <v>0</v>
      </c>
      <c r="O410" s="139">
        <v>0</v>
      </c>
      <c r="P410" s="139">
        <v>0</v>
      </c>
      <c r="Q410" s="139">
        <v>0</v>
      </c>
      <c r="R410" s="139">
        <v>0</v>
      </c>
      <c r="S410" s="139">
        <v>0</v>
      </c>
      <c r="T410" s="139">
        <v>0</v>
      </c>
      <c r="U410" s="139">
        <v>0</v>
      </c>
      <c r="V410" s="139">
        <v>0</v>
      </c>
      <c r="W410" s="139">
        <v>0</v>
      </c>
      <c r="X410" s="139">
        <v>0</v>
      </c>
      <c r="Y410" s="139">
        <v>0</v>
      </c>
      <c r="Z410" s="139">
        <v>0</v>
      </c>
      <c r="AA410" s="139">
        <v>0</v>
      </c>
      <c r="AB410" s="139">
        <v>0</v>
      </c>
      <c r="AC410" s="139">
        <v>0</v>
      </c>
      <c r="AD410" s="139">
        <v>0</v>
      </c>
      <c r="AE410" s="139">
        <v>0</v>
      </c>
      <c r="AF410" s="139">
        <v>0</v>
      </c>
      <c r="AG410" s="139">
        <v>0</v>
      </c>
      <c r="AH410" s="139">
        <v>0</v>
      </c>
      <c r="AI410" s="139">
        <v>0</v>
      </c>
      <c r="AJ410" s="139">
        <v>0</v>
      </c>
      <c r="AK410" s="139">
        <v>0</v>
      </c>
      <c r="AL410" s="139">
        <v>0</v>
      </c>
      <c r="AM410" s="139">
        <v>0</v>
      </c>
      <c r="AN410" s="139">
        <v>0</v>
      </c>
      <c r="AO410" s="139">
        <v>0</v>
      </c>
      <c r="AP410" s="139">
        <v>0</v>
      </c>
      <c r="AQ410" s="139">
        <v>0</v>
      </c>
      <c r="AR410" s="139">
        <v>0</v>
      </c>
      <c r="AS410" s="139">
        <v>0</v>
      </c>
      <c r="AT410" s="139">
        <v>0</v>
      </c>
      <c r="AU410" s="139">
        <v>0</v>
      </c>
      <c r="AV410" s="139">
        <v>0</v>
      </c>
      <c r="AW410" s="139">
        <v>0</v>
      </c>
      <c r="AX410" s="139">
        <v>0</v>
      </c>
      <c r="AY410" s="139">
        <v>0</v>
      </c>
      <c r="AZ410" s="139">
        <v>0</v>
      </c>
      <c r="BA410" s="139">
        <v>0</v>
      </c>
    </row>
    <row r="411" spans="1:53">
      <c r="A411" s="140" t="s">
        <v>1728</v>
      </c>
      <c r="B411" s="139">
        <v>0</v>
      </c>
      <c r="C411" s="139">
        <v>0</v>
      </c>
      <c r="D411" s="139">
        <v>0</v>
      </c>
      <c r="E411" s="139">
        <v>0</v>
      </c>
      <c r="F411" s="139">
        <v>0</v>
      </c>
      <c r="G411" s="139">
        <v>0</v>
      </c>
      <c r="H411" s="139">
        <v>0</v>
      </c>
      <c r="I411" s="139">
        <v>0</v>
      </c>
      <c r="J411" s="139">
        <v>0</v>
      </c>
      <c r="K411" s="139">
        <v>0</v>
      </c>
      <c r="L411" s="139">
        <v>0</v>
      </c>
      <c r="M411" s="139">
        <v>0</v>
      </c>
      <c r="N411" s="139">
        <v>0</v>
      </c>
      <c r="O411" s="139">
        <v>0</v>
      </c>
      <c r="P411" s="139">
        <v>0</v>
      </c>
      <c r="Q411" s="139">
        <v>0</v>
      </c>
      <c r="R411" s="139">
        <v>0</v>
      </c>
      <c r="S411" s="139">
        <v>0</v>
      </c>
      <c r="T411" s="139">
        <v>0</v>
      </c>
      <c r="U411" s="139">
        <v>0</v>
      </c>
      <c r="V411" s="139">
        <v>0</v>
      </c>
      <c r="W411" s="139">
        <v>0</v>
      </c>
      <c r="X411" s="139">
        <v>0</v>
      </c>
      <c r="Y411" s="139">
        <v>0</v>
      </c>
      <c r="Z411" s="139">
        <v>0</v>
      </c>
      <c r="AA411" s="139">
        <v>0</v>
      </c>
      <c r="AB411" s="139">
        <v>0</v>
      </c>
      <c r="AC411" s="139">
        <v>0</v>
      </c>
      <c r="AD411" s="139">
        <v>0</v>
      </c>
      <c r="AE411" s="139">
        <v>0</v>
      </c>
      <c r="AF411" s="139">
        <v>0</v>
      </c>
      <c r="AG411" s="139">
        <v>0</v>
      </c>
      <c r="AH411" s="139">
        <v>0</v>
      </c>
      <c r="AI411" s="139">
        <v>0</v>
      </c>
      <c r="AJ411" s="139">
        <v>0</v>
      </c>
      <c r="AK411" s="139">
        <v>0</v>
      </c>
      <c r="AL411" s="139">
        <v>0</v>
      </c>
      <c r="AM411" s="139">
        <v>0</v>
      </c>
      <c r="AN411" s="139">
        <v>0</v>
      </c>
      <c r="AO411" s="139">
        <v>0</v>
      </c>
      <c r="AP411" s="139">
        <v>0</v>
      </c>
      <c r="AQ411" s="139">
        <v>0</v>
      </c>
      <c r="AR411" s="139">
        <v>0</v>
      </c>
      <c r="AS411" s="139">
        <v>0</v>
      </c>
      <c r="AT411" s="139">
        <v>0</v>
      </c>
      <c r="AU411" s="139">
        <v>0</v>
      </c>
      <c r="AV411" s="139">
        <v>0</v>
      </c>
      <c r="AW411" s="139">
        <v>0</v>
      </c>
      <c r="AX411" s="139">
        <v>0</v>
      </c>
      <c r="AY411" s="139">
        <v>0</v>
      </c>
      <c r="AZ411" s="139">
        <v>0</v>
      </c>
      <c r="BA411" s="139">
        <v>0</v>
      </c>
    </row>
    <row r="412" spans="1:53">
      <c r="A412" s="140" t="s">
        <v>1729</v>
      </c>
      <c r="B412" s="139">
        <v>0</v>
      </c>
      <c r="C412" s="139">
        <v>0</v>
      </c>
      <c r="D412" s="139">
        <v>0</v>
      </c>
      <c r="E412" s="139">
        <v>0</v>
      </c>
      <c r="F412" s="139">
        <v>0</v>
      </c>
      <c r="G412" s="139">
        <v>0</v>
      </c>
      <c r="H412" s="139">
        <v>0</v>
      </c>
      <c r="I412" s="139">
        <v>0</v>
      </c>
      <c r="J412" s="139">
        <v>0</v>
      </c>
      <c r="K412" s="139">
        <v>0</v>
      </c>
      <c r="L412" s="139">
        <v>0</v>
      </c>
      <c r="M412" s="139">
        <v>0</v>
      </c>
      <c r="N412" s="139">
        <v>0</v>
      </c>
      <c r="O412" s="139">
        <v>0</v>
      </c>
      <c r="P412" s="139">
        <v>0</v>
      </c>
      <c r="Q412" s="139">
        <v>0</v>
      </c>
      <c r="R412" s="139">
        <v>0</v>
      </c>
      <c r="S412" s="139">
        <v>0</v>
      </c>
      <c r="T412" s="139">
        <v>0</v>
      </c>
      <c r="U412" s="139">
        <v>0</v>
      </c>
      <c r="V412" s="139">
        <v>0</v>
      </c>
      <c r="W412" s="139">
        <v>0</v>
      </c>
      <c r="X412" s="139">
        <v>0</v>
      </c>
      <c r="Y412" s="139">
        <v>0</v>
      </c>
      <c r="Z412" s="139">
        <v>0</v>
      </c>
      <c r="AA412" s="139">
        <v>0</v>
      </c>
      <c r="AB412" s="139">
        <v>0</v>
      </c>
      <c r="AC412" s="139">
        <v>0</v>
      </c>
      <c r="AD412" s="139">
        <v>0</v>
      </c>
      <c r="AE412" s="139">
        <v>0</v>
      </c>
      <c r="AF412" s="139">
        <v>0</v>
      </c>
      <c r="AG412" s="139">
        <v>0</v>
      </c>
      <c r="AH412" s="139">
        <v>0</v>
      </c>
      <c r="AI412" s="139">
        <v>0</v>
      </c>
      <c r="AJ412" s="139">
        <v>0</v>
      </c>
      <c r="AK412" s="139">
        <v>0</v>
      </c>
      <c r="AL412" s="139">
        <v>0</v>
      </c>
      <c r="AM412" s="139">
        <v>0</v>
      </c>
      <c r="AN412" s="139">
        <v>0</v>
      </c>
      <c r="AO412" s="139">
        <v>0</v>
      </c>
      <c r="AP412" s="139">
        <v>0</v>
      </c>
      <c r="AQ412" s="139">
        <v>0</v>
      </c>
      <c r="AR412" s="139">
        <v>0</v>
      </c>
      <c r="AS412" s="139">
        <v>0</v>
      </c>
      <c r="AT412" s="139">
        <v>0</v>
      </c>
      <c r="AU412" s="139">
        <v>0</v>
      </c>
      <c r="AV412" s="139">
        <v>0</v>
      </c>
      <c r="AW412" s="139">
        <v>0</v>
      </c>
      <c r="AX412" s="139">
        <v>0</v>
      </c>
      <c r="AY412" s="139">
        <v>0</v>
      </c>
      <c r="AZ412" s="139">
        <v>0</v>
      </c>
      <c r="BA412" s="139">
        <v>0</v>
      </c>
    </row>
    <row r="413" spans="1:53">
      <c r="A413" s="140" t="s">
        <v>1730</v>
      </c>
      <c r="B413" s="139">
        <v>5124060.3079145802</v>
      </c>
      <c r="C413" s="139">
        <v>5061050.3979145801</v>
      </c>
      <c r="D413" s="139">
        <v>8076309.5779145798</v>
      </c>
      <c r="E413" s="139">
        <v>5794869.1579145798</v>
      </c>
      <c r="F413" s="139">
        <v>5915426.5979145803</v>
      </c>
      <c r="G413" s="139">
        <v>4285392.9179145796</v>
      </c>
      <c r="H413" s="139">
        <v>5810038.9679145804</v>
      </c>
      <c r="I413" s="139">
        <v>5813117.10791458</v>
      </c>
      <c r="J413" s="139">
        <v>7455759.31791458</v>
      </c>
      <c r="K413" s="139">
        <v>5815727.1879145801</v>
      </c>
      <c r="L413" s="139">
        <v>5806347.0179145802</v>
      </c>
      <c r="M413" s="139">
        <v>4088063.6579145798</v>
      </c>
      <c r="N413" s="139">
        <v>69046162.214974999</v>
      </c>
      <c r="O413" s="139">
        <v>5869157.5223196195</v>
      </c>
      <c r="P413" s="139">
        <v>5902265.6123196203</v>
      </c>
      <c r="Q413" s="139">
        <v>7602862.79231962</v>
      </c>
      <c r="R413" s="139">
        <v>6021653.3723196201</v>
      </c>
      <c r="S413" s="139">
        <v>6131013.8123196196</v>
      </c>
      <c r="T413" s="139">
        <v>4509051.1323196199</v>
      </c>
      <c r="U413" s="139">
        <v>6021722.1823196197</v>
      </c>
      <c r="V413" s="139">
        <v>6022627.3223196203</v>
      </c>
      <c r="W413" s="139">
        <v>7673218.5323196203</v>
      </c>
      <c r="X413" s="139">
        <v>6020955.4023196204</v>
      </c>
      <c r="Y413" s="139">
        <v>6019640.2323196204</v>
      </c>
      <c r="Z413" s="139">
        <v>2710364.8723196299</v>
      </c>
      <c r="AA413" s="139">
        <v>70504532.787835494</v>
      </c>
      <c r="AB413" s="139">
        <v>5861080.7699778397</v>
      </c>
      <c r="AC413" s="139">
        <v>5894188.8599778404</v>
      </c>
      <c r="AD413" s="139">
        <v>7594786.0399778299</v>
      </c>
      <c r="AE413" s="139">
        <v>6013576.6199778402</v>
      </c>
      <c r="AF413" s="139">
        <v>6122937.0599778397</v>
      </c>
      <c r="AG413" s="139">
        <v>4500974.37997784</v>
      </c>
      <c r="AH413" s="139">
        <v>6013645.4299778398</v>
      </c>
      <c r="AI413" s="139">
        <v>6014550.5699778404</v>
      </c>
      <c r="AJ413" s="139">
        <v>7665141.7799778404</v>
      </c>
      <c r="AK413" s="139">
        <v>6012878.6499778396</v>
      </c>
      <c r="AL413" s="139">
        <v>6011563.4799778396</v>
      </c>
      <c r="AM413" s="139">
        <v>2702288.1199778402</v>
      </c>
      <c r="AN413" s="139">
        <v>70407611.759734094</v>
      </c>
      <c r="AO413" s="139">
        <v>6360462.8493448403</v>
      </c>
      <c r="AP413" s="139">
        <v>6393570.9393448401</v>
      </c>
      <c r="AQ413" s="139">
        <v>8094168.1193448398</v>
      </c>
      <c r="AR413" s="139">
        <v>6512958.6993448399</v>
      </c>
      <c r="AS413" s="139">
        <v>6622319.1393448496</v>
      </c>
      <c r="AT413" s="139">
        <v>5000356.4593448397</v>
      </c>
      <c r="AU413" s="139">
        <v>6513027.5093448404</v>
      </c>
      <c r="AV413" s="139">
        <v>6513932.6493448401</v>
      </c>
      <c r="AW413" s="139">
        <v>8164523.85934484</v>
      </c>
      <c r="AX413" s="139">
        <v>6512260.7293448402</v>
      </c>
      <c r="AY413" s="139">
        <v>6510945.5593448402</v>
      </c>
      <c r="AZ413" s="139">
        <v>3201670.1993448399</v>
      </c>
      <c r="BA413" s="139">
        <v>76400196.712138101</v>
      </c>
    </row>
    <row r="414" spans="1:53">
      <c r="A414" s="140" t="s">
        <v>1731</v>
      </c>
    </row>
    <row r="415" spans="1:53">
      <c r="A415" s="167" t="s">
        <v>1732</v>
      </c>
      <c r="B415" s="139">
        <v>92406.530750000398</v>
      </c>
      <c r="C415" s="139">
        <v>92406.530750000398</v>
      </c>
      <c r="D415" s="139">
        <v>92406.530750000398</v>
      </c>
      <c r="E415" s="139">
        <v>92406.530750000398</v>
      </c>
      <c r="F415" s="139">
        <v>92406.530750000398</v>
      </c>
      <c r="G415" s="139">
        <v>92406.530750000398</v>
      </c>
      <c r="H415" s="139">
        <v>92406.530750000398</v>
      </c>
      <c r="I415" s="139">
        <v>92406.530750000398</v>
      </c>
      <c r="J415" s="139">
        <v>92406.530750000398</v>
      </c>
      <c r="K415" s="139">
        <v>92406.530750000398</v>
      </c>
      <c r="L415" s="139">
        <v>92406.530750000398</v>
      </c>
      <c r="M415" s="139">
        <v>92406.530750000398</v>
      </c>
      <c r="N415" s="139">
        <v>1108878.3689999999</v>
      </c>
      <c r="O415" s="139">
        <v>185359.1024</v>
      </c>
      <c r="P415" s="139">
        <v>185359.1024</v>
      </c>
      <c r="Q415" s="139">
        <v>185359.1024</v>
      </c>
      <c r="R415" s="139">
        <v>185359.1024</v>
      </c>
      <c r="S415" s="139">
        <v>185359.1024</v>
      </c>
      <c r="T415" s="139">
        <v>185359.1024</v>
      </c>
      <c r="U415" s="139">
        <v>185359.1024</v>
      </c>
      <c r="V415" s="139">
        <v>185359.1024</v>
      </c>
      <c r="W415" s="139">
        <v>185359.1024</v>
      </c>
      <c r="X415" s="139">
        <v>185359.1024</v>
      </c>
      <c r="Y415" s="139">
        <v>185359.1024</v>
      </c>
      <c r="Z415" s="139">
        <v>185359.1024</v>
      </c>
      <c r="AA415" s="139">
        <v>2224309.2288000002</v>
      </c>
      <c r="AB415" s="139">
        <v>277762.73405000003</v>
      </c>
      <c r="AC415" s="139">
        <v>277762.73405000003</v>
      </c>
      <c r="AD415" s="139">
        <v>277762.73405000003</v>
      </c>
      <c r="AE415" s="139">
        <v>277762.73405000003</v>
      </c>
      <c r="AF415" s="139">
        <v>277762.73405000003</v>
      </c>
      <c r="AG415" s="139">
        <v>277762.73405000003</v>
      </c>
      <c r="AH415" s="139">
        <v>277762.73405000003</v>
      </c>
      <c r="AI415" s="139">
        <v>277762.73405000003</v>
      </c>
      <c r="AJ415" s="139">
        <v>277762.73405000003</v>
      </c>
      <c r="AK415" s="139">
        <v>277762.73405000003</v>
      </c>
      <c r="AL415" s="139">
        <v>277762.73405000003</v>
      </c>
      <c r="AM415" s="139">
        <v>277762.73405000003</v>
      </c>
      <c r="AN415" s="139">
        <v>3333152.8085999899</v>
      </c>
      <c r="AO415" s="139">
        <v>369656.1557</v>
      </c>
      <c r="AP415" s="139">
        <v>369656.1557</v>
      </c>
      <c r="AQ415" s="139">
        <v>369656.1557</v>
      </c>
      <c r="AR415" s="139">
        <v>369656.1557</v>
      </c>
      <c r="AS415" s="139">
        <v>369656.1557</v>
      </c>
      <c r="AT415" s="139">
        <v>369656.1557</v>
      </c>
      <c r="AU415" s="139">
        <v>369656.1557</v>
      </c>
      <c r="AV415" s="139">
        <v>369656.1557</v>
      </c>
      <c r="AW415" s="139">
        <v>369656.1557</v>
      </c>
      <c r="AX415" s="139">
        <v>369656.1557</v>
      </c>
      <c r="AY415" s="139">
        <v>369656.1557</v>
      </c>
      <c r="AZ415" s="139">
        <v>369656.1557</v>
      </c>
      <c r="BA415" s="139">
        <v>4435873.8684</v>
      </c>
    </row>
    <row r="416" spans="1:53">
      <c r="A416" s="140" t="s">
        <v>1733</v>
      </c>
      <c r="B416" s="139">
        <v>0</v>
      </c>
      <c r="C416" s="139">
        <v>0</v>
      </c>
      <c r="D416" s="139">
        <v>0</v>
      </c>
      <c r="E416" s="139">
        <v>0</v>
      </c>
      <c r="F416" s="139">
        <v>0</v>
      </c>
      <c r="G416" s="139">
        <v>0</v>
      </c>
      <c r="H416" s="139">
        <v>0</v>
      </c>
      <c r="I416" s="139">
        <v>0</v>
      </c>
      <c r="J416" s="139">
        <v>0</v>
      </c>
      <c r="K416" s="139">
        <v>0</v>
      </c>
      <c r="L416" s="139">
        <v>0</v>
      </c>
      <c r="M416" s="139">
        <v>0</v>
      </c>
      <c r="N416" s="139">
        <v>0</v>
      </c>
      <c r="O416" s="139">
        <v>0</v>
      </c>
      <c r="P416" s="139">
        <v>0</v>
      </c>
      <c r="Q416" s="139">
        <v>0</v>
      </c>
      <c r="R416" s="139">
        <v>0</v>
      </c>
      <c r="S416" s="139">
        <v>0</v>
      </c>
      <c r="T416" s="139">
        <v>0</v>
      </c>
      <c r="U416" s="139">
        <v>0</v>
      </c>
      <c r="V416" s="139">
        <v>0</v>
      </c>
      <c r="W416" s="139">
        <v>0</v>
      </c>
      <c r="X416" s="139">
        <v>0</v>
      </c>
      <c r="Y416" s="139">
        <v>0</v>
      </c>
      <c r="Z416" s="139">
        <v>0</v>
      </c>
      <c r="AA416" s="139">
        <v>0</v>
      </c>
      <c r="AB416" s="139">
        <v>0</v>
      </c>
      <c r="AC416" s="139">
        <v>0</v>
      </c>
      <c r="AD416" s="139">
        <v>0</v>
      </c>
      <c r="AE416" s="139">
        <v>0</v>
      </c>
      <c r="AF416" s="139">
        <v>0</v>
      </c>
      <c r="AG416" s="139">
        <v>0</v>
      </c>
      <c r="AH416" s="139">
        <v>0</v>
      </c>
      <c r="AI416" s="139">
        <v>0</v>
      </c>
      <c r="AJ416" s="139">
        <v>0</v>
      </c>
      <c r="AK416" s="139">
        <v>0</v>
      </c>
      <c r="AL416" s="139">
        <v>0</v>
      </c>
      <c r="AM416" s="139">
        <v>0</v>
      </c>
      <c r="AN416" s="139">
        <v>0</v>
      </c>
      <c r="AO416" s="139">
        <v>0</v>
      </c>
      <c r="AP416" s="139">
        <v>0</v>
      </c>
      <c r="AQ416" s="139">
        <v>0</v>
      </c>
      <c r="AR416" s="139">
        <v>0</v>
      </c>
      <c r="AS416" s="139">
        <v>0</v>
      </c>
      <c r="AT416" s="139">
        <v>0</v>
      </c>
      <c r="AU416" s="139">
        <v>0</v>
      </c>
      <c r="AV416" s="139">
        <v>0</v>
      </c>
      <c r="AW416" s="139">
        <v>0</v>
      </c>
      <c r="AX416" s="139">
        <v>0</v>
      </c>
      <c r="AY416" s="139">
        <v>0</v>
      </c>
      <c r="AZ416" s="139">
        <v>0</v>
      </c>
      <c r="BA416" s="139">
        <v>0</v>
      </c>
    </row>
    <row r="417" spans="1:53">
      <c r="A417" s="140" t="s">
        <v>1734</v>
      </c>
      <c r="B417" s="139">
        <v>104237.16</v>
      </c>
      <c r="C417" s="139">
        <v>51819.409999999902</v>
      </c>
      <c r="D417" s="139">
        <v>6975.5799999999699</v>
      </c>
      <c r="E417" s="139">
        <v>52724.169999999896</v>
      </c>
      <c r="F417" s="139">
        <v>54607.3999999999</v>
      </c>
      <c r="G417" s="139">
        <v>56729.979999999901</v>
      </c>
      <c r="H417" s="139">
        <v>55755.02</v>
      </c>
      <c r="I417" s="139">
        <v>54581.429999999898</v>
      </c>
      <c r="J417" s="139">
        <v>9808.2599999999802</v>
      </c>
      <c r="K417" s="139">
        <v>61217.969999999899</v>
      </c>
      <c r="L417" s="139">
        <v>66989.77</v>
      </c>
      <c r="M417" s="139">
        <v>86272.45</v>
      </c>
      <c r="N417" s="139">
        <v>661718.59999999905</v>
      </c>
      <c r="O417" s="139">
        <v>104237.16</v>
      </c>
      <c r="P417" s="139">
        <v>51819.409999999902</v>
      </c>
      <c r="Q417" s="139">
        <v>6975.5799999999699</v>
      </c>
      <c r="R417" s="139">
        <v>52724.169999999896</v>
      </c>
      <c r="S417" s="139">
        <v>54607.3999999999</v>
      </c>
      <c r="T417" s="139">
        <v>56729.979999999901</v>
      </c>
      <c r="U417" s="139">
        <v>55755.02</v>
      </c>
      <c r="V417" s="139">
        <v>54581.429999999898</v>
      </c>
      <c r="W417" s="139">
        <v>9808.2599999999802</v>
      </c>
      <c r="X417" s="139">
        <v>61217.969999999899</v>
      </c>
      <c r="Y417" s="139">
        <v>66989.77</v>
      </c>
      <c r="Z417" s="139">
        <v>86272.45</v>
      </c>
      <c r="AA417" s="139">
        <v>661718.59999999905</v>
      </c>
      <c r="AB417" s="139">
        <v>104237.16</v>
      </c>
      <c r="AC417" s="139">
        <v>51819.409999999902</v>
      </c>
      <c r="AD417" s="139">
        <v>6975.5799999999699</v>
      </c>
      <c r="AE417" s="139">
        <v>52724.169999999896</v>
      </c>
      <c r="AF417" s="139">
        <v>54607.3999999999</v>
      </c>
      <c r="AG417" s="139">
        <v>56729.979999999901</v>
      </c>
      <c r="AH417" s="139">
        <v>55755.02</v>
      </c>
      <c r="AI417" s="139">
        <v>54581.429999999898</v>
      </c>
      <c r="AJ417" s="139">
        <v>9808.2599999999802</v>
      </c>
      <c r="AK417" s="139">
        <v>61217.969999999899</v>
      </c>
      <c r="AL417" s="139">
        <v>66989.77</v>
      </c>
      <c r="AM417" s="139">
        <v>86272.45</v>
      </c>
      <c r="AN417" s="139">
        <v>661718.59999999905</v>
      </c>
      <c r="AO417" s="139">
        <v>104237.16</v>
      </c>
      <c r="AP417" s="139">
        <v>51819.409999999902</v>
      </c>
      <c r="AQ417" s="139">
        <v>6975.5799999999699</v>
      </c>
      <c r="AR417" s="139">
        <v>52724.169999999896</v>
      </c>
      <c r="AS417" s="139">
        <v>54607.3999999999</v>
      </c>
      <c r="AT417" s="139">
        <v>56729.979999999901</v>
      </c>
      <c r="AU417" s="139">
        <v>55755.02</v>
      </c>
      <c r="AV417" s="139">
        <v>54581.429999999898</v>
      </c>
      <c r="AW417" s="139">
        <v>9808.2599999999802</v>
      </c>
      <c r="AX417" s="139">
        <v>61217.969999999899</v>
      </c>
      <c r="AY417" s="139">
        <v>66989.77</v>
      </c>
      <c r="AZ417" s="139">
        <v>86272.45</v>
      </c>
      <c r="BA417" s="139">
        <v>661718.59999999905</v>
      </c>
    </row>
    <row r="418" spans="1:53">
      <c r="A418" s="140" t="s">
        <v>1735</v>
      </c>
      <c r="B418" s="139">
        <v>0</v>
      </c>
      <c r="C418" s="139">
        <v>0</v>
      </c>
      <c r="D418" s="139">
        <v>0</v>
      </c>
      <c r="E418" s="139">
        <v>0</v>
      </c>
      <c r="F418" s="139">
        <v>0</v>
      </c>
      <c r="G418" s="139">
        <v>0</v>
      </c>
      <c r="H418" s="139">
        <v>0</v>
      </c>
      <c r="I418" s="139">
        <v>0</v>
      </c>
      <c r="J418" s="139">
        <v>0</v>
      </c>
      <c r="K418" s="139">
        <v>0</v>
      </c>
      <c r="L418" s="139">
        <v>0</v>
      </c>
      <c r="M418" s="139">
        <v>0</v>
      </c>
      <c r="N418" s="139">
        <v>0</v>
      </c>
      <c r="O418" s="139">
        <v>0</v>
      </c>
      <c r="P418" s="139">
        <v>0</v>
      </c>
      <c r="Q418" s="139">
        <v>0</v>
      </c>
      <c r="R418" s="139">
        <v>0</v>
      </c>
      <c r="S418" s="139">
        <v>0</v>
      </c>
      <c r="T418" s="139">
        <v>0</v>
      </c>
      <c r="U418" s="139">
        <v>0</v>
      </c>
      <c r="V418" s="139">
        <v>0</v>
      </c>
      <c r="W418" s="139">
        <v>0</v>
      </c>
      <c r="X418" s="139">
        <v>0</v>
      </c>
      <c r="Y418" s="139">
        <v>0</v>
      </c>
      <c r="Z418" s="139">
        <v>0</v>
      </c>
      <c r="AA418" s="139">
        <v>0</v>
      </c>
      <c r="AB418" s="139">
        <v>0</v>
      </c>
      <c r="AC418" s="139">
        <v>0</v>
      </c>
      <c r="AD418" s="139">
        <v>0</v>
      </c>
      <c r="AE418" s="139">
        <v>0</v>
      </c>
      <c r="AF418" s="139">
        <v>0</v>
      </c>
      <c r="AG418" s="139">
        <v>0</v>
      </c>
      <c r="AH418" s="139">
        <v>0</v>
      </c>
      <c r="AI418" s="139">
        <v>0</v>
      </c>
      <c r="AJ418" s="139">
        <v>0</v>
      </c>
      <c r="AK418" s="139">
        <v>0</v>
      </c>
      <c r="AL418" s="139">
        <v>0</v>
      </c>
      <c r="AM418" s="139">
        <v>0</v>
      </c>
      <c r="AN418" s="139">
        <v>0</v>
      </c>
      <c r="AO418" s="139">
        <v>0</v>
      </c>
      <c r="AP418" s="139">
        <v>0</v>
      </c>
      <c r="AQ418" s="139">
        <v>0</v>
      </c>
      <c r="AR418" s="139">
        <v>0</v>
      </c>
      <c r="AS418" s="139">
        <v>0</v>
      </c>
      <c r="AT418" s="139">
        <v>0</v>
      </c>
      <c r="AU418" s="139">
        <v>0</v>
      </c>
      <c r="AV418" s="139">
        <v>0</v>
      </c>
      <c r="AW418" s="139">
        <v>0</v>
      </c>
      <c r="AX418" s="139">
        <v>0</v>
      </c>
      <c r="AY418" s="139">
        <v>0</v>
      </c>
      <c r="AZ418" s="139">
        <v>0</v>
      </c>
      <c r="BA418" s="139">
        <v>0</v>
      </c>
    </row>
    <row r="419" spans="1:53">
      <c r="A419" s="140" t="s">
        <v>1736</v>
      </c>
      <c r="B419" s="139">
        <v>0</v>
      </c>
      <c r="C419" s="139">
        <v>0</v>
      </c>
      <c r="D419" s="139">
        <v>0</v>
      </c>
      <c r="E419" s="139">
        <v>0</v>
      </c>
      <c r="F419" s="139">
        <v>0</v>
      </c>
      <c r="G419" s="139">
        <v>0</v>
      </c>
      <c r="H419" s="139">
        <v>0</v>
      </c>
      <c r="I419" s="139">
        <v>0</v>
      </c>
      <c r="J419" s="139">
        <v>0</v>
      </c>
      <c r="K419" s="139">
        <v>0</v>
      </c>
      <c r="L419" s="139">
        <v>0</v>
      </c>
      <c r="M419" s="139">
        <v>0</v>
      </c>
      <c r="N419" s="139">
        <v>0</v>
      </c>
      <c r="O419" s="139">
        <v>0</v>
      </c>
      <c r="P419" s="139">
        <v>0</v>
      </c>
      <c r="Q419" s="139">
        <v>0</v>
      </c>
      <c r="R419" s="139">
        <v>0</v>
      </c>
      <c r="S419" s="139">
        <v>0</v>
      </c>
      <c r="T419" s="139">
        <v>0</v>
      </c>
      <c r="U419" s="139">
        <v>0</v>
      </c>
      <c r="V419" s="139">
        <v>0</v>
      </c>
      <c r="W419" s="139">
        <v>0</v>
      </c>
      <c r="X419" s="139">
        <v>0</v>
      </c>
      <c r="Y419" s="139">
        <v>0</v>
      </c>
      <c r="Z419" s="139">
        <v>0</v>
      </c>
      <c r="AA419" s="139">
        <v>0</v>
      </c>
      <c r="AB419" s="139">
        <v>0</v>
      </c>
      <c r="AC419" s="139">
        <v>0</v>
      </c>
      <c r="AD419" s="139">
        <v>0</v>
      </c>
      <c r="AE419" s="139">
        <v>0</v>
      </c>
      <c r="AF419" s="139">
        <v>0</v>
      </c>
      <c r="AG419" s="139">
        <v>0</v>
      </c>
      <c r="AH419" s="139">
        <v>0</v>
      </c>
      <c r="AI419" s="139">
        <v>0</v>
      </c>
      <c r="AJ419" s="139">
        <v>0</v>
      </c>
      <c r="AK419" s="139">
        <v>0</v>
      </c>
      <c r="AL419" s="139">
        <v>0</v>
      </c>
      <c r="AM419" s="139">
        <v>0</v>
      </c>
      <c r="AN419" s="139">
        <v>0</v>
      </c>
      <c r="AO419" s="139">
        <v>0</v>
      </c>
      <c r="AP419" s="139">
        <v>0</v>
      </c>
      <c r="AQ419" s="139">
        <v>0</v>
      </c>
      <c r="AR419" s="139">
        <v>0</v>
      </c>
      <c r="AS419" s="139">
        <v>0</v>
      </c>
      <c r="AT419" s="139">
        <v>0</v>
      </c>
      <c r="AU419" s="139">
        <v>0</v>
      </c>
      <c r="AV419" s="139">
        <v>0</v>
      </c>
      <c r="AW419" s="139">
        <v>0</v>
      </c>
      <c r="AX419" s="139">
        <v>0</v>
      </c>
      <c r="AY419" s="139">
        <v>0</v>
      </c>
      <c r="AZ419" s="139">
        <v>0</v>
      </c>
      <c r="BA419" s="139">
        <v>0</v>
      </c>
    </row>
    <row r="420" spans="1:53">
      <c r="A420" s="140" t="s">
        <v>1737</v>
      </c>
      <c r="B420" s="139">
        <v>0</v>
      </c>
      <c r="C420" s="139">
        <v>0</v>
      </c>
      <c r="D420" s="139">
        <v>0</v>
      </c>
      <c r="E420" s="139">
        <v>0</v>
      </c>
      <c r="F420" s="139">
        <v>0</v>
      </c>
      <c r="G420" s="139">
        <v>0</v>
      </c>
      <c r="H420" s="139">
        <v>0</v>
      </c>
      <c r="I420" s="139">
        <v>0</v>
      </c>
      <c r="J420" s="139">
        <v>0</v>
      </c>
      <c r="K420" s="139">
        <v>0</v>
      </c>
      <c r="L420" s="139">
        <v>0</v>
      </c>
      <c r="M420" s="139">
        <v>0</v>
      </c>
      <c r="N420" s="139">
        <v>0</v>
      </c>
      <c r="O420" s="139">
        <v>0</v>
      </c>
      <c r="P420" s="139">
        <v>0</v>
      </c>
      <c r="Q420" s="139">
        <v>0</v>
      </c>
      <c r="R420" s="139">
        <v>0</v>
      </c>
      <c r="S420" s="139">
        <v>0</v>
      </c>
      <c r="T420" s="139">
        <v>0</v>
      </c>
      <c r="U420" s="139">
        <v>0</v>
      </c>
      <c r="V420" s="139">
        <v>0</v>
      </c>
      <c r="W420" s="139">
        <v>0</v>
      </c>
      <c r="X420" s="139">
        <v>0</v>
      </c>
      <c r="Y420" s="139">
        <v>0</v>
      </c>
      <c r="Z420" s="139">
        <v>0</v>
      </c>
      <c r="AA420" s="139">
        <v>0</v>
      </c>
      <c r="AB420" s="139">
        <v>0</v>
      </c>
      <c r="AC420" s="139">
        <v>0</v>
      </c>
      <c r="AD420" s="139">
        <v>0</v>
      </c>
      <c r="AE420" s="139">
        <v>0</v>
      </c>
      <c r="AF420" s="139">
        <v>0</v>
      </c>
      <c r="AG420" s="139">
        <v>0</v>
      </c>
      <c r="AH420" s="139">
        <v>0</v>
      </c>
      <c r="AI420" s="139">
        <v>0</v>
      </c>
      <c r="AJ420" s="139">
        <v>0</v>
      </c>
      <c r="AK420" s="139">
        <v>0</v>
      </c>
      <c r="AL420" s="139">
        <v>0</v>
      </c>
      <c r="AM420" s="139">
        <v>0</v>
      </c>
      <c r="AN420" s="139">
        <v>0</v>
      </c>
      <c r="AO420" s="139">
        <v>0</v>
      </c>
      <c r="AP420" s="139">
        <v>0</v>
      </c>
      <c r="AQ420" s="139">
        <v>0</v>
      </c>
      <c r="AR420" s="139">
        <v>0</v>
      </c>
      <c r="AS420" s="139">
        <v>0</v>
      </c>
      <c r="AT420" s="139">
        <v>0</v>
      </c>
      <c r="AU420" s="139">
        <v>0</v>
      </c>
      <c r="AV420" s="139">
        <v>0</v>
      </c>
      <c r="AW420" s="139">
        <v>0</v>
      </c>
      <c r="AX420" s="139">
        <v>0</v>
      </c>
      <c r="AY420" s="139">
        <v>0</v>
      </c>
      <c r="AZ420" s="139">
        <v>0</v>
      </c>
      <c r="BA420" s="139">
        <v>0</v>
      </c>
    </row>
    <row r="421" spans="1:53">
      <c r="A421" s="140" t="s">
        <v>1738</v>
      </c>
      <c r="B421" s="139">
        <v>75991.969999999797</v>
      </c>
      <c r="C421" s="139">
        <v>46890.389999999898</v>
      </c>
      <c r="D421" s="139">
        <v>322614.90999999997</v>
      </c>
      <c r="E421" s="139">
        <v>216638.69999999899</v>
      </c>
      <c r="F421" s="139">
        <v>60006.459999999803</v>
      </c>
      <c r="G421" s="139">
        <v>223064.799999999</v>
      </c>
      <c r="H421" s="139">
        <v>22573.3999999999</v>
      </c>
      <c r="I421" s="139">
        <v>5283.8799999999101</v>
      </c>
      <c r="J421" s="139">
        <v>148483.44999999899</v>
      </c>
      <c r="K421" s="139">
        <v>-22177.67</v>
      </c>
      <c r="L421" s="139">
        <v>61806.049999999901</v>
      </c>
      <c r="M421" s="139">
        <v>187122.53999999899</v>
      </c>
      <c r="N421" s="139">
        <v>1348298.8799999901</v>
      </c>
      <c r="O421" s="139">
        <v>75991.969999999797</v>
      </c>
      <c r="P421" s="139">
        <v>46890.389999999898</v>
      </c>
      <c r="Q421" s="139">
        <v>322614.90999999997</v>
      </c>
      <c r="R421" s="139">
        <v>216638.69999999899</v>
      </c>
      <c r="S421" s="139">
        <v>60006.459999999803</v>
      </c>
      <c r="T421" s="139">
        <v>223064.799999999</v>
      </c>
      <c r="U421" s="139">
        <v>22573.3999999999</v>
      </c>
      <c r="V421" s="139">
        <v>5283.8799999999101</v>
      </c>
      <c r="W421" s="139">
        <v>148483.44999999899</v>
      </c>
      <c r="X421" s="139">
        <v>-22177.67</v>
      </c>
      <c r="Y421" s="139">
        <v>61806.049999999901</v>
      </c>
      <c r="Z421" s="139">
        <v>187122.53999999899</v>
      </c>
      <c r="AA421" s="139">
        <v>1348298.8799999901</v>
      </c>
      <c r="AB421" s="139">
        <v>75991.969999999797</v>
      </c>
      <c r="AC421" s="139">
        <v>46890.389999999898</v>
      </c>
      <c r="AD421" s="139">
        <v>322614.90999999997</v>
      </c>
      <c r="AE421" s="139">
        <v>216638.69999999899</v>
      </c>
      <c r="AF421" s="139">
        <v>60006.459999999803</v>
      </c>
      <c r="AG421" s="139">
        <v>223064.799999999</v>
      </c>
      <c r="AH421" s="139">
        <v>22573.3999999999</v>
      </c>
      <c r="AI421" s="139">
        <v>5283.8799999999101</v>
      </c>
      <c r="AJ421" s="139">
        <v>148483.44999999899</v>
      </c>
      <c r="AK421" s="139">
        <v>-22177.67</v>
      </c>
      <c r="AL421" s="139">
        <v>61806.049999999901</v>
      </c>
      <c r="AM421" s="139">
        <v>187122.53999999899</v>
      </c>
      <c r="AN421" s="139">
        <v>1348298.8799999901</v>
      </c>
      <c r="AO421" s="139">
        <v>75991.969999999797</v>
      </c>
      <c r="AP421" s="139">
        <v>46890.389999999898</v>
      </c>
      <c r="AQ421" s="139">
        <v>322614.90999999997</v>
      </c>
      <c r="AR421" s="139">
        <v>216638.69999999899</v>
      </c>
      <c r="AS421" s="139">
        <v>60006.459999999803</v>
      </c>
      <c r="AT421" s="139">
        <v>223064.799999999</v>
      </c>
      <c r="AU421" s="139">
        <v>22573.3999999999</v>
      </c>
      <c r="AV421" s="139">
        <v>5283.8799999999101</v>
      </c>
      <c r="AW421" s="139">
        <v>148483.44999999899</v>
      </c>
      <c r="AX421" s="139">
        <v>-22177.67</v>
      </c>
      <c r="AY421" s="139">
        <v>61806.049999999901</v>
      </c>
      <c r="AZ421" s="139">
        <v>187122.53999999899</v>
      </c>
      <c r="BA421" s="139">
        <v>1348298.8799999901</v>
      </c>
    </row>
    <row r="422" spans="1:53">
      <c r="A422" s="140" t="s">
        <v>1739</v>
      </c>
      <c r="B422" s="139">
        <v>0</v>
      </c>
      <c r="C422" s="139">
        <v>0</v>
      </c>
      <c r="D422" s="139">
        <v>0</v>
      </c>
      <c r="E422" s="139">
        <v>0</v>
      </c>
      <c r="F422" s="139">
        <v>0</v>
      </c>
      <c r="G422" s="139">
        <v>0</v>
      </c>
      <c r="H422" s="139">
        <v>0</v>
      </c>
      <c r="I422" s="139">
        <v>0</v>
      </c>
      <c r="J422" s="139">
        <v>0</v>
      </c>
      <c r="K422" s="139">
        <v>0</v>
      </c>
      <c r="L422" s="139">
        <v>0</v>
      </c>
      <c r="M422" s="139">
        <v>0</v>
      </c>
      <c r="N422" s="139">
        <v>0</v>
      </c>
      <c r="O422" s="139">
        <v>0</v>
      </c>
      <c r="P422" s="139">
        <v>0</v>
      </c>
      <c r="Q422" s="139">
        <v>0</v>
      </c>
      <c r="R422" s="139">
        <v>0</v>
      </c>
      <c r="S422" s="139">
        <v>0</v>
      </c>
      <c r="T422" s="139">
        <v>0</v>
      </c>
      <c r="U422" s="139">
        <v>0</v>
      </c>
      <c r="V422" s="139">
        <v>0</v>
      </c>
      <c r="W422" s="139">
        <v>0</v>
      </c>
      <c r="X422" s="139">
        <v>0</v>
      </c>
      <c r="Y422" s="139">
        <v>0</v>
      </c>
      <c r="Z422" s="139">
        <v>0</v>
      </c>
      <c r="AA422" s="139">
        <v>0</v>
      </c>
      <c r="AB422" s="139">
        <v>0</v>
      </c>
      <c r="AC422" s="139">
        <v>0</v>
      </c>
      <c r="AD422" s="139">
        <v>0</v>
      </c>
      <c r="AE422" s="139">
        <v>0</v>
      </c>
      <c r="AF422" s="139">
        <v>0</v>
      </c>
      <c r="AG422" s="139">
        <v>0</v>
      </c>
      <c r="AH422" s="139">
        <v>0</v>
      </c>
      <c r="AI422" s="139">
        <v>0</v>
      </c>
      <c r="AJ422" s="139">
        <v>0</v>
      </c>
      <c r="AK422" s="139">
        <v>0</v>
      </c>
      <c r="AL422" s="139">
        <v>0</v>
      </c>
      <c r="AM422" s="139">
        <v>0</v>
      </c>
      <c r="AN422" s="139">
        <v>0</v>
      </c>
      <c r="AO422" s="139">
        <v>0</v>
      </c>
      <c r="AP422" s="139">
        <v>0</v>
      </c>
      <c r="AQ422" s="139">
        <v>0</v>
      </c>
      <c r="AR422" s="139">
        <v>0</v>
      </c>
      <c r="AS422" s="139">
        <v>0</v>
      </c>
      <c r="AT422" s="139">
        <v>0</v>
      </c>
      <c r="AU422" s="139">
        <v>0</v>
      </c>
      <c r="AV422" s="139">
        <v>0</v>
      </c>
      <c r="AW422" s="139">
        <v>0</v>
      </c>
      <c r="AX422" s="139">
        <v>0</v>
      </c>
      <c r="AY422" s="139">
        <v>0</v>
      </c>
      <c r="AZ422" s="139">
        <v>0</v>
      </c>
      <c r="BA422" s="139">
        <v>0</v>
      </c>
    </row>
    <row r="423" spans="1:53">
      <c r="A423" s="140" t="s">
        <v>1740</v>
      </c>
      <c r="B423" s="139">
        <v>498017.05999999901</v>
      </c>
      <c r="C423" s="139">
        <v>287593.989999999</v>
      </c>
      <c r="D423" s="139">
        <v>419133.34999999899</v>
      </c>
      <c r="E423" s="139">
        <v>299422.78999999998</v>
      </c>
      <c r="F423" s="139">
        <v>387651.109999999</v>
      </c>
      <c r="G423" s="139">
        <v>409939.77999999898</v>
      </c>
      <c r="H423" s="139">
        <v>393384.32</v>
      </c>
      <c r="I423" s="139">
        <v>375773.13999999902</v>
      </c>
      <c r="J423" s="139">
        <v>394582.42</v>
      </c>
      <c r="K423" s="139">
        <v>512728.40999999898</v>
      </c>
      <c r="L423" s="139">
        <v>377624.74999999901</v>
      </c>
      <c r="M423" s="139">
        <v>438550.72</v>
      </c>
      <c r="N423" s="139">
        <v>4794401.84</v>
      </c>
      <c r="O423" s="139">
        <v>498017.05999999901</v>
      </c>
      <c r="P423" s="139">
        <v>287593.989999999</v>
      </c>
      <c r="Q423" s="139">
        <v>419133.34999999899</v>
      </c>
      <c r="R423" s="139">
        <v>299422.78999999998</v>
      </c>
      <c r="S423" s="139">
        <v>387651.109999999</v>
      </c>
      <c r="T423" s="139">
        <v>409939.77999999898</v>
      </c>
      <c r="U423" s="139">
        <v>393384.32</v>
      </c>
      <c r="V423" s="139">
        <v>375773.13999999902</v>
      </c>
      <c r="W423" s="139">
        <v>394582.42</v>
      </c>
      <c r="X423" s="139">
        <v>512728.40999999898</v>
      </c>
      <c r="Y423" s="139">
        <v>377624.74999999901</v>
      </c>
      <c r="Z423" s="139">
        <v>438550.72</v>
      </c>
      <c r="AA423" s="139">
        <v>4794401.84</v>
      </c>
      <c r="AB423" s="139">
        <v>498017.05999999901</v>
      </c>
      <c r="AC423" s="139">
        <v>287593.989999999</v>
      </c>
      <c r="AD423" s="139">
        <v>419133.34999999899</v>
      </c>
      <c r="AE423" s="139">
        <v>299422.78999999998</v>
      </c>
      <c r="AF423" s="139">
        <v>387651.109999999</v>
      </c>
      <c r="AG423" s="139">
        <v>409939.77999999898</v>
      </c>
      <c r="AH423" s="139">
        <v>393384.32</v>
      </c>
      <c r="AI423" s="139">
        <v>375773.13999999902</v>
      </c>
      <c r="AJ423" s="139">
        <v>394582.42</v>
      </c>
      <c r="AK423" s="139">
        <v>512728.40999999898</v>
      </c>
      <c r="AL423" s="139">
        <v>377624.74999999901</v>
      </c>
      <c r="AM423" s="139">
        <v>438550.72</v>
      </c>
      <c r="AN423" s="139">
        <v>4794401.84</v>
      </c>
      <c r="AO423" s="139">
        <v>498017.05999999901</v>
      </c>
      <c r="AP423" s="139">
        <v>287593.989999999</v>
      </c>
      <c r="AQ423" s="139">
        <v>419133.34999999899</v>
      </c>
      <c r="AR423" s="139">
        <v>299422.78999999998</v>
      </c>
      <c r="AS423" s="139">
        <v>387651.109999999</v>
      </c>
      <c r="AT423" s="139">
        <v>409939.77999999898</v>
      </c>
      <c r="AU423" s="139">
        <v>393384.32</v>
      </c>
      <c r="AV423" s="139">
        <v>375773.13999999902</v>
      </c>
      <c r="AW423" s="139">
        <v>394582.42</v>
      </c>
      <c r="AX423" s="139">
        <v>512728.40999999898</v>
      </c>
      <c r="AY423" s="139">
        <v>377624.74999999901</v>
      </c>
      <c r="AZ423" s="139">
        <v>438550.72</v>
      </c>
      <c r="BA423" s="139">
        <v>4794401.84</v>
      </c>
    </row>
    <row r="424" spans="1:53">
      <c r="A424" s="140" t="s">
        <v>1741</v>
      </c>
      <c r="B424" s="139">
        <v>84660.03</v>
      </c>
      <c r="C424" s="139">
        <v>115385.03</v>
      </c>
      <c r="D424" s="139">
        <v>91617.229999999894</v>
      </c>
      <c r="E424" s="139">
        <v>90805.03</v>
      </c>
      <c r="F424" s="139">
        <v>84660.03</v>
      </c>
      <c r="G424" s="139">
        <v>99868.08</v>
      </c>
      <c r="H424" s="139">
        <v>98147.48</v>
      </c>
      <c r="I424" s="139">
        <v>98147.48</v>
      </c>
      <c r="J424" s="139">
        <v>103186.38</v>
      </c>
      <c r="K424" s="139">
        <v>101711.58</v>
      </c>
      <c r="L424" s="139">
        <v>98147.48</v>
      </c>
      <c r="M424" s="139">
        <v>123341.98</v>
      </c>
      <c r="N424" s="139">
        <v>1189677.80999999</v>
      </c>
      <c r="O424" s="139">
        <v>84660.03</v>
      </c>
      <c r="P424" s="139">
        <v>115385.03</v>
      </c>
      <c r="Q424" s="139">
        <v>91617.229999999894</v>
      </c>
      <c r="R424" s="139">
        <v>90805.03</v>
      </c>
      <c r="S424" s="139">
        <v>84660.03</v>
      </c>
      <c r="T424" s="139">
        <v>99868.08</v>
      </c>
      <c r="U424" s="139">
        <v>98147.48</v>
      </c>
      <c r="V424" s="139">
        <v>98147.48</v>
      </c>
      <c r="W424" s="139">
        <v>103186.38</v>
      </c>
      <c r="X424" s="139">
        <v>101711.58</v>
      </c>
      <c r="Y424" s="139">
        <v>98147.48</v>
      </c>
      <c r="Z424" s="139">
        <v>123341.98</v>
      </c>
      <c r="AA424" s="139">
        <v>1189677.80999999</v>
      </c>
      <c r="AB424" s="139">
        <v>84660.03</v>
      </c>
      <c r="AC424" s="139">
        <v>115385.03</v>
      </c>
      <c r="AD424" s="139">
        <v>91617.229999999894</v>
      </c>
      <c r="AE424" s="139">
        <v>90805.03</v>
      </c>
      <c r="AF424" s="139">
        <v>84660.03</v>
      </c>
      <c r="AG424" s="139">
        <v>99868.08</v>
      </c>
      <c r="AH424" s="139">
        <v>98147.48</v>
      </c>
      <c r="AI424" s="139">
        <v>98147.48</v>
      </c>
      <c r="AJ424" s="139">
        <v>103186.38</v>
      </c>
      <c r="AK424" s="139">
        <v>101711.58</v>
      </c>
      <c r="AL424" s="139">
        <v>98147.48</v>
      </c>
      <c r="AM424" s="139">
        <v>123341.98</v>
      </c>
      <c r="AN424" s="139">
        <v>1189677.80999999</v>
      </c>
      <c r="AO424" s="139">
        <v>84660.03</v>
      </c>
      <c r="AP424" s="139">
        <v>115385.03</v>
      </c>
      <c r="AQ424" s="139">
        <v>91617.229999999894</v>
      </c>
      <c r="AR424" s="139">
        <v>90805.03</v>
      </c>
      <c r="AS424" s="139">
        <v>84660.03</v>
      </c>
      <c r="AT424" s="139">
        <v>99868.08</v>
      </c>
      <c r="AU424" s="139">
        <v>98147.48</v>
      </c>
      <c r="AV424" s="139">
        <v>98147.48</v>
      </c>
      <c r="AW424" s="139">
        <v>103186.38</v>
      </c>
      <c r="AX424" s="139">
        <v>101711.58</v>
      </c>
      <c r="AY424" s="139">
        <v>98147.48</v>
      </c>
      <c r="AZ424" s="139">
        <v>123341.98</v>
      </c>
      <c r="BA424" s="139">
        <v>1189677.80999999</v>
      </c>
    </row>
    <row r="425" spans="1:53">
      <c r="A425" s="140" t="s">
        <v>1742</v>
      </c>
      <c r="B425" s="139">
        <v>257.49029999999999</v>
      </c>
      <c r="C425" s="139">
        <v>257.49029999999999</v>
      </c>
      <c r="D425" s="139">
        <v>-295.55969999999797</v>
      </c>
      <c r="E425" s="139">
        <v>257.49029999999999</v>
      </c>
      <c r="F425" s="139">
        <v>257.49029999999999</v>
      </c>
      <c r="G425" s="139">
        <v>-295.55969999999797</v>
      </c>
      <c r="H425" s="139">
        <v>257.49029999999999</v>
      </c>
      <c r="I425" s="139">
        <v>257.49029999999999</v>
      </c>
      <c r="J425" s="139">
        <v>-295.55969999999797</v>
      </c>
      <c r="K425" s="139">
        <v>257.49029999999999</v>
      </c>
      <c r="L425" s="139">
        <v>257.49029999999999</v>
      </c>
      <c r="M425" s="139">
        <v>-296.25969999999302</v>
      </c>
      <c r="N425" s="139">
        <v>876.98360000001605</v>
      </c>
      <c r="O425" s="139">
        <v>257.49029999999999</v>
      </c>
      <c r="P425" s="139">
        <v>257.49029999999999</v>
      </c>
      <c r="Q425" s="139">
        <v>-295.55969999999797</v>
      </c>
      <c r="R425" s="139">
        <v>257.49029999999999</v>
      </c>
      <c r="S425" s="139">
        <v>257.49029999999999</v>
      </c>
      <c r="T425" s="139">
        <v>-295.55969999999797</v>
      </c>
      <c r="U425" s="139">
        <v>257.49029999999999</v>
      </c>
      <c r="V425" s="139">
        <v>257.49029999999999</v>
      </c>
      <c r="W425" s="139">
        <v>-295.55969999999797</v>
      </c>
      <c r="X425" s="139">
        <v>257.49029999999999</v>
      </c>
      <c r="Y425" s="139">
        <v>257.49029999999999</v>
      </c>
      <c r="Z425" s="139">
        <v>-296.25969999999302</v>
      </c>
      <c r="AA425" s="139">
        <v>876.98360000001605</v>
      </c>
      <c r="AB425" s="139">
        <v>257.49029999999999</v>
      </c>
      <c r="AC425" s="139">
        <v>257.49029999999999</v>
      </c>
      <c r="AD425" s="139">
        <v>-295.55969999999797</v>
      </c>
      <c r="AE425" s="139">
        <v>257.49029999999999</v>
      </c>
      <c r="AF425" s="139">
        <v>257.49029999999999</v>
      </c>
      <c r="AG425" s="139">
        <v>-295.55969999999797</v>
      </c>
      <c r="AH425" s="139">
        <v>257.49029999999999</v>
      </c>
      <c r="AI425" s="139">
        <v>257.49029999999999</v>
      </c>
      <c r="AJ425" s="139">
        <v>-295.55969999999797</v>
      </c>
      <c r="AK425" s="139">
        <v>257.49029999999999</v>
      </c>
      <c r="AL425" s="139">
        <v>257.49029999999999</v>
      </c>
      <c r="AM425" s="139">
        <v>-296.25969999999302</v>
      </c>
      <c r="AN425" s="139">
        <v>876.98360000001605</v>
      </c>
      <c r="AO425" s="139">
        <v>257.49029999999999</v>
      </c>
      <c r="AP425" s="139">
        <v>257.49029999999999</v>
      </c>
      <c r="AQ425" s="139">
        <v>-295.55969999999797</v>
      </c>
      <c r="AR425" s="139">
        <v>257.49029999999999</v>
      </c>
      <c r="AS425" s="139">
        <v>257.49029999999999</v>
      </c>
      <c r="AT425" s="139">
        <v>-295.55969999999797</v>
      </c>
      <c r="AU425" s="139">
        <v>257.49029999999999</v>
      </c>
      <c r="AV425" s="139">
        <v>257.49029999999999</v>
      </c>
      <c r="AW425" s="139">
        <v>-295.55969999999797</v>
      </c>
      <c r="AX425" s="139">
        <v>257.49029999999999</v>
      </c>
      <c r="AY425" s="139">
        <v>257.49029999999999</v>
      </c>
      <c r="AZ425" s="139">
        <v>-296.25969999999302</v>
      </c>
      <c r="BA425" s="139">
        <v>876.98360000001605</v>
      </c>
    </row>
    <row r="426" spans="1:53">
      <c r="A426" s="140" t="s">
        <v>1743</v>
      </c>
      <c r="B426" s="139">
        <v>0</v>
      </c>
      <c r="C426" s="139">
        <v>0</v>
      </c>
      <c r="D426" s="139">
        <v>0</v>
      </c>
      <c r="E426" s="139">
        <v>0</v>
      </c>
      <c r="F426" s="139">
        <v>0</v>
      </c>
      <c r="G426" s="139">
        <v>0</v>
      </c>
      <c r="H426" s="139">
        <v>0</v>
      </c>
      <c r="I426" s="139">
        <v>0</v>
      </c>
      <c r="J426" s="139">
        <v>0</v>
      </c>
      <c r="K426" s="139">
        <v>0</v>
      </c>
      <c r="L426" s="139">
        <v>0</v>
      </c>
      <c r="M426" s="139">
        <v>0</v>
      </c>
      <c r="N426" s="139">
        <v>0</v>
      </c>
      <c r="O426" s="139">
        <v>0</v>
      </c>
      <c r="P426" s="139">
        <v>0</v>
      </c>
      <c r="Q426" s="139">
        <v>0</v>
      </c>
      <c r="R426" s="139">
        <v>0</v>
      </c>
      <c r="S426" s="139">
        <v>0</v>
      </c>
      <c r="T426" s="139">
        <v>0</v>
      </c>
      <c r="U426" s="139">
        <v>0</v>
      </c>
      <c r="V426" s="139">
        <v>0</v>
      </c>
      <c r="W426" s="139">
        <v>0</v>
      </c>
      <c r="X426" s="139">
        <v>0</v>
      </c>
      <c r="Y426" s="139">
        <v>0</v>
      </c>
      <c r="Z426" s="139">
        <v>0</v>
      </c>
      <c r="AA426" s="139">
        <v>0</v>
      </c>
      <c r="AB426" s="139">
        <v>0</v>
      </c>
      <c r="AC426" s="139">
        <v>0</v>
      </c>
      <c r="AD426" s="139">
        <v>0</v>
      </c>
      <c r="AE426" s="139">
        <v>0</v>
      </c>
      <c r="AF426" s="139">
        <v>0</v>
      </c>
      <c r="AG426" s="139">
        <v>0</v>
      </c>
      <c r="AH426" s="139">
        <v>0</v>
      </c>
      <c r="AI426" s="139">
        <v>0</v>
      </c>
      <c r="AJ426" s="139">
        <v>0</v>
      </c>
      <c r="AK426" s="139">
        <v>0</v>
      </c>
      <c r="AL426" s="139">
        <v>0</v>
      </c>
      <c r="AM426" s="139">
        <v>0</v>
      </c>
      <c r="AN426" s="139">
        <v>0</v>
      </c>
      <c r="AO426" s="139">
        <v>0</v>
      </c>
      <c r="AP426" s="139">
        <v>0</v>
      </c>
      <c r="AQ426" s="139">
        <v>0</v>
      </c>
      <c r="AR426" s="139">
        <v>0</v>
      </c>
      <c r="AS426" s="139">
        <v>0</v>
      </c>
      <c r="AT426" s="139">
        <v>0</v>
      </c>
      <c r="AU426" s="139">
        <v>0</v>
      </c>
      <c r="AV426" s="139">
        <v>0</v>
      </c>
      <c r="AW426" s="139">
        <v>0</v>
      </c>
      <c r="AX426" s="139">
        <v>0</v>
      </c>
      <c r="AY426" s="139">
        <v>0</v>
      </c>
      <c r="AZ426" s="139">
        <v>0</v>
      </c>
      <c r="BA426" s="139">
        <v>0</v>
      </c>
    </row>
    <row r="427" spans="1:53">
      <c r="A427" s="140" t="s">
        <v>1744</v>
      </c>
      <c r="B427" s="139">
        <v>0</v>
      </c>
      <c r="C427" s="139">
        <v>0</v>
      </c>
      <c r="D427" s="139">
        <v>0</v>
      </c>
      <c r="E427" s="139">
        <v>0</v>
      </c>
      <c r="F427" s="139">
        <v>0</v>
      </c>
      <c r="G427" s="139">
        <v>0</v>
      </c>
      <c r="H427" s="139">
        <v>0</v>
      </c>
      <c r="I427" s="139">
        <v>0</v>
      </c>
      <c r="J427" s="139">
        <v>0</v>
      </c>
      <c r="K427" s="139">
        <v>0</v>
      </c>
      <c r="L427" s="139">
        <v>0</v>
      </c>
      <c r="M427" s="139">
        <v>0</v>
      </c>
      <c r="N427" s="139">
        <v>0</v>
      </c>
      <c r="O427" s="139">
        <v>0</v>
      </c>
      <c r="P427" s="139">
        <v>0</v>
      </c>
      <c r="Q427" s="139">
        <v>0</v>
      </c>
      <c r="R427" s="139">
        <v>0</v>
      </c>
      <c r="S427" s="139">
        <v>0</v>
      </c>
      <c r="T427" s="139">
        <v>0</v>
      </c>
      <c r="U427" s="139">
        <v>0</v>
      </c>
      <c r="V427" s="139">
        <v>0</v>
      </c>
      <c r="W427" s="139">
        <v>0</v>
      </c>
      <c r="X427" s="139">
        <v>0</v>
      </c>
      <c r="Y427" s="139">
        <v>0</v>
      </c>
      <c r="Z427" s="139">
        <v>0</v>
      </c>
      <c r="AA427" s="139">
        <v>0</v>
      </c>
      <c r="AB427" s="139">
        <v>0</v>
      </c>
      <c r="AC427" s="139">
        <v>0</v>
      </c>
      <c r="AD427" s="139">
        <v>0</v>
      </c>
      <c r="AE427" s="139">
        <v>0</v>
      </c>
      <c r="AF427" s="139">
        <v>0</v>
      </c>
      <c r="AG427" s="139">
        <v>0</v>
      </c>
      <c r="AH427" s="139">
        <v>0</v>
      </c>
      <c r="AI427" s="139">
        <v>0</v>
      </c>
      <c r="AJ427" s="139">
        <v>0</v>
      </c>
      <c r="AK427" s="139">
        <v>0</v>
      </c>
      <c r="AL427" s="139">
        <v>0</v>
      </c>
      <c r="AM427" s="139">
        <v>0</v>
      </c>
      <c r="AN427" s="139">
        <v>0</v>
      </c>
      <c r="AO427" s="139">
        <v>0</v>
      </c>
      <c r="AP427" s="139">
        <v>0</v>
      </c>
      <c r="AQ427" s="139">
        <v>0</v>
      </c>
      <c r="AR427" s="139">
        <v>0</v>
      </c>
      <c r="AS427" s="139">
        <v>0</v>
      </c>
      <c r="AT427" s="139">
        <v>0</v>
      </c>
      <c r="AU427" s="139">
        <v>0</v>
      </c>
      <c r="AV427" s="139">
        <v>0</v>
      </c>
      <c r="AW427" s="139">
        <v>0</v>
      </c>
      <c r="AX427" s="139">
        <v>0</v>
      </c>
      <c r="AY427" s="139">
        <v>0</v>
      </c>
      <c r="AZ427" s="139">
        <v>0</v>
      </c>
      <c r="BA427" s="139">
        <v>0</v>
      </c>
    </row>
    <row r="428" spans="1:53">
      <c r="A428" s="140" t="s">
        <v>1745</v>
      </c>
      <c r="B428" s="139">
        <v>2454131.0499999998</v>
      </c>
      <c r="C428" s="139">
        <v>2452896.9900000002</v>
      </c>
      <c r="D428" s="139">
        <v>2443168.0499999998</v>
      </c>
      <c r="E428" s="139">
        <v>2442732.3499999898</v>
      </c>
      <c r="F428" s="139">
        <v>2421280.11</v>
      </c>
      <c r="G428" s="139">
        <v>2442011.9300000002</v>
      </c>
      <c r="H428" s="139">
        <v>2439636.3199999998</v>
      </c>
      <c r="I428" s="139">
        <v>2439548.84</v>
      </c>
      <c r="J428" s="139">
        <v>2441624.0699999998</v>
      </c>
      <c r="K428" s="139">
        <v>2440121.11</v>
      </c>
      <c r="L428" s="139">
        <v>2422874.5499999998</v>
      </c>
      <c r="M428" s="139">
        <v>2438226.87</v>
      </c>
      <c r="N428" s="139">
        <v>29278252.239999998</v>
      </c>
      <c r="O428" s="139">
        <v>2454131.0499999998</v>
      </c>
      <c r="P428" s="139">
        <v>2452896.9900000002</v>
      </c>
      <c r="Q428" s="139">
        <v>2443168.0499999998</v>
      </c>
      <c r="R428" s="139">
        <v>2442732.3499999898</v>
      </c>
      <c r="S428" s="139">
        <v>2421280.11</v>
      </c>
      <c r="T428" s="139">
        <v>2442011.9300000002</v>
      </c>
      <c r="U428" s="139">
        <v>2439636.3199999998</v>
      </c>
      <c r="V428" s="139">
        <v>2439548.84</v>
      </c>
      <c r="W428" s="139">
        <v>2441624.0699999998</v>
      </c>
      <c r="X428" s="139">
        <v>2440121.11</v>
      </c>
      <c r="Y428" s="139">
        <v>2422874.5499999998</v>
      </c>
      <c r="Z428" s="139">
        <v>2438226.87</v>
      </c>
      <c r="AA428" s="139">
        <v>29278252.239999998</v>
      </c>
      <c r="AB428" s="139">
        <v>2454131.0499999998</v>
      </c>
      <c r="AC428" s="139">
        <v>2452896.9900000002</v>
      </c>
      <c r="AD428" s="139">
        <v>2443168.0499999998</v>
      </c>
      <c r="AE428" s="139">
        <v>2442732.3499999898</v>
      </c>
      <c r="AF428" s="139">
        <v>2421280.11</v>
      </c>
      <c r="AG428" s="139">
        <v>2442011.9300000002</v>
      </c>
      <c r="AH428" s="139">
        <v>2439636.3199999998</v>
      </c>
      <c r="AI428" s="139">
        <v>2439548.84</v>
      </c>
      <c r="AJ428" s="139">
        <v>2441624.0699999998</v>
      </c>
      <c r="AK428" s="139">
        <v>2440121.11</v>
      </c>
      <c r="AL428" s="139">
        <v>2422874.5499999998</v>
      </c>
      <c r="AM428" s="139">
        <v>2438226.87</v>
      </c>
      <c r="AN428" s="139">
        <v>29278252.239999998</v>
      </c>
      <c r="AO428" s="139">
        <v>2454131.0499999998</v>
      </c>
      <c r="AP428" s="139">
        <v>2452896.9900000002</v>
      </c>
      <c r="AQ428" s="139">
        <v>2443168.0499999998</v>
      </c>
      <c r="AR428" s="139">
        <v>2442732.3499999898</v>
      </c>
      <c r="AS428" s="139">
        <v>2421280.11</v>
      </c>
      <c r="AT428" s="139">
        <v>2442011.9300000002</v>
      </c>
      <c r="AU428" s="139">
        <v>2439636.3199999998</v>
      </c>
      <c r="AV428" s="139">
        <v>2439548.84</v>
      </c>
      <c r="AW428" s="139">
        <v>2441624.0699999998</v>
      </c>
      <c r="AX428" s="139">
        <v>2440121.11</v>
      </c>
      <c r="AY428" s="139">
        <v>2422874.5499999998</v>
      </c>
      <c r="AZ428" s="139">
        <v>2438226.87</v>
      </c>
      <c r="BA428" s="139">
        <v>29278252.239999998</v>
      </c>
    </row>
    <row r="429" spans="1:53">
      <c r="A429" s="140" t="s">
        <v>1746</v>
      </c>
      <c r="B429" s="139">
        <v>3309701.2910500001</v>
      </c>
      <c r="C429" s="139">
        <v>3047249.8310500002</v>
      </c>
      <c r="D429" s="139">
        <v>3375620.0910499999</v>
      </c>
      <c r="E429" s="139">
        <v>3194987.0610500001</v>
      </c>
      <c r="F429" s="139">
        <v>3100869.13105</v>
      </c>
      <c r="G429" s="139">
        <v>3323725.5410500001</v>
      </c>
      <c r="H429" s="139">
        <v>3102160.5610500001</v>
      </c>
      <c r="I429" s="139">
        <v>3065998.7910500001</v>
      </c>
      <c r="J429" s="139">
        <v>3189795.5510499999</v>
      </c>
      <c r="K429" s="139">
        <v>3186265.42105</v>
      </c>
      <c r="L429" s="139">
        <v>3120106.6210499899</v>
      </c>
      <c r="M429" s="139">
        <v>3365624.8310500002</v>
      </c>
      <c r="N429" s="139">
        <v>38382104.722599998</v>
      </c>
      <c r="O429" s="139">
        <v>3402653.8626999902</v>
      </c>
      <c r="P429" s="139">
        <v>3140202.4027</v>
      </c>
      <c r="Q429" s="139">
        <v>3468572.66269999</v>
      </c>
      <c r="R429" s="139">
        <v>3287939.6327</v>
      </c>
      <c r="S429" s="139">
        <v>3193821.7026999998</v>
      </c>
      <c r="T429" s="139">
        <v>3416678.1126999999</v>
      </c>
      <c r="U429" s="139">
        <v>3195113.1327</v>
      </c>
      <c r="V429" s="139">
        <v>3158951.3626999902</v>
      </c>
      <c r="W429" s="139">
        <v>3282748.1226999899</v>
      </c>
      <c r="X429" s="139">
        <v>3279217.9926999998</v>
      </c>
      <c r="Y429" s="139">
        <v>3213059.1926999898</v>
      </c>
      <c r="Z429" s="139">
        <v>3458577.4027</v>
      </c>
      <c r="AA429" s="139">
        <v>39497535.582399897</v>
      </c>
      <c r="AB429" s="139">
        <v>3495057.4943499998</v>
      </c>
      <c r="AC429" s="139">
        <v>3232606.0343499999</v>
      </c>
      <c r="AD429" s="139">
        <v>3560976.2943499899</v>
      </c>
      <c r="AE429" s="139">
        <v>3380343.2643499901</v>
      </c>
      <c r="AF429" s="139">
        <v>3286225.3343499899</v>
      </c>
      <c r="AG429" s="139">
        <v>3509081.7443499998</v>
      </c>
      <c r="AH429" s="139">
        <v>3287516.7643499998</v>
      </c>
      <c r="AI429" s="139">
        <v>3251354.9943499998</v>
      </c>
      <c r="AJ429" s="139">
        <v>3375151.7543500001</v>
      </c>
      <c r="AK429" s="139">
        <v>3371621.6243499899</v>
      </c>
      <c r="AL429" s="139">
        <v>3305462.8243499999</v>
      </c>
      <c r="AM429" s="139">
        <v>3550981.0343499999</v>
      </c>
      <c r="AN429" s="139">
        <v>40606379.162199996</v>
      </c>
      <c r="AO429" s="139">
        <v>3586950.91599999</v>
      </c>
      <c r="AP429" s="139">
        <v>3324499.4559999998</v>
      </c>
      <c r="AQ429" s="139">
        <v>3652869.7159999898</v>
      </c>
      <c r="AR429" s="139">
        <v>3472236.68599999</v>
      </c>
      <c r="AS429" s="139">
        <v>3378118.7560000001</v>
      </c>
      <c r="AT429" s="139">
        <v>3600975.1660000002</v>
      </c>
      <c r="AU429" s="139">
        <v>3379410.1860000002</v>
      </c>
      <c r="AV429" s="139">
        <v>3343248.41599999</v>
      </c>
      <c r="AW429" s="139">
        <v>3467045.1759999902</v>
      </c>
      <c r="AX429" s="139">
        <v>3463515.0460000001</v>
      </c>
      <c r="AY429" s="139">
        <v>3397356.2459999998</v>
      </c>
      <c r="AZ429" s="139">
        <v>3642874.4559999998</v>
      </c>
      <c r="BA429" s="139">
        <v>41709100.222000003</v>
      </c>
    </row>
    <row r="430" spans="1:53">
      <c r="A430" s="140" t="s">
        <v>1747</v>
      </c>
    </row>
    <row r="431" spans="1:53">
      <c r="A431" s="140" t="s">
        <v>1748</v>
      </c>
      <c r="B431" s="139">
        <v>3510.91</v>
      </c>
      <c r="C431" s="139">
        <v>3510.91</v>
      </c>
      <c r="D431" s="139">
        <v>3633.7999999999902</v>
      </c>
      <c r="E431" s="139">
        <v>3633.7999999999902</v>
      </c>
      <c r="F431" s="139">
        <v>3633.7999999999902</v>
      </c>
      <c r="G431" s="139">
        <v>3633.7999999999902</v>
      </c>
      <c r="H431" s="139">
        <v>3633.7999999999902</v>
      </c>
      <c r="I431" s="139">
        <v>3633.7999999999902</v>
      </c>
      <c r="J431" s="139">
        <v>3633.7999999999902</v>
      </c>
      <c r="K431" s="139">
        <v>3633.7999999999902</v>
      </c>
      <c r="L431" s="139">
        <v>3633.7999999999902</v>
      </c>
      <c r="M431" s="139">
        <v>3633.7999999999902</v>
      </c>
      <c r="N431" s="139">
        <v>43359.82</v>
      </c>
      <c r="O431" s="139">
        <v>3510.91</v>
      </c>
      <c r="P431" s="139">
        <v>3510.91</v>
      </c>
      <c r="Q431" s="139">
        <v>3633.7999999999902</v>
      </c>
      <c r="R431" s="139">
        <v>3633.7999999999902</v>
      </c>
      <c r="S431" s="139">
        <v>3633.7999999999902</v>
      </c>
      <c r="T431" s="139">
        <v>3633.7999999999902</v>
      </c>
      <c r="U431" s="139">
        <v>3633.7999999999902</v>
      </c>
      <c r="V431" s="139">
        <v>3633.7999999999902</v>
      </c>
      <c r="W431" s="139">
        <v>3633.7999999999902</v>
      </c>
      <c r="X431" s="139">
        <v>3633.7999999999902</v>
      </c>
      <c r="Y431" s="139">
        <v>3633.7999999999902</v>
      </c>
      <c r="Z431" s="139">
        <v>3633.7999999999902</v>
      </c>
      <c r="AA431" s="139">
        <v>43359.82</v>
      </c>
      <c r="AB431" s="139">
        <v>3510.91</v>
      </c>
      <c r="AC431" s="139">
        <v>3510.91</v>
      </c>
      <c r="AD431" s="139">
        <v>3633.7999999999902</v>
      </c>
      <c r="AE431" s="139">
        <v>3633.7999999999902</v>
      </c>
      <c r="AF431" s="139">
        <v>3633.7999999999902</v>
      </c>
      <c r="AG431" s="139">
        <v>3633.7999999999902</v>
      </c>
      <c r="AH431" s="139">
        <v>3633.7999999999902</v>
      </c>
      <c r="AI431" s="139">
        <v>3633.7999999999902</v>
      </c>
      <c r="AJ431" s="139">
        <v>3633.7999999999902</v>
      </c>
      <c r="AK431" s="139">
        <v>3633.7999999999902</v>
      </c>
      <c r="AL431" s="139">
        <v>3633.7999999999902</v>
      </c>
      <c r="AM431" s="139">
        <v>3633.7999999999902</v>
      </c>
      <c r="AN431" s="139">
        <v>43359.82</v>
      </c>
      <c r="AO431" s="139">
        <v>3510.91</v>
      </c>
      <c r="AP431" s="139">
        <v>3510.91</v>
      </c>
      <c r="AQ431" s="139">
        <v>3633.7999999999902</v>
      </c>
      <c r="AR431" s="139">
        <v>3633.7999999999902</v>
      </c>
      <c r="AS431" s="139">
        <v>3633.7999999999902</v>
      </c>
      <c r="AT431" s="139">
        <v>3633.7999999999902</v>
      </c>
      <c r="AU431" s="139">
        <v>3633.7999999999902</v>
      </c>
      <c r="AV431" s="139">
        <v>3633.7999999999902</v>
      </c>
      <c r="AW431" s="139">
        <v>3633.7999999999902</v>
      </c>
      <c r="AX431" s="139">
        <v>3633.7999999999902</v>
      </c>
      <c r="AY431" s="139">
        <v>3633.7999999999902</v>
      </c>
      <c r="AZ431" s="139">
        <v>3633.7999999999902</v>
      </c>
      <c r="BA431" s="139">
        <v>43359.82</v>
      </c>
    </row>
    <row r="432" spans="1:53">
      <c r="A432" s="140" t="s">
        <v>1749</v>
      </c>
      <c r="B432" s="139">
        <v>0</v>
      </c>
      <c r="C432" s="139">
        <v>0</v>
      </c>
      <c r="D432" s="139">
        <v>0</v>
      </c>
      <c r="E432" s="139">
        <v>0</v>
      </c>
      <c r="F432" s="139">
        <v>0</v>
      </c>
      <c r="G432" s="139">
        <v>0</v>
      </c>
      <c r="H432" s="139">
        <v>0</v>
      </c>
      <c r="I432" s="139">
        <v>0</v>
      </c>
      <c r="J432" s="139">
        <v>0</v>
      </c>
      <c r="K432" s="139">
        <v>0</v>
      </c>
      <c r="L432" s="139">
        <v>0</v>
      </c>
      <c r="M432" s="139">
        <v>0</v>
      </c>
      <c r="N432" s="139">
        <v>0</v>
      </c>
      <c r="O432" s="139">
        <v>0</v>
      </c>
      <c r="P432" s="139">
        <v>0</v>
      </c>
      <c r="Q432" s="139">
        <v>0</v>
      </c>
      <c r="R432" s="139">
        <v>0</v>
      </c>
      <c r="S432" s="139">
        <v>0</v>
      </c>
      <c r="T432" s="139">
        <v>0</v>
      </c>
      <c r="U432" s="139">
        <v>0</v>
      </c>
      <c r="V432" s="139">
        <v>0</v>
      </c>
      <c r="W432" s="139">
        <v>0</v>
      </c>
      <c r="X432" s="139">
        <v>0</v>
      </c>
      <c r="Y432" s="139">
        <v>0</v>
      </c>
      <c r="Z432" s="139">
        <v>0</v>
      </c>
      <c r="AA432" s="139">
        <v>0</v>
      </c>
      <c r="AB432" s="139">
        <v>0</v>
      </c>
      <c r="AC432" s="139">
        <v>0</v>
      </c>
      <c r="AD432" s="139">
        <v>0</v>
      </c>
      <c r="AE432" s="139">
        <v>0</v>
      </c>
      <c r="AF432" s="139">
        <v>0</v>
      </c>
      <c r="AG432" s="139">
        <v>0</v>
      </c>
      <c r="AH432" s="139">
        <v>0</v>
      </c>
      <c r="AI432" s="139">
        <v>0</v>
      </c>
      <c r="AJ432" s="139">
        <v>0</v>
      </c>
      <c r="AK432" s="139">
        <v>0</v>
      </c>
      <c r="AL432" s="139">
        <v>0</v>
      </c>
      <c r="AM432" s="139">
        <v>0</v>
      </c>
      <c r="AN432" s="139">
        <v>0</v>
      </c>
      <c r="AO432" s="139">
        <v>0</v>
      </c>
      <c r="AP432" s="139">
        <v>0</v>
      </c>
      <c r="AQ432" s="139">
        <v>0</v>
      </c>
      <c r="AR432" s="139">
        <v>0</v>
      </c>
      <c r="AS432" s="139">
        <v>0</v>
      </c>
      <c r="AT432" s="139">
        <v>0</v>
      </c>
      <c r="AU432" s="139">
        <v>0</v>
      </c>
      <c r="AV432" s="139">
        <v>0</v>
      </c>
      <c r="AW432" s="139">
        <v>0</v>
      </c>
      <c r="AX432" s="139">
        <v>0</v>
      </c>
      <c r="AY432" s="139">
        <v>0</v>
      </c>
      <c r="AZ432" s="139">
        <v>0</v>
      </c>
      <c r="BA432" s="139">
        <v>0</v>
      </c>
    </row>
    <row r="433" spans="1:53">
      <c r="A433" s="140" t="s">
        <v>1750</v>
      </c>
      <c r="B433" s="139">
        <v>0</v>
      </c>
      <c r="C433" s="139">
        <v>0</v>
      </c>
      <c r="D433" s="139">
        <v>0</v>
      </c>
      <c r="E433" s="139">
        <v>0</v>
      </c>
      <c r="F433" s="139">
        <v>0</v>
      </c>
      <c r="G433" s="139">
        <v>0</v>
      </c>
      <c r="H433" s="139">
        <v>0</v>
      </c>
      <c r="I433" s="139">
        <v>0</v>
      </c>
      <c r="J433" s="139">
        <v>0</v>
      </c>
      <c r="K433" s="139">
        <v>0</v>
      </c>
      <c r="L433" s="139">
        <v>0</v>
      </c>
      <c r="M433" s="139">
        <v>0</v>
      </c>
      <c r="N433" s="139">
        <v>0</v>
      </c>
      <c r="O433" s="139">
        <v>0</v>
      </c>
      <c r="P433" s="139">
        <v>0</v>
      </c>
      <c r="Q433" s="139">
        <v>0</v>
      </c>
      <c r="R433" s="139">
        <v>0</v>
      </c>
      <c r="S433" s="139">
        <v>0</v>
      </c>
      <c r="T433" s="139">
        <v>0</v>
      </c>
      <c r="U433" s="139">
        <v>0</v>
      </c>
      <c r="V433" s="139">
        <v>0</v>
      </c>
      <c r="W433" s="139">
        <v>0</v>
      </c>
      <c r="X433" s="139">
        <v>0</v>
      </c>
      <c r="Y433" s="139">
        <v>0</v>
      </c>
      <c r="Z433" s="139">
        <v>0</v>
      </c>
      <c r="AA433" s="139">
        <v>0</v>
      </c>
      <c r="AB433" s="139">
        <v>0</v>
      </c>
      <c r="AC433" s="139">
        <v>0</v>
      </c>
      <c r="AD433" s="139">
        <v>0</v>
      </c>
      <c r="AE433" s="139">
        <v>0</v>
      </c>
      <c r="AF433" s="139">
        <v>0</v>
      </c>
      <c r="AG433" s="139">
        <v>0</v>
      </c>
      <c r="AH433" s="139">
        <v>0</v>
      </c>
      <c r="AI433" s="139">
        <v>0</v>
      </c>
      <c r="AJ433" s="139">
        <v>0</v>
      </c>
      <c r="AK433" s="139">
        <v>0</v>
      </c>
      <c r="AL433" s="139">
        <v>0</v>
      </c>
      <c r="AM433" s="139">
        <v>0</v>
      </c>
      <c r="AN433" s="139">
        <v>0</v>
      </c>
      <c r="AO433" s="139">
        <v>0</v>
      </c>
      <c r="AP433" s="139">
        <v>0</v>
      </c>
      <c r="AQ433" s="139">
        <v>0</v>
      </c>
      <c r="AR433" s="139">
        <v>0</v>
      </c>
      <c r="AS433" s="139">
        <v>0</v>
      </c>
      <c r="AT433" s="139">
        <v>0</v>
      </c>
      <c r="AU433" s="139">
        <v>0</v>
      </c>
      <c r="AV433" s="139">
        <v>0</v>
      </c>
      <c r="AW433" s="139">
        <v>0</v>
      </c>
      <c r="AX433" s="139">
        <v>0</v>
      </c>
      <c r="AY433" s="139">
        <v>0</v>
      </c>
      <c r="AZ433" s="139">
        <v>0</v>
      </c>
      <c r="BA433" s="139">
        <v>0</v>
      </c>
    </row>
    <row r="434" spans="1:53">
      <c r="A434" s="140" t="s">
        <v>1751</v>
      </c>
      <c r="B434" s="139">
        <v>3510.91</v>
      </c>
      <c r="C434" s="139">
        <v>3510.91</v>
      </c>
      <c r="D434" s="139">
        <v>3633.7999999999902</v>
      </c>
      <c r="E434" s="139">
        <v>3633.7999999999902</v>
      </c>
      <c r="F434" s="139">
        <v>3633.7999999999902</v>
      </c>
      <c r="G434" s="139">
        <v>3633.7999999999902</v>
      </c>
      <c r="H434" s="139">
        <v>3633.7999999999902</v>
      </c>
      <c r="I434" s="139">
        <v>3633.7999999999902</v>
      </c>
      <c r="J434" s="139">
        <v>3633.7999999999902</v>
      </c>
      <c r="K434" s="139">
        <v>3633.7999999999902</v>
      </c>
      <c r="L434" s="139">
        <v>3633.7999999999902</v>
      </c>
      <c r="M434" s="139">
        <v>3633.7999999999902</v>
      </c>
      <c r="N434" s="139">
        <v>43359.82</v>
      </c>
      <c r="O434" s="139">
        <v>3510.91</v>
      </c>
      <c r="P434" s="139">
        <v>3510.91</v>
      </c>
      <c r="Q434" s="139">
        <v>3633.7999999999902</v>
      </c>
      <c r="R434" s="139">
        <v>3633.7999999999902</v>
      </c>
      <c r="S434" s="139">
        <v>3633.7999999999902</v>
      </c>
      <c r="T434" s="139">
        <v>3633.7999999999902</v>
      </c>
      <c r="U434" s="139">
        <v>3633.7999999999902</v>
      </c>
      <c r="V434" s="139">
        <v>3633.7999999999902</v>
      </c>
      <c r="W434" s="139">
        <v>3633.7999999999902</v>
      </c>
      <c r="X434" s="139">
        <v>3633.7999999999902</v>
      </c>
      <c r="Y434" s="139">
        <v>3633.7999999999902</v>
      </c>
      <c r="Z434" s="139">
        <v>3633.7999999999902</v>
      </c>
      <c r="AA434" s="139">
        <v>43359.82</v>
      </c>
      <c r="AB434" s="139">
        <v>3510.91</v>
      </c>
      <c r="AC434" s="139">
        <v>3510.91</v>
      </c>
      <c r="AD434" s="139">
        <v>3633.7999999999902</v>
      </c>
      <c r="AE434" s="139">
        <v>3633.7999999999902</v>
      </c>
      <c r="AF434" s="139">
        <v>3633.7999999999902</v>
      </c>
      <c r="AG434" s="139">
        <v>3633.7999999999902</v>
      </c>
      <c r="AH434" s="139">
        <v>3633.7999999999902</v>
      </c>
      <c r="AI434" s="139">
        <v>3633.7999999999902</v>
      </c>
      <c r="AJ434" s="139">
        <v>3633.7999999999902</v>
      </c>
      <c r="AK434" s="139">
        <v>3633.7999999999902</v>
      </c>
      <c r="AL434" s="139">
        <v>3633.7999999999902</v>
      </c>
      <c r="AM434" s="139">
        <v>3633.7999999999902</v>
      </c>
      <c r="AN434" s="139">
        <v>43359.82</v>
      </c>
      <c r="AO434" s="139">
        <v>3510.91</v>
      </c>
      <c r="AP434" s="139">
        <v>3510.91</v>
      </c>
      <c r="AQ434" s="139">
        <v>3633.7999999999902</v>
      </c>
      <c r="AR434" s="139">
        <v>3633.7999999999902</v>
      </c>
      <c r="AS434" s="139">
        <v>3633.7999999999902</v>
      </c>
      <c r="AT434" s="139">
        <v>3633.7999999999902</v>
      </c>
      <c r="AU434" s="139">
        <v>3633.7999999999902</v>
      </c>
      <c r="AV434" s="139">
        <v>3633.7999999999902</v>
      </c>
      <c r="AW434" s="139">
        <v>3633.7999999999902</v>
      </c>
      <c r="AX434" s="139">
        <v>3633.7999999999902</v>
      </c>
      <c r="AY434" s="139">
        <v>3633.7999999999902</v>
      </c>
      <c r="AZ434" s="139">
        <v>3633.7999999999902</v>
      </c>
      <c r="BA434" s="139">
        <v>43359.82</v>
      </c>
    </row>
    <row r="435" spans="1:53">
      <c r="A435" s="140" t="s">
        <v>1752</v>
      </c>
    </row>
    <row r="436" spans="1:53">
      <c r="A436" s="140" t="s">
        <v>1753</v>
      </c>
      <c r="B436" s="139">
        <v>1645540.23</v>
      </c>
      <c r="C436" s="139">
        <v>1413893.39</v>
      </c>
      <c r="D436" s="139">
        <v>1497842.57</v>
      </c>
      <c r="E436" s="139">
        <v>1629169.33</v>
      </c>
      <c r="F436" s="139">
        <v>1611016.38</v>
      </c>
      <c r="G436" s="139">
        <v>1613307.87</v>
      </c>
      <c r="H436" s="139">
        <v>1577584.33</v>
      </c>
      <c r="I436" s="139">
        <v>1453170.58</v>
      </c>
      <c r="J436" s="139">
        <v>1544518.51</v>
      </c>
      <c r="K436" s="139">
        <v>1641365.14</v>
      </c>
      <c r="L436" s="139">
        <v>1412308.37</v>
      </c>
      <c r="M436" s="139">
        <v>1798313.37</v>
      </c>
      <c r="N436" s="139">
        <v>18838030.07</v>
      </c>
      <c r="O436" s="139">
        <v>1630898.3566666599</v>
      </c>
      <c r="P436" s="139">
        <v>1399251.5166666601</v>
      </c>
      <c r="Q436" s="139">
        <v>1483200.69666666</v>
      </c>
      <c r="R436" s="139">
        <v>1614527.45666666</v>
      </c>
      <c r="S436" s="139">
        <v>1596374.5066666601</v>
      </c>
      <c r="T436" s="139">
        <v>1598665.9966666601</v>
      </c>
      <c r="U436" s="139">
        <v>1562942.45666666</v>
      </c>
      <c r="V436" s="139">
        <v>1438528.70666666</v>
      </c>
      <c r="W436" s="139">
        <v>1529876.63666666</v>
      </c>
      <c r="X436" s="139">
        <v>1626723.2666666601</v>
      </c>
      <c r="Y436" s="139">
        <v>1397666.4966666601</v>
      </c>
      <c r="Z436" s="139">
        <v>1783671.4966666601</v>
      </c>
      <c r="AA436" s="139">
        <v>18662327.59</v>
      </c>
      <c r="AB436" s="139">
        <v>1631136.7108333299</v>
      </c>
      <c r="AC436" s="139">
        <v>1399489.8708333301</v>
      </c>
      <c r="AD436" s="139">
        <v>1483439.05083333</v>
      </c>
      <c r="AE436" s="139">
        <v>1614765.81083333</v>
      </c>
      <c r="AF436" s="139">
        <v>1596612.8608333301</v>
      </c>
      <c r="AG436" s="139">
        <v>1598904.3508333301</v>
      </c>
      <c r="AH436" s="139">
        <v>1563180.81083333</v>
      </c>
      <c r="AI436" s="139">
        <v>1438767.06083333</v>
      </c>
      <c r="AJ436" s="139">
        <v>1530114.99083333</v>
      </c>
      <c r="AK436" s="139">
        <v>1626961.6208333301</v>
      </c>
      <c r="AL436" s="139">
        <v>1397904.8508333301</v>
      </c>
      <c r="AM436" s="139">
        <v>1783909.8508333301</v>
      </c>
      <c r="AN436" s="139">
        <v>18665187.84</v>
      </c>
      <c r="AO436" s="139">
        <v>1631026.4191666599</v>
      </c>
      <c r="AP436" s="139">
        <v>1399379.5791666601</v>
      </c>
      <c r="AQ436" s="139">
        <v>1483328.75916666</v>
      </c>
      <c r="AR436" s="139">
        <v>1614655.51916666</v>
      </c>
      <c r="AS436" s="139">
        <v>1596502.5691666601</v>
      </c>
      <c r="AT436" s="139">
        <v>1598794.0591666601</v>
      </c>
      <c r="AU436" s="139">
        <v>1563070.51916666</v>
      </c>
      <c r="AV436" s="139">
        <v>1438656.76916666</v>
      </c>
      <c r="AW436" s="139">
        <v>1530004.69916666</v>
      </c>
      <c r="AX436" s="139">
        <v>1626851.3291666601</v>
      </c>
      <c r="AY436" s="139">
        <v>1397794.5591666601</v>
      </c>
      <c r="AZ436" s="139">
        <v>1783799.5591666601</v>
      </c>
      <c r="BA436" s="139">
        <v>18663864.34</v>
      </c>
    </row>
    <row r="437" spans="1:53">
      <c r="A437" s="167" t="s">
        <v>1754</v>
      </c>
      <c r="B437" s="139">
        <v>62517.113960416304</v>
      </c>
      <c r="C437" s="139">
        <v>62517.113960416304</v>
      </c>
      <c r="D437" s="139">
        <v>62517.113960416304</v>
      </c>
      <c r="E437" s="139">
        <v>62517.113960416304</v>
      </c>
      <c r="F437" s="139">
        <v>62517.113960416304</v>
      </c>
      <c r="G437" s="139">
        <v>62517.113960416304</v>
      </c>
      <c r="H437" s="139">
        <v>62517.113960416304</v>
      </c>
      <c r="I437" s="139">
        <v>62517.113960416304</v>
      </c>
      <c r="J437" s="139">
        <v>62517.113960416304</v>
      </c>
      <c r="K437" s="139">
        <v>62517.113960416304</v>
      </c>
      <c r="L437" s="139">
        <v>62517.113960416304</v>
      </c>
      <c r="M437" s="139">
        <v>62517.113960416304</v>
      </c>
      <c r="N437" s="139">
        <v>750205.367524995</v>
      </c>
      <c r="O437" s="139">
        <v>126590.767156166</v>
      </c>
      <c r="P437" s="139">
        <v>126590.767156166</v>
      </c>
      <c r="Q437" s="139">
        <v>126590.767156166</v>
      </c>
      <c r="R437" s="139">
        <v>126590.767156166</v>
      </c>
      <c r="S437" s="139">
        <v>126590.767156166</v>
      </c>
      <c r="T437" s="139">
        <v>126590.767156166</v>
      </c>
      <c r="U437" s="139">
        <v>126590.767156166</v>
      </c>
      <c r="V437" s="139">
        <v>126590.767156166</v>
      </c>
      <c r="W437" s="139">
        <v>126590.767156166</v>
      </c>
      <c r="X437" s="139">
        <v>126590.767156166</v>
      </c>
      <c r="Y437" s="139">
        <v>126590.767156166</v>
      </c>
      <c r="Z437" s="139">
        <v>126590.767156166</v>
      </c>
      <c r="AA437" s="139">
        <v>1519089.20587399</v>
      </c>
      <c r="AB437" s="139">
        <v>191951.52176281801</v>
      </c>
      <c r="AC437" s="139">
        <v>191951.52176281801</v>
      </c>
      <c r="AD437" s="139">
        <v>191951.52176281801</v>
      </c>
      <c r="AE437" s="139">
        <v>191951.52176281801</v>
      </c>
      <c r="AF437" s="139">
        <v>191951.52176281801</v>
      </c>
      <c r="AG437" s="139">
        <v>191951.52176281801</v>
      </c>
      <c r="AH437" s="139">
        <v>191951.52176281801</v>
      </c>
      <c r="AI437" s="139">
        <v>191951.52176281801</v>
      </c>
      <c r="AJ437" s="139">
        <v>191951.52176281801</v>
      </c>
      <c r="AK437" s="139">
        <v>191951.52176281801</v>
      </c>
      <c r="AL437" s="139">
        <v>191951.52176281801</v>
      </c>
      <c r="AM437" s="139">
        <v>191951.52176281801</v>
      </c>
      <c r="AN437" s="139">
        <v>2303418.2611538102</v>
      </c>
      <c r="AO437" s="139">
        <v>257618.29020687201</v>
      </c>
      <c r="AP437" s="139">
        <v>257618.29020687201</v>
      </c>
      <c r="AQ437" s="139">
        <v>257618.29020687201</v>
      </c>
      <c r="AR437" s="139">
        <v>257618.29020687201</v>
      </c>
      <c r="AS437" s="139">
        <v>257618.29020687201</v>
      </c>
      <c r="AT437" s="139">
        <v>257618.29020687201</v>
      </c>
      <c r="AU437" s="139">
        <v>257618.29020687201</v>
      </c>
      <c r="AV437" s="139">
        <v>257618.29020687201</v>
      </c>
      <c r="AW437" s="139">
        <v>257618.29020687201</v>
      </c>
      <c r="AX437" s="139">
        <v>257618.29020687201</v>
      </c>
      <c r="AY437" s="139">
        <v>257618.29020687201</v>
      </c>
      <c r="AZ437" s="139">
        <v>257618.29020687201</v>
      </c>
      <c r="BA437" s="139">
        <v>3091419.4824824599</v>
      </c>
    </row>
    <row r="438" spans="1:53">
      <c r="A438" s="168" t="s">
        <v>1755</v>
      </c>
      <c r="B438" s="139">
        <v>0</v>
      </c>
      <c r="C438" s="139">
        <v>0</v>
      </c>
      <c r="D438" s="139">
        <v>0</v>
      </c>
      <c r="E438" s="139">
        <v>0</v>
      </c>
      <c r="F438" s="139">
        <v>0</v>
      </c>
      <c r="G438" s="139">
        <v>0</v>
      </c>
      <c r="H438" s="139">
        <v>0</v>
      </c>
      <c r="I438" s="139">
        <v>0</v>
      </c>
      <c r="J438" s="139">
        <v>0</v>
      </c>
      <c r="K438" s="139">
        <v>0</v>
      </c>
      <c r="L438" s="139">
        <v>0</v>
      </c>
      <c r="M438" s="139">
        <v>0</v>
      </c>
      <c r="N438" s="139">
        <v>0</v>
      </c>
      <c r="O438" s="139">
        <v>412587.44216966699</v>
      </c>
      <c r="P438" s="139">
        <v>412587.44216966699</v>
      </c>
      <c r="Q438" s="139">
        <v>412587.44216966699</v>
      </c>
      <c r="R438" s="139">
        <v>412587.44216966699</v>
      </c>
      <c r="S438" s="139">
        <v>412587.44216966699</v>
      </c>
      <c r="T438" s="139">
        <v>412587.44216966699</v>
      </c>
      <c r="U438" s="139">
        <v>412587.44216966699</v>
      </c>
      <c r="V438" s="139">
        <v>412587.44216966699</v>
      </c>
      <c r="W438" s="139">
        <v>412587.44216966699</v>
      </c>
      <c r="X438" s="139">
        <v>412587.44216966699</v>
      </c>
      <c r="Y438" s="139">
        <v>412587.44216966699</v>
      </c>
      <c r="Z438" s="139">
        <v>412587.44216966699</v>
      </c>
      <c r="AA438" s="139">
        <v>4951049.3060360001</v>
      </c>
      <c r="AB438" s="139">
        <v>181917.773333333</v>
      </c>
      <c r="AC438" s="139">
        <v>181917.773333333</v>
      </c>
      <c r="AD438" s="139">
        <v>181917.773333333</v>
      </c>
      <c r="AE438" s="139">
        <v>181917.773333333</v>
      </c>
      <c r="AF438" s="139">
        <v>181917.773333333</v>
      </c>
      <c r="AG438" s="139">
        <v>181917.773333333</v>
      </c>
      <c r="AH438" s="139">
        <v>181917.773333333</v>
      </c>
      <c r="AI438" s="139">
        <v>181917.773333333</v>
      </c>
      <c r="AJ438" s="139">
        <v>181917.773333333</v>
      </c>
      <c r="AK438" s="139">
        <v>181917.773333333</v>
      </c>
      <c r="AL438" s="139">
        <v>181917.773333333</v>
      </c>
      <c r="AM438" s="139">
        <v>181917.773333333</v>
      </c>
      <c r="AN438" s="139">
        <v>2183013.27999999</v>
      </c>
      <c r="AO438" s="139">
        <v>189402.373333333</v>
      </c>
      <c r="AP438" s="139">
        <v>189402.373333333</v>
      </c>
      <c r="AQ438" s="139">
        <v>189402.373333333</v>
      </c>
      <c r="AR438" s="139">
        <v>189402.373333333</v>
      </c>
      <c r="AS438" s="139">
        <v>189402.373333333</v>
      </c>
      <c r="AT438" s="139">
        <v>189402.373333333</v>
      </c>
      <c r="AU438" s="139">
        <v>189402.373333333</v>
      </c>
      <c r="AV438" s="139">
        <v>189402.373333333</v>
      </c>
      <c r="AW438" s="139">
        <v>189402.373333333</v>
      </c>
      <c r="AX438" s="139">
        <v>189402.373333333</v>
      </c>
      <c r="AY438" s="139">
        <v>189402.373333333</v>
      </c>
      <c r="AZ438" s="139">
        <v>189402.373333333</v>
      </c>
      <c r="BA438" s="139">
        <v>2272828.4799999902</v>
      </c>
    </row>
    <row r="439" spans="1:53">
      <c r="A439" s="140" t="s">
        <v>1756</v>
      </c>
      <c r="B439" s="139">
        <v>0</v>
      </c>
      <c r="C439" s="139">
        <v>0</v>
      </c>
      <c r="D439" s="139">
        <v>0</v>
      </c>
      <c r="E439" s="139">
        <v>0</v>
      </c>
      <c r="F439" s="139">
        <v>0</v>
      </c>
      <c r="G439" s="139">
        <v>0</v>
      </c>
      <c r="H439" s="139">
        <v>0</v>
      </c>
      <c r="I439" s="139">
        <v>0</v>
      </c>
      <c r="J439" s="139">
        <v>0</v>
      </c>
      <c r="K439" s="139">
        <v>0</v>
      </c>
      <c r="L439" s="139">
        <v>0</v>
      </c>
      <c r="M439" s="139">
        <v>0</v>
      </c>
      <c r="N439" s="139">
        <v>0</v>
      </c>
      <c r="O439" s="139">
        <v>0</v>
      </c>
      <c r="P439" s="139">
        <v>0</v>
      </c>
      <c r="Q439" s="139">
        <v>0</v>
      </c>
      <c r="R439" s="139">
        <v>0</v>
      </c>
      <c r="S439" s="139">
        <v>0</v>
      </c>
      <c r="T439" s="139">
        <v>0</v>
      </c>
      <c r="U439" s="139">
        <v>0</v>
      </c>
      <c r="V439" s="139">
        <v>0</v>
      </c>
      <c r="W439" s="139">
        <v>0</v>
      </c>
      <c r="X439" s="139">
        <v>0</v>
      </c>
      <c r="Y439" s="139">
        <v>0</v>
      </c>
      <c r="Z439" s="139">
        <v>0</v>
      </c>
      <c r="AA439" s="139">
        <v>0</v>
      </c>
      <c r="AB439" s="139">
        <v>0</v>
      </c>
      <c r="AC439" s="139">
        <v>0</v>
      </c>
      <c r="AD439" s="139">
        <v>0</v>
      </c>
      <c r="AE439" s="139">
        <v>0</v>
      </c>
      <c r="AF439" s="139">
        <v>0</v>
      </c>
      <c r="AG439" s="139">
        <v>0</v>
      </c>
      <c r="AH439" s="139">
        <v>0</v>
      </c>
      <c r="AI439" s="139">
        <v>0</v>
      </c>
      <c r="AJ439" s="139">
        <v>0</v>
      </c>
      <c r="AK439" s="139">
        <v>0</v>
      </c>
      <c r="AL439" s="139">
        <v>0</v>
      </c>
      <c r="AM439" s="139">
        <v>0</v>
      </c>
      <c r="AN439" s="139">
        <v>0</v>
      </c>
      <c r="AO439" s="139">
        <v>0</v>
      </c>
      <c r="AP439" s="139">
        <v>0</v>
      </c>
      <c r="AQ439" s="139">
        <v>0</v>
      </c>
      <c r="AR439" s="139">
        <v>0</v>
      </c>
      <c r="AS439" s="139">
        <v>0</v>
      </c>
      <c r="AT439" s="139">
        <v>0</v>
      </c>
      <c r="AU439" s="139">
        <v>0</v>
      </c>
      <c r="AV439" s="139">
        <v>0</v>
      </c>
      <c r="AW439" s="139">
        <v>0</v>
      </c>
      <c r="AX439" s="139">
        <v>0</v>
      </c>
      <c r="AY439" s="139">
        <v>0</v>
      </c>
      <c r="AZ439" s="139">
        <v>0</v>
      </c>
      <c r="BA439" s="139">
        <v>0</v>
      </c>
    </row>
    <row r="440" spans="1:53">
      <c r="A440" s="140" t="s">
        <v>1757</v>
      </c>
      <c r="B440" s="139">
        <v>294185.98</v>
      </c>
      <c r="C440" s="139">
        <v>294185.98</v>
      </c>
      <c r="D440" s="139">
        <v>452482.95999999897</v>
      </c>
      <c r="E440" s="139">
        <v>294185.98</v>
      </c>
      <c r="F440" s="139">
        <v>294185.98</v>
      </c>
      <c r="G440" s="139">
        <v>294185.98</v>
      </c>
      <c r="H440" s="139">
        <v>294185.98</v>
      </c>
      <c r="I440" s="139">
        <v>294185.98</v>
      </c>
      <c r="J440" s="139">
        <v>451561.20999999897</v>
      </c>
      <c r="K440" s="139">
        <v>294185.98</v>
      </c>
      <c r="L440" s="139">
        <v>294185.98</v>
      </c>
      <c r="M440" s="139">
        <v>296029.48</v>
      </c>
      <c r="N440" s="139">
        <v>3847747.47</v>
      </c>
      <c r="O440" s="139">
        <v>294185.98</v>
      </c>
      <c r="P440" s="139">
        <v>294185.98</v>
      </c>
      <c r="Q440" s="139">
        <v>452482.95999999897</v>
      </c>
      <c r="R440" s="139">
        <v>294185.98</v>
      </c>
      <c r="S440" s="139">
        <v>294185.98</v>
      </c>
      <c r="T440" s="139">
        <v>294185.98</v>
      </c>
      <c r="U440" s="139">
        <v>294185.98</v>
      </c>
      <c r="V440" s="139">
        <v>294185.98</v>
      </c>
      <c r="W440" s="139">
        <v>451561.20999999897</v>
      </c>
      <c r="X440" s="139">
        <v>294185.98</v>
      </c>
      <c r="Y440" s="139">
        <v>294185.98</v>
      </c>
      <c r="Z440" s="139">
        <v>296029.48</v>
      </c>
      <c r="AA440" s="139">
        <v>3847747.47</v>
      </c>
      <c r="AB440" s="139">
        <v>294185.98</v>
      </c>
      <c r="AC440" s="139">
        <v>294185.98</v>
      </c>
      <c r="AD440" s="139">
        <v>452482.95999999897</v>
      </c>
      <c r="AE440" s="139">
        <v>294185.98</v>
      </c>
      <c r="AF440" s="139">
        <v>294185.98</v>
      </c>
      <c r="AG440" s="139">
        <v>294185.98</v>
      </c>
      <c r="AH440" s="139">
        <v>294185.98</v>
      </c>
      <c r="AI440" s="139">
        <v>294185.98</v>
      </c>
      <c r="AJ440" s="139">
        <v>451561.20999999897</v>
      </c>
      <c r="AK440" s="139">
        <v>294185.98</v>
      </c>
      <c r="AL440" s="139">
        <v>294185.98</v>
      </c>
      <c r="AM440" s="139">
        <v>296029.48</v>
      </c>
      <c r="AN440" s="139">
        <v>3847747.47</v>
      </c>
      <c r="AO440" s="139">
        <v>294185.98</v>
      </c>
      <c r="AP440" s="139">
        <v>294185.98</v>
      </c>
      <c r="AQ440" s="139">
        <v>452482.95999999897</v>
      </c>
      <c r="AR440" s="139">
        <v>294185.98</v>
      </c>
      <c r="AS440" s="139">
        <v>294185.98</v>
      </c>
      <c r="AT440" s="139">
        <v>294185.98</v>
      </c>
      <c r="AU440" s="139">
        <v>294185.98</v>
      </c>
      <c r="AV440" s="139">
        <v>294185.98</v>
      </c>
      <c r="AW440" s="139">
        <v>451561.20999999897</v>
      </c>
      <c r="AX440" s="139">
        <v>294185.98</v>
      </c>
      <c r="AY440" s="139">
        <v>294185.98</v>
      </c>
      <c r="AZ440" s="139">
        <v>296029.48</v>
      </c>
      <c r="BA440" s="139">
        <v>3847747.47</v>
      </c>
    </row>
    <row r="441" spans="1:53">
      <c r="A441" s="140" t="s">
        <v>1758</v>
      </c>
      <c r="B441" s="139">
        <v>2002243.32396041</v>
      </c>
      <c r="C441" s="139">
        <v>1770596.4839604101</v>
      </c>
      <c r="D441" s="139">
        <v>2012842.64396041</v>
      </c>
      <c r="E441" s="139">
        <v>1985872.4239604101</v>
      </c>
      <c r="F441" s="139">
        <v>1967719.4739604101</v>
      </c>
      <c r="G441" s="139">
        <v>1970010.9639604101</v>
      </c>
      <c r="H441" s="139">
        <v>1934287.4239604101</v>
      </c>
      <c r="I441" s="139">
        <v>1809873.6739604101</v>
      </c>
      <c r="J441" s="139">
        <v>2058596.83396041</v>
      </c>
      <c r="K441" s="139">
        <v>1998068.2339604101</v>
      </c>
      <c r="L441" s="139">
        <v>1769011.4639604101</v>
      </c>
      <c r="M441" s="139">
        <v>2156859.9639604101</v>
      </c>
      <c r="N441" s="139">
        <v>23435982.907524999</v>
      </c>
      <c r="O441" s="139">
        <v>2464262.5459925001</v>
      </c>
      <c r="P441" s="139">
        <v>2232615.7059924998</v>
      </c>
      <c r="Q441" s="139">
        <v>2474861.8659924902</v>
      </c>
      <c r="R441" s="139">
        <v>2447891.6459924998</v>
      </c>
      <c r="S441" s="139">
        <v>2429738.6959925001</v>
      </c>
      <c r="T441" s="139">
        <v>2432030.1859924998</v>
      </c>
      <c r="U441" s="139">
        <v>2396306.6459924998</v>
      </c>
      <c r="V441" s="139">
        <v>2271892.8959924998</v>
      </c>
      <c r="W441" s="139">
        <v>2520616.0559924999</v>
      </c>
      <c r="X441" s="139">
        <v>2460087.4559924998</v>
      </c>
      <c r="Y441" s="139">
        <v>2231030.6859924998</v>
      </c>
      <c r="Z441" s="139">
        <v>2618879.1859924998</v>
      </c>
      <c r="AA441" s="139">
        <v>28980213.571910001</v>
      </c>
      <c r="AB441" s="139">
        <v>2299191.9859294798</v>
      </c>
      <c r="AC441" s="139">
        <v>2067545.14592948</v>
      </c>
      <c r="AD441" s="139">
        <v>2309791.3059294801</v>
      </c>
      <c r="AE441" s="139">
        <v>2282821.0859294799</v>
      </c>
      <c r="AF441" s="139">
        <v>2264668.1359294802</v>
      </c>
      <c r="AG441" s="139">
        <v>2266959.62592948</v>
      </c>
      <c r="AH441" s="139">
        <v>2231236.0859294799</v>
      </c>
      <c r="AI441" s="139">
        <v>2106822.3359294799</v>
      </c>
      <c r="AJ441" s="139">
        <v>2355545.4959294801</v>
      </c>
      <c r="AK441" s="139">
        <v>2295016.89592948</v>
      </c>
      <c r="AL441" s="139">
        <v>2065960.12592948</v>
      </c>
      <c r="AM441" s="139">
        <v>2453808.62592948</v>
      </c>
      <c r="AN441" s="139">
        <v>26999366.851153798</v>
      </c>
      <c r="AO441" s="139">
        <v>2372233.06270687</v>
      </c>
      <c r="AP441" s="139">
        <v>2140586.2227068702</v>
      </c>
      <c r="AQ441" s="139">
        <v>2382832.3827068699</v>
      </c>
      <c r="AR441" s="139">
        <v>2355862.1627068701</v>
      </c>
      <c r="AS441" s="139">
        <v>2337709.2127068699</v>
      </c>
      <c r="AT441" s="139">
        <v>2340000.7027068702</v>
      </c>
      <c r="AU441" s="139">
        <v>2304277.1627068701</v>
      </c>
      <c r="AV441" s="139">
        <v>2179863.4127068701</v>
      </c>
      <c r="AW441" s="139">
        <v>2428586.5727068698</v>
      </c>
      <c r="AX441" s="139">
        <v>2368057.9727068702</v>
      </c>
      <c r="AY441" s="139">
        <v>2139001.2027068702</v>
      </c>
      <c r="AZ441" s="139">
        <v>2526849.7027068702</v>
      </c>
      <c r="BA441" s="139">
        <v>27875859.772482399</v>
      </c>
    </row>
    <row r="442" spans="1:53">
      <c r="A442" s="140" t="s">
        <v>1759</v>
      </c>
    </row>
    <row r="443" spans="1:53">
      <c r="A443" s="140" t="s">
        <v>1760</v>
      </c>
      <c r="B443" s="139">
        <v>5725.41</v>
      </c>
      <c r="C443" s="139">
        <v>0</v>
      </c>
      <c r="D443" s="139">
        <v>0</v>
      </c>
      <c r="E443" s="139">
        <v>0</v>
      </c>
      <c r="F443" s="139">
        <v>0</v>
      </c>
      <c r="G443" s="139">
        <v>0</v>
      </c>
      <c r="H443" s="139">
        <v>59561.1</v>
      </c>
      <c r="I443" s="139">
        <v>0</v>
      </c>
      <c r="J443" s="139">
        <v>0</v>
      </c>
      <c r="K443" s="139">
        <v>0</v>
      </c>
      <c r="L443" s="139">
        <v>0</v>
      </c>
      <c r="M443" s="139">
        <v>0</v>
      </c>
      <c r="N443" s="139">
        <v>65286.5099999999</v>
      </c>
      <c r="O443" s="139">
        <v>5725.41</v>
      </c>
      <c r="P443" s="139">
        <v>0</v>
      </c>
      <c r="Q443" s="139">
        <v>0</v>
      </c>
      <c r="R443" s="139">
        <v>0</v>
      </c>
      <c r="S443" s="139">
        <v>0</v>
      </c>
      <c r="T443" s="139">
        <v>0</v>
      </c>
      <c r="U443" s="139">
        <v>59561.1</v>
      </c>
      <c r="V443" s="139">
        <v>0</v>
      </c>
      <c r="W443" s="139">
        <v>0</v>
      </c>
      <c r="X443" s="139">
        <v>0</v>
      </c>
      <c r="Y443" s="139">
        <v>0</v>
      </c>
      <c r="Z443" s="139">
        <v>0</v>
      </c>
      <c r="AA443" s="139">
        <v>65286.5099999999</v>
      </c>
      <c r="AB443" s="139">
        <v>5725.41</v>
      </c>
      <c r="AC443" s="139">
        <v>0</v>
      </c>
      <c r="AD443" s="139">
        <v>0</v>
      </c>
      <c r="AE443" s="139">
        <v>0</v>
      </c>
      <c r="AF443" s="139">
        <v>0</v>
      </c>
      <c r="AG443" s="139">
        <v>0</v>
      </c>
      <c r="AH443" s="139">
        <v>59561.1</v>
      </c>
      <c r="AI443" s="139">
        <v>0</v>
      </c>
      <c r="AJ443" s="139">
        <v>0</v>
      </c>
      <c r="AK443" s="139">
        <v>0</v>
      </c>
      <c r="AL443" s="139">
        <v>0</v>
      </c>
      <c r="AM443" s="139">
        <v>0</v>
      </c>
      <c r="AN443" s="139">
        <v>65286.5099999999</v>
      </c>
      <c r="AO443" s="139">
        <v>5725.41</v>
      </c>
      <c r="AP443" s="139">
        <v>0</v>
      </c>
      <c r="AQ443" s="139">
        <v>0</v>
      </c>
      <c r="AR443" s="139">
        <v>0</v>
      </c>
      <c r="AS443" s="139">
        <v>0</v>
      </c>
      <c r="AT443" s="139">
        <v>0</v>
      </c>
      <c r="AU443" s="139">
        <v>59561.1</v>
      </c>
      <c r="AV443" s="139">
        <v>0</v>
      </c>
      <c r="AW443" s="139">
        <v>0</v>
      </c>
      <c r="AX443" s="139">
        <v>0</v>
      </c>
      <c r="AY443" s="139">
        <v>0</v>
      </c>
      <c r="AZ443" s="139">
        <v>0</v>
      </c>
      <c r="BA443" s="139">
        <v>65286.5099999999</v>
      </c>
    </row>
    <row r="444" spans="1:53">
      <c r="A444" s="140" t="s">
        <v>1761</v>
      </c>
      <c r="B444" s="139">
        <v>0</v>
      </c>
      <c r="C444" s="139">
        <v>0</v>
      </c>
      <c r="D444" s="139">
        <v>0</v>
      </c>
      <c r="E444" s="139">
        <v>0</v>
      </c>
      <c r="F444" s="139">
        <v>0</v>
      </c>
      <c r="G444" s="139">
        <v>0</v>
      </c>
      <c r="H444" s="139">
        <v>0</v>
      </c>
      <c r="I444" s="139">
        <v>0</v>
      </c>
      <c r="J444" s="139">
        <v>0</v>
      </c>
      <c r="K444" s="139">
        <v>0</v>
      </c>
      <c r="L444" s="139">
        <v>0</v>
      </c>
      <c r="M444" s="139">
        <v>0</v>
      </c>
      <c r="N444" s="139">
        <v>0</v>
      </c>
      <c r="O444" s="139">
        <v>0</v>
      </c>
      <c r="P444" s="139">
        <v>0</v>
      </c>
      <c r="Q444" s="139">
        <v>0</v>
      </c>
      <c r="R444" s="139">
        <v>0</v>
      </c>
      <c r="S444" s="139">
        <v>0</v>
      </c>
      <c r="T444" s="139">
        <v>0</v>
      </c>
      <c r="U444" s="139">
        <v>0</v>
      </c>
      <c r="V444" s="139">
        <v>0</v>
      </c>
      <c r="W444" s="139">
        <v>0</v>
      </c>
      <c r="X444" s="139">
        <v>0</v>
      </c>
      <c r="Y444" s="139">
        <v>0</v>
      </c>
      <c r="Z444" s="139">
        <v>0</v>
      </c>
      <c r="AA444" s="139">
        <v>0</v>
      </c>
      <c r="AB444" s="139">
        <v>0</v>
      </c>
      <c r="AC444" s="139">
        <v>0</v>
      </c>
      <c r="AD444" s="139">
        <v>0</v>
      </c>
      <c r="AE444" s="139">
        <v>0</v>
      </c>
      <c r="AF444" s="139">
        <v>0</v>
      </c>
      <c r="AG444" s="139">
        <v>0</v>
      </c>
      <c r="AH444" s="139">
        <v>0</v>
      </c>
      <c r="AI444" s="139">
        <v>0</v>
      </c>
      <c r="AJ444" s="139">
        <v>0</v>
      </c>
      <c r="AK444" s="139">
        <v>0</v>
      </c>
      <c r="AL444" s="139">
        <v>0</v>
      </c>
      <c r="AM444" s="139">
        <v>0</v>
      </c>
      <c r="AN444" s="139">
        <v>0</v>
      </c>
      <c r="AO444" s="139">
        <v>0</v>
      </c>
      <c r="AP444" s="139">
        <v>0</v>
      </c>
      <c r="AQ444" s="139">
        <v>0</v>
      </c>
      <c r="AR444" s="139">
        <v>0</v>
      </c>
      <c r="AS444" s="139">
        <v>0</v>
      </c>
      <c r="AT444" s="139">
        <v>0</v>
      </c>
      <c r="AU444" s="139">
        <v>0</v>
      </c>
      <c r="AV444" s="139">
        <v>0</v>
      </c>
      <c r="AW444" s="139">
        <v>0</v>
      </c>
      <c r="AX444" s="139">
        <v>0</v>
      </c>
      <c r="AY444" s="139">
        <v>0</v>
      </c>
      <c r="AZ444" s="139">
        <v>0</v>
      </c>
      <c r="BA444" s="139">
        <v>0</v>
      </c>
    </row>
    <row r="445" spans="1:53">
      <c r="A445" s="140" t="s">
        <v>1762</v>
      </c>
      <c r="B445" s="139">
        <v>1804559.93</v>
      </c>
      <c r="C445" s="139">
        <v>1804559.93</v>
      </c>
      <c r="D445" s="139">
        <v>1804559.93</v>
      </c>
      <c r="E445" s="139">
        <v>1804559.93</v>
      </c>
      <c r="F445" s="139">
        <v>1804559.93</v>
      </c>
      <c r="G445" s="139">
        <v>1804559.93</v>
      </c>
      <c r="H445" s="139">
        <v>1804559.93</v>
      </c>
      <c r="I445" s="139">
        <v>1804559.93</v>
      </c>
      <c r="J445" s="139">
        <v>1804559.93</v>
      </c>
      <c r="K445" s="139">
        <v>1804559.93</v>
      </c>
      <c r="L445" s="139">
        <v>1804559.93</v>
      </c>
      <c r="M445" s="139">
        <v>1804559.93</v>
      </c>
      <c r="N445" s="139">
        <v>21654719.1599999</v>
      </c>
      <c r="O445" s="139">
        <v>1804559.93</v>
      </c>
      <c r="P445" s="139">
        <v>1804559.93</v>
      </c>
      <c r="Q445" s="139">
        <v>1804559.93</v>
      </c>
      <c r="R445" s="139">
        <v>1804559.93</v>
      </c>
      <c r="S445" s="139">
        <v>1804559.93</v>
      </c>
      <c r="T445" s="139">
        <v>1804559.93</v>
      </c>
      <c r="U445" s="139">
        <v>1804559.93</v>
      </c>
      <c r="V445" s="139">
        <v>1804559.93</v>
      </c>
      <c r="W445" s="139">
        <v>1804559.93</v>
      </c>
      <c r="X445" s="139">
        <v>1804559.93</v>
      </c>
      <c r="Y445" s="139">
        <v>1804559.93</v>
      </c>
      <c r="Z445" s="139">
        <v>1804559.93</v>
      </c>
      <c r="AA445" s="139">
        <v>21654719.1599999</v>
      </c>
      <c r="AB445" s="139">
        <v>1804559.93</v>
      </c>
      <c r="AC445" s="139">
        <v>1804559.93</v>
      </c>
      <c r="AD445" s="139">
        <v>1804559.93</v>
      </c>
      <c r="AE445" s="139">
        <v>1804559.93</v>
      </c>
      <c r="AF445" s="139">
        <v>1804559.93</v>
      </c>
      <c r="AG445" s="139">
        <v>1804559.93</v>
      </c>
      <c r="AH445" s="139">
        <v>1804559.93</v>
      </c>
      <c r="AI445" s="139">
        <v>1804559.93</v>
      </c>
      <c r="AJ445" s="139">
        <v>1804559.93</v>
      </c>
      <c r="AK445" s="139">
        <v>1804559.93</v>
      </c>
      <c r="AL445" s="139">
        <v>1804559.93</v>
      </c>
      <c r="AM445" s="139">
        <v>1804559.93</v>
      </c>
      <c r="AN445" s="139">
        <v>21654719.1599999</v>
      </c>
      <c r="AO445" s="139">
        <v>1804559.93</v>
      </c>
      <c r="AP445" s="139">
        <v>1804559.93</v>
      </c>
      <c r="AQ445" s="139">
        <v>1804559.93</v>
      </c>
      <c r="AR445" s="139">
        <v>1804559.93</v>
      </c>
      <c r="AS445" s="139">
        <v>1804559.93</v>
      </c>
      <c r="AT445" s="139">
        <v>1804559.93</v>
      </c>
      <c r="AU445" s="139">
        <v>1804559.93</v>
      </c>
      <c r="AV445" s="139">
        <v>1804559.93</v>
      </c>
      <c r="AW445" s="139">
        <v>1804559.93</v>
      </c>
      <c r="AX445" s="139">
        <v>1804559.93</v>
      </c>
      <c r="AY445" s="139">
        <v>1804559.93</v>
      </c>
      <c r="AZ445" s="139">
        <v>1804559.93</v>
      </c>
      <c r="BA445" s="139">
        <v>21654719.1599999</v>
      </c>
    </row>
    <row r="446" spans="1:53">
      <c r="A446" s="140" t="s">
        <v>1763</v>
      </c>
      <c r="B446" s="139">
        <v>249793.63</v>
      </c>
      <c r="C446" s="139">
        <v>249793.63</v>
      </c>
      <c r="D446" s="139">
        <v>249793.63</v>
      </c>
      <c r="E446" s="139">
        <v>249793.63</v>
      </c>
      <c r="F446" s="139">
        <v>249793.63</v>
      </c>
      <c r="G446" s="139">
        <v>249793.63</v>
      </c>
      <c r="H446" s="139">
        <v>249793.63</v>
      </c>
      <c r="I446" s="139">
        <v>249793.63</v>
      </c>
      <c r="J446" s="139">
        <v>249793.63</v>
      </c>
      <c r="K446" s="139">
        <v>249793.63</v>
      </c>
      <c r="L446" s="139">
        <v>249793.63</v>
      </c>
      <c r="M446" s="139">
        <v>249793.63</v>
      </c>
      <c r="N446" s="139">
        <v>2997523.56</v>
      </c>
      <c r="O446" s="139">
        <v>249793.63</v>
      </c>
      <c r="P446" s="139">
        <v>249793.63</v>
      </c>
      <c r="Q446" s="139">
        <v>249793.63</v>
      </c>
      <c r="R446" s="139">
        <v>249793.63</v>
      </c>
      <c r="S446" s="139">
        <v>249793.63</v>
      </c>
      <c r="T446" s="139">
        <v>249793.63</v>
      </c>
      <c r="U446" s="139">
        <v>249793.63</v>
      </c>
      <c r="V446" s="139">
        <v>249793.63</v>
      </c>
      <c r="W446" s="139">
        <v>249793.63</v>
      </c>
      <c r="X446" s="139">
        <v>249793.63</v>
      </c>
      <c r="Y446" s="139">
        <v>249793.63</v>
      </c>
      <c r="Z446" s="139">
        <v>249793.63</v>
      </c>
      <c r="AA446" s="139">
        <v>2997523.56</v>
      </c>
      <c r="AB446" s="139">
        <v>249793.63</v>
      </c>
      <c r="AC446" s="139">
        <v>249793.63</v>
      </c>
      <c r="AD446" s="139">
        <v>249793.63</v>
      </c>
      <c r="AE446" s="139">
        <v>249793.63</v>
      </c>
      <c r="AF446" s="139">
        <v>249793.63</v>
      </c>
      <c r="AG446" s="139">
        <v>249793.63</v>
      </c>
      <c r="AH446" s="139">
        <v>249793.63</v>
      </c>
      <c r="AI446" s="139">
        <v>249793.63</v>
      </c>
      <c r="AJ446" s="139">
        <v>249793.63</v>
      </c>
      <c r="AK446" s="139">
        <v>249793.63</v>
      </c>
      <c r="AL446" s="139">
        <v>249793.63</v>
      </c>
      <c r="AM446" s="139">
        <v>249793.63</v>
      </c>
      <c r="AN446" s="139">
        <v>2997523.56</v>
      </c>
      <c r="AO446" s="139">
        <v>249793.63</v>
      </c>
      <c r="AP446" s="139">
        <v>249793.63</v>
      </c>
      <c r="AQ446" s="139">
        <v>249793.63</v>
      </c>
      <c r="AR446" s="139">
        <v>249793.63</v>
      </c>
      <c r="AS446" s="139">
        <v>249793.63</v>
      </c>
      <c r="AT446" s="139">
        <v>249793.63</v>
      </c>
      <c r="AU446" s="139">
        <v>249793.63</v>
      </c>
      <c r="AV446" s="139">
        <v>249793.63</v>
      </c>
      <c r="AW446" s="139">
        <v>249793.63</v>
      </c>
      <c r="AX446" s="139">
        <v>249793.63</v>
      </c>
      <c r="AY446" s="139">
        <v>249793.63</v>
      </c>
      <c r="AZ446" s="139">
        <v>249793.63</v>
      </c>
      <c r="BA446" s="139">
        <v>2997523.56</v>
      </c>
    </row>
    <row r="447" spans="1:53">
      <c r="A447" s="140" t="s">
        <v>1764</v>
      </c>
      <c r="B447" s="139">
        <v>2060078.97</v>
      </c>
      <c r="C447" s="139">
        <v>2054353.56</v>
      </c>
      <c r="D447" s="139">
        <v>2054353.56</v>
      </c>
      <c r="E447" s="139">
        <v>2054353.56</v>
      </c>
      <c r="F447" s="139">
        <v>2054353.56</v>
      </c>
      <c r="G447" s="139">
        <v>2054353.56</v>
      </c>
      <c r="H447" s="139">
        <v>2113914.6599999899</v>
      </c>
      <c r="I447" s="139">
        <v>2054353.56</v>
      </c>
      <c r="J447" s="139">
        <v>2054353.56</v>
      </c>
      <c r="K447" s="139">
        <v>2054353.56</v>
      </c>
      <c r="L447" s="139">
        <v>2054353.56</v>
      </c>
      <c r="M447" s="139">
        <v>2054353.56</v>
      </c>
      <c r="N447" s="139">
        <v>24717529.2299999</v>
      </c>
      <c r="O447" s="139">
        <v>2060078.97</v>
      </c>
      <c r="P447" s="139">
        <v>2054353.56</v>
      </c>
      <c r="Q447" s="139">
        <v>2054353.56</v>
      </c>
      <c r="R447" s="139">
        <v>2054353.56</v>
      </c>
      <c r="S447" s="139">
        <v>2054353.56</v>
      </c>
      <c r="T447" s="139">
        <v>2054353.56</v>
      </c>
      <c r="U447" s="139">
        <v>2113914.6599999899</v>
      </c>
      <c r="V447" s="139">
        <v>2054353.56</v>
      </c>
      <c r="W447" s="139">
        <v>2054353.56</v>
      </c>
      <c r="X447" s="139">
        <v>2054353.56</v>
      </c>
      <c r="Y447" s="139">
        <v>2054353.56</v>
      </c>
      <c r="Z447" s="139">
        <v>2054353.56</v>
      </c>
      <c r="AA447" s="139">
        <v>24717529.2299999</v>
      </c>
      <c r="AB447" s="139">
        <v>2060078.97</v>
      </c>
      <c r="AC447" s="139">
        <v>2054353.56</v>
      </c>
      <c r="AD447" s="139">
        <v>2054353.56</v>
      </c>
      <c r="AE447" s="139">
        <v>2054353.56</v>
      </c>
      <c r="AF447" s="139">
        <v>2054353.56</v>
      </c>
      <c r="AG447" s="139">
        <v>2054353.56</v>
      </c>
      <c r="AH447" s="139">
        <v>2113914.6599999899</v>
      </c>
      <c r="AI447" s="139">
        <v>2054353.56</v>
      </c>
      <c r="AJ447" s="139">
        <v>2054353.56</v>
      </c>
      <c r="AK447" s="139">
        <v>2054353.56</v>
      </c>
      <c r="AL447" s="139">
        <v>2054353.56</v>
      </c>
      <c r="AM447" s="139">
        <v>2054353.56</v>
      </c>
      <c r="AN447" s="139">
        <v>24717529.2299999</v>
      </c>
      <c r="AO447" s="139">
        <v>2060078.97</v>
      </c>
      <c r="AP447" s="139">
        <v>2054353.56</v>
      </c>
      <c r="AQ447" s="139">
        <v>2054353.56</v>
      </c>
      <c r="AR447" s="139">
        <v>2054353.56</v>
      </c>
      <c r="AS447" s="139">
        <v>2054353.56</v>
      </c>
      <c r="AT447" s="139">
        <v>2054353.56</v>
      </c>
      <c r="AU447" s="139">
        <v>2113914.6599999899</v>
      </c>
      <c r="AV447" s="139">
        <v>2054353.56</v>
      </c>
      <c r="AW447" s="139">
        <v>2054353.56</v>
      </c>
      <c r="AX447" s="139">
        <v>2054353.56</v>
      </c>
      <c r="AY447" s="139">
        <v>2054353.56</v>
      </c>
      <c r="AZ447" s="139">
        <v>2054353.56</v>
      </c>
      <c r="BA447" s="139">
        <v>24717529.2299999</v>
      </c>
    </row>
    <row r="448" spans="1:53">
      <c r="A448" s="140" t="s">
        <v>1765</v>
      </c>
    </row>
    <row r="449" spans="1:53">
      <c r="A449" s="140" t="s">
        <v>1766</v>
      </c>
      <c r="B449" s="139">
        <v>37711166</v>
      </c>
      <c r="C449" s="139">
        <v>37711166</v>
      </c>
      <c r="D449" s="139">
        <v>37711166</v>
      </c>
      <c r="E449" s="139">
        <v>0</v>
      </c>
      <c r="F449" s="139">
        <v>0</v>
      </c>
      <c r="G449" s="139">
        <v>0</v>
      </c>
      <c r="H449" s="139">
        <v>0</v>
      </c>
      <c r="I449" s="139">
        <v>0</v>
      </c>
      <c r="J449" s="139">
        <v>0</v>
      </c>
      <c r="K449" s="139">
        <v>0</v>
      </c>
      <c r="L449" s="139">
        <v>0</v>
      </c>
      <c r="M449" s="139">
        <v>0</v>
      </c>
      <c r="N449" s="139">
        <v>113133497.999999</v>
      </c>
      <c r="O449" s="139">
        <v>0</v>
      </c>
      <c r="P449" s="139">
        <v>0</v>
      </c>
      <c r="Q449" s="139">
        <v>0</v>
      </c>
      <c r="R449" s="139">
        <v>0</v>
      </c>
      <c r="S449" s="139">
        <v>0</v>
      </c>
      <c r="T449" s="139">
        <v>0</v>
      </c>
      <c r="U449" s="139">
        <v>0</v>
      </c>
      <c r="V449" s="139">
        <v>0</v>
      </c>
      <c r="W449" s="139">
        <v>0</v>
      </c>
      <c r="X449" s="139">
        <v>0</v>
      </c>
      <c r="Y449" s="139">
        <v>0</v>
      </c>
      <c r="Z449" s="139">
        <v>0</v>
      </c>
      <c r="AA449" s="139">
        <v>0</v>
      </c>
      <c r="AB449" s="139">
        <v>0</v>
      </c>
      <c r="AC449" s="139">
        <v>0</v>
      </c>
      <c r="AD449" s="139">
        <v>0</v>
      </c>
      <c r="AE449" s="139">
        <v>0</v>
      </c>
      <c r="AF449" s="139">
        <v>0</v>
      </c>
      <c r="AG449" s="139">
        <v>0</v>
      </c>
      <c r="AH449" s="139">
        <v>0</v>
      </c>
      <c r="AI449" s="139">
        <v>0</v>
      </c>
      <c r="AJ449" s="139">
        <v>0</v>
      </c>
      <c r="AK449" s="139">
        <v>0</v>
      </c>
      <c r="AL449" s="139">
        <v>0</v>
      </c>
      <c r="AM449" s="139">
        <v>0</v>
      </c>
      <c r="AN449" s="139">
        <v>0</v>
      </c>
      <c r="AO449" s="139">
        <v>0</v>
      </c>
      <c r="AP449" s="139">
        <v>0</v>
      </c>
      <c r="AQ449" s="139">
        <v>0</v>
      </c>
      <c r="AR449" s="139">
        <v>0</v>
      </c>
      <c r="AS449" s="139">
        <v>0</v>
      </c>
      <c r="AT449" s="139">
        <v>0</v>
      </c>
      <c r="AU449" s="139">
        <v>0</v>
      </c>
      <c r="AV449" s="139">
        <v>0</v>
      </c>
      <c r="AW449" s="139">
        <v>0</v>
      </c>
      <c r="AX449" s="139">
        <v>0</v>
      </c>
      <c r="AY449" s="139">
        <v>0</v>
      </c>
      <c r="AZ449" s="139">
        <v>0</v>
      </c>
      <c r="BA449" s="139">
        <v>0</v>
      </c>
    </row>
    <row r="450" spans="1:53">
      <c r="A450" s="140" t="s">
        <v>1767</v>
      </c>
      <c r="B450" s="139">
        <v>0</v>
      </c>
      <c r="C450" s="139">
        <v>0</v>
      </c>
      <c r="D450" s="139">
        <v>0</v>
      </c>
      <c r="E450" s="139">
        <v>0</v>
      </c>
      <c r="F450" s="139">
        <v>0</v>
      </c>
      <c r="G450" s="139">
        <v>0</v>
      </c>
      <c r="H450" s="139">
        <v>0</v>
      </c>
      <c r="I450" s="139">
        <v>0</v>
      </c>
      <c r="J450" s="139">
        <v>0</v>
      </c>
      <c r="K450" s="139">
        <v>0</v>
      </c>
      <c r="L450" s="139">
        <v>0</v>
      </c>
      <c r="M450" s="139">
        <v>0</v>
      </c>
      <c r="N450" s="139">
        <v>0</v>
      </c>
      <c r="O450" s="139">
        <v>0</v>
      </c>
      <c r="P450" s="139">
        <v>0</v>
      </c>
      <c r="Q450" s="139">
        <v>0</v>
      </c>
      <c r="R450" s="139">
        <v>0</v>
      </c>
      <c r="S450" s="139">
        <v>0</v>
      </c>
      <c r="T450" s="139">
        <v>0</v>
      </c>
      <c r="U450" s="139">
        <v>0</v>
      </c>
      <c r="V450" s="139">
        <v>0</v>
      </c>
      <c r="W450" s="139">
        <v>0</v>
      </c>
      <c r="X450" s="139">
        <v>0</v>
      </c>
      <c r="Y450" s="139">
        <v>0</v>
      </c>
      <c r="Z450" s="139">
        <v>0</v>
      </c>
      <c r="AA450" s="139">
        <v>0</v>
      </c>
      <c r="AB450" s="139">
        <v>0</v>
      </c>
      <c r="AC450" s="139">
        <v>0</v>
      </c>
      <c r="AD450" s="139">
        <v>0</v>
      </c>
      <c r="AE450" s="139">
        <v>0</v>
      </c>
      <c r="AF450" s="139">
        <v>0</v>
      </c>
      <c r="AG450" s="139">
        <v>0</v>
      </c>
      <c r="AH450" s="139">
        <v>0</v>
      </c>
      <c r="AI450" s="139">
        <v>0</v>
      </c>
      <c r="AJ450" s="139">
        <v>0</v>
      </c>
      <c r="AK450" s="139">
        <v>0</v>
      </c>
      <c r="AL450" s="139">
        <v>0</v>
      </c>
      <c r="AM450" s="139">
        <v>0</v>
      </c>
      <c r="AN450" s="139">
        <v>0</v>
      </c>
      <c r="AO450" s="139">
        <v>0</v>
      </c>
      <c r="AP450" s="139">
        <v>0</v>
      </c>
      <c r="AQ450" s="139">
        <v>0</v>
      </c>
      <c r="AR450" s="139">
        <v>0</v>
      </c>
      <c r="AS450" s="139">
        <v>0</v>
      </c>
      <c r="AT450" s="139">
        <v>0</v>
      </c>
      <c r="AU450" s="139">
        <v>0</v>
      </c>
      <c r="AV450" s="139">
        <v>0</v>
      </c>
      <c r="AW450" s="139">
        <v>0</v>
      </c>
      <c r="AX450" s="139">
        <v>0</v>
      </c>
      <c r="AY450" s="139">
        <v>0</v>
      </c>
      <c r="AZ450" s="139">
        <v>0</v>
      </c>
      <c r="BA450" s="139">
        <v>0</v>
      </c>
    </row>
    <row r="451" spans="1:53">
      <c r="A451" s="140" t="s">
        <v>1768</v>
      </c>
      <c r="B451" s="139">
        <v>37711166</v>
      </c>
      <c r="C451" s="139">
        <v>37711166</v>
      </c>
      <c r="D451" s="139">
        <v>37711166</v>
      </c>
      <c r="E451" s="139">
        <v>0</v>
      </c>
      <c r="F451" s="139">
        <v>0</v>
      </c>
      <c r="G451" s="139">
        <v>0</v>
      </c>
      <c r="H451" s="139">
        <v>0</v>
      </c>
      <c r="I451" s="139">
        <v>0</v>
      </c>
      <c r="J451" s="139">
        <v>0</v>
      </c>
      <c r="K451" s="139">
        <v>0</v>
      </c>
      <c r="L451" s="139">
        <v>0</v>
      </c>
      <c r="M451" s="139">
        <v>0</v>
      </c>
      <c r="N451" s="139">
        <v>113133497.999999</v>
      </c>
      <c r="O451" s="139">
        <v>0</v>
      </c>
      <c r="P451" s="139">
        <v>0</v>
      </c>
      <c r="Q451" s="139">
        <v>0</v>
      </c>
      <c r="R451" s="139">
        <v>0</v>
      </c>
      <c r="S451" s="139">
        <v>0</v>
      </c>
      <c r="T451" s="139">
        <v>0</v>
      </c>
      <c r="U451" s="139">
        <v>0</v>
      </c>
      <c r="V451" s="139">
        <v>0</v>
      </c>
      <c r="W451" s="139">
        <v>0</v>
      </c>
      <c r="X451" s="139">
        <v>0</v>
      </c>
      <c r="Y451" s="139">
        <v>0</v>
      </c>
      <c r="Z451" s="139">
        <v>0</v>
      </c>
      <c r="AA451" s="139">
        <v>0</v>
      </c>
      <c r="AB451" s="139">
        <v>0</v>
      </c>
      <c r="AC451" s="139">
        <v>0</v>
      </c>
      <c r="AD451" s="139">
        <v>0</v>
      </c>
      <c r="AE451" s="139">
        <v>0</v>
      </c>
      <c r="AF451" s="139">
        <v>0</v>
      </c>
      <c r="AG451" s="139">
        <v>0</v>
      </c>
      <c r="AH451" s="139">
        <v>0</v>
      </c>
      <c r="AI451" s="139">
        <v>0</v>
      </c>
      <c r="AJ451" s="139">
        <v>0</v>
      </c>
      <c r="AK451" s="139">
        <v>0</v>
      </c>
      <c r="AL451" s="139">
        <v>0</v>
      </c>
      <c r="AM451" s="139">
        <v>0</v>
      </c>
      <c r="AN451" s="139">
        <v>0</v>
      </c>
      <c r="AO451" s="139">
        <v>0</v>
      </c>
      <c r="AP451" s="139">
        <v>0</v>
      </c>
      <c r="AQ451" s="139">
        <v>0</v>
      </c>
      <c r="AR451" s="139">
        <v>0</v>
      </c>
      <c r="AS451" s="139">
        <v>0</v>
      </c>
      <c r="AT451" s="139">
        <v>0</v>
      </c>
      <c r="AU451" s="139">
        <v>0</v>
      </c>
      <c r="AV451" s="139">
        <v>0</v>
      </c>
      <c r="AW451" s="139">
        <v>0</v>
      </c>
      <c r="AX451" s="139">
        <v>0</v>
      </c>
      <c r="AY451" s="139">
        <v>0</v>
      </c>
      <c r="AZ451" s="139">
        <v>0</v>
      </c>
      <c r="BA451" s="139">
        <v>0</v>
      </c>
    </row>
    <row r="452" spans="1:53">
      <c r="A452" s="140" t="s">
        <v>1769</v>
      </c>
      <c r="B452" s="139">
        <v>0</v>
      </c>
      <c r="C452" s="139">
        <v>0</v>
      </c>
      <c r="D452" s="139">
        <v>0</v>
      </c>
      <c r="E452" s="139">
        <v>0</v>
      </c>
      <c r="F452" s="139">
        <v>0</v>
      </c>
      <c r="G452" s="139">
        <v>0</v>
      </c>
      <c r="H452" s="139">
        <v>0</v>
      </c>
      <c r="I452" s="139">
        <v>0</v>
      </c>
      <c r="J452" s="139">
        <v>0</v>
      </c>
      <c r="K452" s="139">
        <v>0</v>
      </c>
      <c r="L452" s="139">
        <v>0</v>
      </c>
      <c r="M452" s="139">
        <v>0</v>
      </c>
      <c r="N452" s="139">
        <v>0</v>
      </c>
      <c r="O452" s="139">
        <v>0</v>
      </c>
      <c r="P452" s="139">
        <v>0</v>
      </c>
      <c r="Q452" s="139">
        <v>0</v>
      </c>
      <c r="R452" s="139">
        <v>0</v>
      </c>
      <c r="S452" s="139">
        <v>0</v>
      </c>
      <c r="T452" s="139">
        <v>0</v>
      </c>
      <c r="U452" s="139">
        <v>0</v>
      </c>
      <c r="V452" s="139">
        <v>0</v>
      </c>
      <c r="W452" s="139">
        <v>0</v>
      </c>
      <c r="X452" s="139">
        <v>0</v>
      </c>
      <c r="Y452" s="139">
        <v>0</v>
      </c>
      <c r="Z452" s="139">
        <v>0</v>
      </c>
      <c r="AA452" s="139">
        <v>0</v>
      </c>
      <c r="AB452" s="139">
        <v>0</v>
      </c>
      <c r="AC452" s="139">
        <v>0</v>
      </c>
      <c r="AD452" s="139">
        <v>0</v>
      </c>
      <c r="AE452" s="139">
        <v>0</v>
      </c>
      <c r="AF452" s="139">
        <v>0</v>
      </c>
      <c r="AG452" s="139">
        <v>0</v>
      </c>
      <c r="AH452" s="139">
        <v>0</v>
      </c>
      <c r="AI452" s="139">
        <v>0</v>
      </c>
      <c r="AJ452" s="139">
        <v>0</v>
      </c>
      <c r="AK452" s="139">
        <v>0</v>
      </c>
      <c r="AL452" s="139">
        <v>0</v>
      </c>
      <c r="AM452" s="139">
        <v>0</v>
      </c>
      <c r="AN452" s="139">
        <v>0</v>
      </c>
      <c r="AO452" s="139">
        <v>0</v>
      </c>
      <c r="AP452" s="139">
        <v>0</v>
      </c>
      <c r="AQ452" s="139">
        <v>0</v>
      </c>
      <c r="AR452" s="139">
        <v>0</v>
      </c>
      <c r="AS452" s="139">
        <v>0</v>
      </c>
      <c r="AT452" s="139">
        <v>0</v>
      </c>
      <c r="AU452" s="139">
        <v>0</v>
      </c>
      <c r="AV452" s="139">
        <v>0</v>
      </c>
      <c r="AW452" s="139">
        <v>0</v>
      </c>
      <c r="AX452" s="139">
        <v>0</v>
      </c>
      <c r="AY452" s="139">
        <v>0</v>
      </c>
      <c r="AZ452" s="139">
        <v>0</v>
      </c>
      <c r="BA452" s="139">
        <v>0</v>
      </c>
    </row>
    <row r="453" spans="1:53">
      <c r="A453" s="140" t="s">
        <v>1770</v>
      </c>
      <c r="B453" s="139">
        <v>0</v>
      </c>
      <c r="C453" s="139">
        <v>0</v>
      </c>
      <c r="D453" s="139">
        <v>0</v>
      </c>
      <c r="E453" s="139">
        <v>0</v>
      </c>
      <c r="F453" s="139">
        <v>0</v>
      </c>
      <c r="G453" s="139">
        <v>0</v>
      </c>
      <c r="H453" s="139">
        <v>0</v>
      </c>
      <c r="I453" s="139">
        <v>0</v>
      </c>
      <c r="J453" s="139">
        <v>0</v>
      </c>
      <c r="K453" s="139">
        <v>0</v>
      </c>
      <c r="L453" s="139">
        <v>0</v>
      </c>
      <c r="M453" s="139">
        <v>0</v>
      </c>
      <c r="N453" s="139">
        <v>0</v>
      </c>
      <c r="O453" s="139">
        <v>0</v>
      </c>
      <c r="P453" s="139">
        <v>0</v>
      </c>
      <c r="Q453" s="139">
        <v>0</v>
      </c>
      <c r="R453" s="139">
        <v>0</v>
      </c>
      <c r="S453" s="139">
        <v>0</v>
      </c>
      <c r="T453" s="139">
        <v>0</v>
      </c>
      <c r="U453" s="139">
        <v>0</v>
      </c>
      <c r="V453" s="139">
        <v>0</v>
      </c>
      <c r="W453" s="139">
        <v>0</v>
      </c>
      <c r="X453" s="139">
        <v>0</v>
      </c>
      <c r="Y453" s="139">
        <v>0</v>
      </c>
      <c r="Z453" s="139">
        <v>0</v>
      </c>
      <c r="AA453" s="139">
        <v>0</v>
      </c>
      <c r="AB453" s="139">
        <v>0</v>
      </c>
      <c r="AC453" s="139">
        <v>0</v>
      </c>
      <c r="AD453" s="139">
        <v>0</v>
      </c>
      <c r="AE453" s="139">
        <v>0</v>
      </c>
      <c r="AF453" s="139">
        <v>0</v>
      </c>
      <c r="AG453" s="139">
        <v>0</v>
      </c>
      <c r="AH453" s="139">
        <v>0</v>
      </c>
      <c r="AI453" s="139">
        <v>0</v>
      </c>
      <c r="AJ453" s="139">
        <v>0</v>
      </c>
      <c r="AK453" s="139">
        <v>0</v>
      </c>
      <c r="AL453" s="139">
        <v>0</v>
      </c>
      <c r="AM453" s="139">
        <v>0</v>
      </c>
      <c r="AN453" s="139">
        <v>0</v>
      </c>
      <c r="AO453" s="139">
        <v>0</v>
      </c>
      <c r="AP453" s="139">
        <v>0</v>
      </c>
      <c r="AQ453" s="139">
        <v>0</v>
      </c>
      <c r="AR453" s="139">
        <v>0</v>
      </c>
      <c r="AS453" s="139">
        <v>0</v>
      </c>
      <c r="AT453" s="139">
        <v>0</v>
      </c>
      <c r="AU453" s="139">
        <v>0</v>
      </c>
      <c r="AV453" s="139">
        <v>0</v>
      </c>
      <c r="AW453" s="139">
        <v>0</v>
      </c>
      <c r="AX453" s="139">
        <v>0</v>
      </c>
      <c r="AY453" s="139">
        <v>0</v>
      </c>
      <c r="AZ453" s="139">
        <v>0</v>
      </c>
      <c r="BA453" s="139">
        <v>0</v>
      </c>
    </row>
    <row r="454" spans="1:53">
      <c r="A454" s="140" t="s">
        <v>1771</v>
      </c>
      <c r="B454" s="139">
        <v>0</v>
      </c>
      <c r="C454" s="139">
        <v>0</v>
      </c>
      <c r="D454" s="139">
        <v>0</v>
      </c>
      <c r="E454" s="139">
        <v>0</v>
      </c>
      <c r="F454" s="139">
        <v>0</v>
      </c>
      <c r="G454" s="139">
        <v>0</v>
      </c>
      <c r="H454" s="139">
        <v>0</v>
      </c>
      <c r="I454" s="139">
        <v>0</v>
      </c>
      <c r="J454" s="139">
        <v>0</v>
      </c>
      <c r="K454" s="139">
        <v>0</v>
      </c>
      <c r="L454" s="139">
        <v>0</v>
      </c>
      <c r="M454" s="139">
        <v>0</v>
      </c>
      <c r="N454" s="139">
        <v>0</v>
      </c>
      <c r="O454" s="139">
        <v>0</v>
      </c>
      <c r="P454" s="139">
        <v>0</v>
      </c>
      <c r="Q454" s="139">
        <v>0</v>
      </c>
      <c r="R454" s="139">
        <v>0</v>
      </c>
      <c r="S454" s="139">
        <v>0</v>
      </c>
      <c r="T454" s="139">
        <v>0</v>
      </c>
      <c r="U454" s="139">
        <v>0</v>
      </c>
      <c r="V454" s="139">
        <v>0</v>
      </c>
      <c r="W454" s="139">
        <v>0</v>
      </c>
      <c r="X454" s="139">
        <v>0</v>
      </c>
      <c r="Y454" s="139">
        <v>0</v>
      </c>
      <c r="Z454" s="139">
        <v>0</v>
      </c>
      <c r="AA454" s="139">
        <v>0</v>
      </c>
      <c r="AB454" s="139">
        <v>0</v>
      </c>
      <c r="AC454" s="139">
        <v>0</v>
      </c>
      <c r="AD454" s="139">
        <v>0</v>
      </c>
      <c r="AE454" s="139">
        <v>0</v>
      </c>
      <c r="AF454" s="139">
        <v>0</v>
      </c>
      <c r="AG454" s="139">
        <v>0</v>
      </c>
      <c r="AH454" s="139">
        <v>0</v>
      </c>
      <c r="AI454" s="139">
        <v>0</v>
      </c>
      <c r="AJ454" s="139">
        <v>0</v>
      </c>
      <c r="AK454" s="139">
        <v>0</v>
      </c>
      <c r="AL454" s="139">
        <v>0</v>
      </c>
      <c r="AM454" s="139">
        <v>0</v>
      </c>
      <c r="AN454" s="139">
        <v>0</v>
      </c>
      <c r="AO454" s="139">
        <v>0</v>
      </c>
      <c r="AP454" s="139">
        <v>0</v>
      </c>
      <c r="AQ454" s="139">
        <v>0</v>
      </c>
      <c r="AR454" s="139">
        <v>0</v>
      </c>
      <c r="AS454" s="139">
        <v>0</v>
      </c>
      <c r="AT454" s="139">
        <v>0</v>
      </c>
      <c r="AU454" s="139">
        <v>0</v>
      </c>
      <c r="AV454" s="139">
        <v>0</v>
      </c>
      <c r="AW454" s="139">
        <v>0</v>
      </c>
      <c r="AX454" s="139">
        <v>0</v>
      </c>
      <c r="AY454" s="139">
        <v>0</v>
      </c>
      <c r="AZ454" s="139">
        <v>0</v>
      </c>
      <c r="BA454" s="139">
        <v>0</v>
      </c>
    </row>
    <row r="455" spans="1:53">
      <c r="A455" s="140" t="s">
        <v>1772</v>
      </c>
      <c r="B455" s="139">
        <v>37711166</v>
      </c>
      <c r="C455" s="139">
        <v>37711166</v>
      </c>
      <c r="D455" s="139">
        <v>37711166</v>
      </c>
      <c r="E455" s="139">
        <v>0</v>
      </c>
      <c r="F455" s="139">
        <v>0</v>
      </c>
      <c r="G455" s="139">
        <v>0</v>
      </c>
      <c r="H455" s="139">
        <v>0</v>
      </c>
      <c r="I455" s="139">
        <v>0</v>
      </c>
      <c r="J455" s="139">
        <v>0</v>
      </c>
      <c r="K455" s="139">
        <v>0</v>
      </c>
      <c r="L455" s="139">
        <v>0</v>
      </c>
      <c r="M455" s="139">
        <v>0</v>
      </c>
      <c r="N455" s="139">
        <v>113133497.999999</v>
      </c>
      <c r="O455" s="139">
        <v>0</v>
      </c>
      <c r="P455" s="139">
        <v>0</v>
      </c>
      <c r="Q455" s="139">
        <v>0</v>
      </c>
      <c r="R455" s="139">
        <v>0</v>
      </c>
      <c r="S455" s="139">
        <v>0</v>
      </c>
      <c r="T455" s="139">
        <v>0</v>
      </c>
      <c r="U455" s="139">
        <v>0</v>
      </c>
      <c r="V455" s="139">
        <v>0</v>
      </c>
      <c r="W455" s="139">
        <v>0</v>
      </c>
      <c r="X455" s="139">
        <v>0</v>
      </c>
      <c r="Y455" s="139">
        <v>0</v>
      </c>
      <c r="Z455" s="139">
        <v>0</v>
      </c>
      <c r="AA455" s="139">
        <v>0</v>
      </c>
      <c r="AB455" s="139">
        <v>0</v>
      </c>
      <c r="AC455" s="139">
        <v>0</v>
      </c>
      <c r="AD455" s="139">
        <v>0</v>
      </c>
      <c r="AE455" s="139">
        <v>0</v>
      </c>
      <c r="AF455" s="139">
        <v>0</v>
      </c>
      <c r="AG455" s="139">
        <v>0</v>
      </c>
      <c r="AH455" s="139">
        <v>0</v>
      </c>
      <c r="AI455" s="139">
        <v>0</v>
      </c>
      <c r="AJ455" s="139">
        <v>0</v>
      </c>
      <c r="AK455" s="139">
        <v>0</v>
      </c>
      <c r="AL455" s="139">
        <v>0</v>
      </c>
      <c r="AM455" s="139">
        <v>0</v>
      </c>
      <c r="AN455" s="139">
        <v>0</v>
      </c>
      <c r="AO455" s="139">
        <v>0</v>
      </c>
      <c r="AP455" s="139">
        <v>0</v>
      </c>
      <c r="AQ455" s="139">
        <v>0</v>
      </c>
      <c r="AR455" s="139">
        <v>0</v>
      </c>
      <c r="AS455" s="139">
        <v>0</v>
      </c>
      <c r="AT455" s="139">
        <v>0</v>
      </c>
      <c r="AU455" s="139">
        <v>0</v>
      </c>
      <c r="AV455" s="139">
        <v>0</v>
      </c>
      <c r="AW455" s="139">
        <v>0</v>
      </c>
      <c r="AX455" s="139">
        <v>0</v>
      </c>
      <c r="AY455" s="139">
        <v>0</v>
      </c>
      <c r="AZ455" s="139">
        <v>0</v>
      </c>
      <c r="BA455" s="139">
        <v>0</v>
      </c>
    </row>
    <row r="456" spans="1:53">
      <c r="A456" s="140" t="s">
        <v>1773</v>
      </c>
    </row>
    <row r="457" spans="1:53">
      <c r="A457" s="140" t="s">
        <v>1774</v>
      </c>
      <c r="B457" s="139">
        <v>222104.43</v>
      </c>
      <c r="C457" s="139">
        <v>213279.43</v>
      </c>
      <c r="D457" s="139">
        <v>142687.43</v>
      </c>
      <c r="E457" s="139">
        <v>186807.43</v>
      </c>
      <c r="F457" s="139">
        <v>186807.43</v>
      </c>
      <c r="G457" s="139">
        <v>125039.43</v>
      </c>
      <c r="H457" s="139">
        <v>215288.76</v>
      </c>
      <c r="I457" s="139">
        <v>197640.76</v>
      </c>
      <c r="J457" s="139">
        <v>118224.75999999901</v>
      </c>
      <c r="K457" s="139">
        <v>197640.76</v>
      </c>
      <c r="L457" s="139">
        <v>197640.76</v>
      </c>
      <c r="M457" s="139">
        <v>56456.76</v>
      </c>
      <c r="N457" s="139">
        <v>2059618.14</v>
      </c>
      <c r="O457" s="139">
        <v>222104.43</v>
      </c>
      <c r="P457" s="139">
        <v>213279.43</v>
      </c>
      <c r="Q457" s="139">
        <v>142687.43</v>
      </c>
      <c r="R457" s="139">
        <v>186807.43</v>
      </c>
      <c r="S457" s="139">
        <v>186807.43</v>
      </c>
      <c r="T457" s="139">
        <v>125039.43</v>
      </c>
      <c r="U457" s="139">
        <v>215288.76</v>
      </c>
      <c r="V457" s="139">
        <v>197640.76</v>
      </c>
      <c r="W457" s="139">
        <v>118224.75999999901</v>
      </c>
      <c r="X457" s="139">
        <v>197640.76</v>
      </c>
      <c r="Y457" s="139">
        <v>197640.76</v>
      </c>
      <c r="Z457" s="139">
        <v>56456.76</v>
      </c>
      <c r="AA457" s="139">
        <v>2059618.14</v>
      </c>
      <c r="AB457" s="139">
        <v>222104.43</v>
      </c>
      <c r="AC457" s="139">
        <v>213279.43</v>
      </c>
      <c r="AD457" s="139">
        <v>142687.43</v>
      </c>
      <c r="AE457" s="139">
        <v>186807.43</v>
      </c>
      <c r="AF457" s="139">
        <v>186807.43</v>
      </c>
      <c r="AG457" s="139">
        <v>125039.43</v>
      </c>
      <c r="AH457" s="139">
        <v>215288.76</v>
      </c>
      <c r="AI457" s="139">
        <v>197640.76</v>
      </c>
      <c r="AJ457" s="139">
        <v>118224.75999999901</v>
      </c>
      <c r="AK457" s="139">
        <v>197640.76</v>
      </c>
      <c r="AL457" s="139">
        <v>197640.76</v>
      </c>
      <c r="AM457" s="139">
        <v>56456.76</v>
      </c>
      <c r="AN457" s="139">
        <v>2059618.14</v>
      </c>
      <c r="AO457" s="139">
        <v>222104.43</v>
      </c>
      <c r="AP457" s="139">
        <v>213279.43</v>
      </c>
      <c r="AQ457" s="139">
        <v>142687.43</v>
      </c>
      <c r="AR457" s="139">
        <v>186807.43</v>
      </c>
      <c r="AS457" s="139">
        <v>186807.43</v>
      </c>
      <c r="AT457" s="139">
        <v>125039.43</v>
      </c>
      <c r="AU457" s="139">
        <v>215288.76</v>
      </c>
      <c r="AV457" s="139">
        <v>197640.76</v>
      </c>
      <c r="AW457" s="139">
        <v>118224.75999999901</v>
      </c>
      <c r="AX457" s="139">
        <v>197640.76</v>
      </c>
      <c r="AY457" s="139">
        <v>197640.76</v>
      </c>
      <c r="AZ457" s="139">
        <v>56456.76</v>
      </c>
      <c r="BA457" s="139">
        <v>2059618.14</v>
      </c>
    </row>
    <row r="458" spans="1:53">
      <c r="A458" s="140" t="s">
        <v>1775</v>
      </c>
      <c r="B458" s="139">
        <v>411265.01</v>
      </c>
      <c r="C458" s="139">
        <v>411265.01</v>
      </c>
      <c r="D458" s="139">
        <v>411265.01</v>
      </c>
      <c r="E458" s="139">
        <v>411265.01</v>
      </c>
      <c r="F458" s="139">
        <v>411265.01</v>
      </c>
      <c r="G458" s="139">
        <v>411265.01</v>
      </c>
      <c r="H458" s="139">
        <v>411265.01</v>
      </c>
      <c r="I458" s="139">
        <v>411265.01</v>
      </c>
      <c r="J458" s="139">
        <v>411265.01</v>
      </c>
      <c r="K458" s="139">
        <v>411265.01</v>
      </c>
      <c r="L458" s="139">
        <v>411265.01</v>
      </c>
      <c r="M458" s="139">
        <v>411265.01</v>
      </c>
      <c r="N458" s="139">
        <v>4935180.12</v>
      </c>
      <c r="O458" s="139">
        <v>411265.01</v>
      </c>
      <c r="P458" s="139">
        <v>411265.01</v>
      </c>
      <c r="Q458" s="139">
        <v>411265.01</v>
      </c>
      <c r="R458" s="139">
        <v>411265.01</v>
      </c>
      <c r="S458" s="139">
        <v>411265.01</v>
      </c>
      <c r="T458" s="139">
        <v>411265.01</v>
      </c>
      <c r="U458" s="139">
        <v>411265.01</v>
      </c>
      <c r="V458" s="139">
        <v>411265.01</v>
      </c>
      <c r="W458" s="139">
        <v>411265.01</v>
      </c>
      <c r="X458" s="139">
        <v>411265.01</v>
      </c>
      <c r="Y458" s="139">
        <v>411265.01</v>
      </c>
      <c r="Z458" s="139">
        <v>411265.01</v>
      </c>
      <c r="AA458" s="139">
        <v>4935180.12</v>
      </c>
      <c r="AB458" s="139">
        <v>411265.01</v>
      </c>
      <c r="AC458" s="139">
        <v>411265.01</v>
      </c>
      <c r="AD458" s="139">
        <v>411265.01</v>
      </c>
      <c r="AE458" s="139">
        <v>411265.01</v>
      </c>
      <c r="AF458" s="139">
        <v>411265.01</v>
      </c>
      <c r="AG458" s="139">
        <v>411265.01</v>
      </c>
      <c r="AH458" s="139">
        <v>411265.01</v>
      </c>
      <c r="AI458" s="139">
        <v>411265.01</v>
      </c>
      <c r="AJ458" s="139">
        <v>411265.01</v>
      </c>
      <c r="AK458" s="139">
        <v>411265.01</v>
      </c>
      <c r="AL458" s="139">
        <v>411265.01</v>
      </c>
      <c r="AM458" s="139">
        <v>411265.01</v>
      </c>
      <c r="AN458" s="139">
        <v>4935180.12</v>
      </c>
      <c r="AO458" s="139">
        <v>411265.01</v>
      </c>
      <c r="AP458" s="139">
        <v>411265.01</v>
      </c>
      <c r="AQ458" s="139">
        <v>411265.01</v>
      </c>
      <c r="AR458" s="139">
        <v>411265.01</v>
      </c>
      <c r="AS458" s="139">
        <v>411265.01</v>
      </c>
      <c r="AT458" s="139">
        <v>411265.01</v>
      </c>
      <c r="AU458" s="139">
        <v>411265.01</v>
      </c>
      <c r="AV458" s="139">
        <v>411265.01</v>
      </c>
      <c r="AW458" s="139">
        <v>411265.01</v>
      </c>
      <c r="AX458" s="139">
        <v>411265.01</v>
      </c>
      <c r="AY458" s="139">
        <v>411265.01</v>
      </c>
      <c r="AZ458" s="139">
        <v>411265.01</v>
      </c>
      <c r="BA458" s="139">
        <v>4935180.12</v>
      </c>
    </row>
    <row r="459" spans="1:53">
      <c r="A459" s="140" t="s">
        <v>1776</v>
      </c>
      <c r="B459" s="139">
        <v>0</v>
      </c>
      <c r="C459" s="139">
        <v>0</v>
      </c>
      <c r="D459" s="139">
        <v>0</v>
      </c>
      <c r="E459" s="139">
        <v>0</v>
      </c>
      <c r="F459" s="139">
        <v>0</v>
      </c>
      <c r="G459" s="139">
        <v>0</v>
      </c>
      <c r="H459" s="139">
        <v>0</v>
      </c>
      <c r="I459" s="139">
        <v>0</v>
      </c>
      <c r="J459" s="139">
        <v>0</v>
      </c>
      <c r="K459" s="139">
        <v>0</v>
      </c>
      <c r="L459" s="139">
        <v>0</v>
      </c>
      <c r="M459" s="139">
        <v>0</v>
      </c>
      <c r="N459" s="139">
        <v>0</v>
      </c>
      <c r="O459" s="139">
        <v>0</v>
      </c>
      <c r="P459" s="139">
        <v>0</v>
      </c>
      <c r="Q459" s="139">
        <v>0</v>
      </c>
      <c r="R459" s="139">
        <v>0</v>
      </c>
      <c r="S459" s="139">
        <v>0</v>
      </c>
      <c r="T459" s="139">
        <v>0</v>
      </c>
      <c r="U459" s="139">
        <v>0</v>
      </c>
      <c r="V459" s="139">
        <v>0</v>
      </c>
      <c r="W459" s="139">
        <v>0</v>
      </c>
      <c r="X459" s="139">
        <v>0</v>
      </c>
      <c r="Y459" s="139">
        <v>0</v>
      </c>
      <c r="Z459" s="139">
        <v>0</v>
      </c>
      <c r="AA459" s="139">
        <v>0</v>
      </c>
      <c r="AB459" s="139">
        <v>0</v>
      </c>
      <c r="AC459" s="139">
        <v>0</v>
      </c>
      <c r="AD459" s="139">
        <v>0</v>
      </c>
      <c r="AE459" s="139">
        <v>0</v>
      </c>
      <c r="AF459" s="139">
        <v>0</v>
      </c>
      <c r="AG459" s="139">
        <v>0</v>
      </c>
      <c r="AH459" s="139">
        <v>0</v>
      </c>
      <c r="AI459" s="139">
        <v>0</v>
      </c>
      <c r="AJ459" s="139">
        <v>0</v>
      </c>
      <c r="AK459" s="139">
        <v>0</v>
      </c>
      <c r="AL459" s="139">
        <v>0</v>
      </c>
      <c r="AM459" s="139">
        <v>0</v>
      </c>
      <c r="AN459" s="139">
        <v>0</v>
      </c>
      <c r="AO459" s="139">
        <v>0</v>
      </c>
      <c r="AP459" s="139">
        <v>0</v>
      </c>
      <c r="AQ459" s="139">
        <v>0</v>
      </c>
      <c r="AR459" s="139">
        <v>0</v>
      </c>
      <c r="AS459" s="139">
        <v>0</v>
      </c>
      <c r="AT459" s="139">
        <v>0</v>
      </c>
      <c r="AU459" s="139">
        <v>0</v>
      </c>
      <c r="AV459" s="139">
        <v>0</v>
      </c>
      <c r="AW459" s="139">
        <v>0</v>
      </c>
      <c r="AX459" s="139">
        <v>0</v>
      </c>
      <c r="AY459" s="139">
        <v>0</v>
      </c>
      <c r="AZ459" s="139">
        <v>0</v>
      </c>
      <c r="BA459" s="139">
        <v>0</v>
      </c>
    </row>
    <row r="460" spans="1:53">
      <c r="A460" s="140" t="s">
        <v>1777</v>
      </c>
      <c r="B460" s="139">
        <v>7280.82</v>
      </c>
      <c r="C460" s="139">
        <v>7280.82</v>
      </c>
      <c r="D460" s="139">
        <v>7508.02</v>
      </c>
      <c r="E460" s="139">
        <v>7508.02</v>
      </c>
      <c r="F460" s="139">
        <v>7508.02</v>
      </c>
      <c r="G460" s="139">
        <v>7508.02</v>
      </c>
      <c r="H460" s="139">
        <v>7508.02</v>
      </c>
      <c r="I460" s="139">
        <v>7508.02</v>
      </c>
      <c r="J460" s="139">
        <v>7508.02</v>
      </c>
      <c r="K460" s="139">
        <v>7508.02</v>
      </c>
      <c r="L460" s="139">
        <v>7508.02</v>
      </c>
      <c r="M460" s="139">
        <v>7508.02</v>
      </c>
      <c r="N460" s="139">
        <v>89641.84</v>
      </c>
      <c r="O460" s="139">
        <v>7280.82</v>
      </c>
      <c r="P460" s="139">
        <v>7280.82</v>
      </c>
      <c r="Q460" s="139">
        <v>7508.02</v>
      </c>
      <c r="R460" s="139">
        <v>7508.02</v>
      </c>
      <c r="S460" s="139">
        <v>7508.02</v>
      </c>
      <c r="T460" s="139">
        <v>7508.02</v>
      </c>
      <c r="U460" s="139">
        <v>7508.02</v>
      </c>
      <c r="V460" s="139">
        <v>7508.02</v>
      </c>
      <c r="W460" s="139">
        <v>7508.02</v>
      </c>
      <c r="X460" s="139">
        <v>7508.02</v>
      </c>
      <c r="Y460" s="139">
        <v>7508.02</v>
      </c>
      <c r="Z460" s="139">
        <v>7508.02</v>
      </c>
      <c r="AA460" s="139">
        <v>89641.84</v>
      </c>
      <c r="AB460" s="139">
        <v>7280.82</v>
      </c>
      <c r="AC460" s="139">
        <v>7280.82</v>
      </c>
      <c r="AD460" s="139">
        <v>7508.02</v>
      </c>
      <c r="AE460" s="139">
        <v>7508.02</v>
      </c>
      <c r="AF460" s="139">
        <v>7508.02</v>
      </c>
      <c r="AG460" s="139">
        <v>7508.02</v>
      </c>
      <c r="AH460" s="139">
        <v>7508.02</v>
      </c>
      <c r="AI460" s="139">
        <v>7508.02</v>
      </c>
      <c r="AJ460" s="139">
        <v>7508.02</v>
      </c>
      <c r="AK460" s="139">
        <v>7508.02</v>
      </c>
      <c r="AL460" s="139">
        <v>7508.02</v>
      </c>
      <c r="AM460" s="139">
        <v>7508.02</v>
      </c>
      <c r="AN460" s="139">
        <v>89641.84</v>
      </c>
      <c r="AO460" s="139">
        <v>7280.82</v>
      </c>
      <c r="AP460" s="139">
        <v>7280.82</v>
      </c>
      <c r="AQ460" s="139">
        <v>7508.02</v>
      </c>
      <c r="AR460" s="139">
        <v>7508.02</v>
      </c>
      <c r="AS460" s="139">
        <v>7508.02</v>
      </c>
      <c r="AT460" s="139">
        <v>7508.02</v>
      </c>
      <c r="AU460" s="139">
        <v>7508.02</v>
      </c>
      <c r="AV460" s="139">
        <v>7508.02</v>
      </c>
      <c r="AW460" s="139">
        <v>7508.02</v>
      </c>
      <c r="AX460" s="139">
        <v>7508.02</v>
      </c>
      <c r="AY460" s="139">
        <v>7508.02</v>
      </c>
      <c r="AZ460" s="139">
        <v>7508.02</v>
      </c>
      <c r="BA460" s="139">
        <v>89641.84</v>
      </c>
    </row>
    <row r="461" spans="1:53">
      <c r="A461" s="140" t="s">
        <v>1778</v>
      </c>
      <c r="B461" s="139">
        <v>0</v>
      </c>
      <c r="C461" s="139">
        <v>0</v>
      </c>
      <c r="D461" s="139">
        <v>0</v>
      </c>
      <c r="E461" s="139">
        <v>0</v>
      </c>
      <c r="F461" s="139">
        <v>0</v>
      </c>
      <c r="G461" s="139">
        <v>0</v>
      </c>
      <c r="H461" s="139">
        <v>0</v>
      </c>
      <c r="I461" s="139">
        <v>0</v>
      </c>
      <c r="J461" s="139">
        <v>0</v>
      </c>
      <c r="K461" s="139">
        <v>0</v>
      </c>
      <c r="L461" s="139">
        <v>0</v>
      </c>
      <c r="M461" s="139">
        <v>0</v>
      </c>
      <c r="N461" s="139">
        <v>0</v>
      </c>
      <c r="O461" s="139">
        <v>0</v>
      </c>
      <c r="P461" s="139">
        <v>0</v>
      </c>
      <c r="Q461" s="139">
        <v>0</v>
      </c>
      <c r="R461" s="139">
        <v>0</v>
      </c>
      <c r="S461" s="139">
        <v>0</v>
      </c>
      <c r="T461" s="139">
        <v>0</v>
      </c>
      <c r="U461" s="139">
        <v>0</v>
      </c>
      <c r="V461" s="139">
        <v>0</v>
      </c>
      <c r="W461" s="139">
        <v>0</v>
      </c>
      <c r="X461" s="139">
        <v>0</v>
      </c>
      <c r="Y461" s="139">
        <v>0</v>
      </c>
      <c r="Z461" s="139">
        <v>0</v>
      </c>
      <c r="AA461" s="139">
        <v>0</v>
      </c>
      <c r="AB461" s="139">
        <v>0</v>
      </c>
      <c r="AC461" s="139">
        <v>0</v>
      </c>
      <c r="AD461" s="139">
        <v>0</v>
      </c>
      <c r="AE461" s="139">
        <v>0</v>
      </c>
      <c r="AF461" s="139">
        <v>0</v>
      </c>
      <c r="AG461" s="139">
        <v>0</v>
      </c>
      <c r="AH461" s="139">
        <v>0</v>
      </c>
      <c r="AI461" s="139">
        <v>0</v>
      </c>
      <c r="AJ461" s="139">
        <v>0</v>
      </c>
      <c r="AK461" s="139">
        <v>0</v>
      </c>
      <c r="AL461" s="139">
        <v>0</v>
      </c>
      <c r="AM461" s="139">
        <v>0</v>
      </c>
      <c r="AN461" s="139">
        <v>0</v>
      </c>
      <c r="AO461" s="139">
        <v>0</v>
      </c>
      <c r="AP461" s="139">
        <v>0</v>
      </c>
      <c r="AQ461" s="139">
        <v>0</v>
      </c>
      <c r="AR461" s="139">
        <v>0</v>
      </c>
      <c r="AS461" s="139">
        <v>0</v>
      </c>
      <c r="AT461" s="139">
        <v>0</v>
      </c>
      <c r="AU461" s="139">
        <v>0</v>
      </c>
      <c r="AV461" s="139">
        <v>0</v>
      </c>
      <c r="AW461" s="139">
        <v>0</v>
      </c>
      <c r="AX461" s="139">
        <v>0</v>
      </c>
      <c r="AY461" s="139">
        <v>0</v>
      </c>
      <c r="AZ461" s="139">
        <v>0</v>
      </c>
      <c r="BA461" s="139">
        <v>0</v>
      </c>
    </row>
    <row r="462" spans="1:53">
      <c r="A462" s="140" t="s">
        <v>1779</v>
      </c>
      <c r="B462" s="139">
        <v>19671.240000000002</v>
      </c>
      <c r="C462" s="139">
        <v>19671.240000000002</v>
      </c>
      <c r="D462" s="139">
        <v>19671.240000000002</v>
      </c>
      <c r="E462" s="139">
        <v>19671.240000000002</v>
      </c>
      <c r="F462" s="139">
        <v>19671.240000000002</v>
      </c>
      <c r="G462" s="139">
        <v>19671.240000000002</v>
      </c>
      <c r="H462" s="139">
        <v>19671.240000000002</v>
      </c>
      <c r="I462" s="139">
        <v>19671.240000000002</v>
      </c>
      <c r="J462" s="139">
        <v>19671.240000000002</v>
      </c>
      <c r="K462" s="139">
        <v>19671.240000000002</v>
      </c>
      <c r="L462" s="139">
        <v>19671.240000000002</v>
      </c>
      <c r="M462" s="139">
        <v>19671.240000000002</v>
      </c>
      <c r="N462" s="139">
        <v>236054.88</v>
      </c>
      <c r="O462" s="139">
        <v>19671.240000000002</v>
      </c>
      <c r="P462" s="139">
        <v>19671.240000000002</v>
      </c>
      <c r="Q462" s="139">
        <v>19671.240000000002</v>
      </c>
      <c r="R462" s="139">
        <v>19671.240000000002</v>
      </c>
      <c r="S462" s="139">
        <v>19671.240000000002</v>
      </c>
      <c r="T462" s="139">
        <v>19671.240000000002</v>
      </c>
      <c r="U462" s="139">
        <v>19671.240000000002</v>
      </c>
      <c r="V462" s="139">
        <v>19671.240000000002</v>
      </c>
      <c r="W462" s="139">
        <v>19671.240000000002</v>
      </c>
      <c r="X462" s="139">
        <v>19671.240000000002</v>
      </c>
      <c r="Y462" s="139">
        <v>19671.240000000002</v>
      </c>
      <c r="Z462" s="139">
        <v>19671.240000000002</v>
      </c>
      <c r="AA462" s="139">
        <v>236054.88</v>
      </c>
      <c r="AB462" s="139">
        <v>19671.240000000002</v>
      </c>
      <c r="AC462" s="139">
        <v>19671.240000000002</v>
      </c>
      <c r="AD462" s="139">
        <v>19671.240000000002</v>
      </c>
      <c r="AE462" s="139">
        <v>19671.240000000002</v>
      </c>
      <c r="AF462" s="139">
        <v>19671.240000000002</v>
      </c>
      <c r="AG462" s="139">
        <v>19671.240000000002</v>
      </c>
      <c r="AH462" s="139">
        <v>19671.240000000002</v>
      </c>
      <c r="AI462" s="139">
        <v>19671.240000000002</v>
      </c>
      <c r="AJ462" s="139">
        <v>19671.240000000002</v>
      </c>
      <c r="AK462" s="139">
        <v>19671.240000000002</v>
      </c>
      <c r="AL462" s="139">
        <v>19671.240000000002</v>
      </c>
      <c r="AM462" s="139">
        <v>19671.240000000002</v>
      </c>
      <c r="AN462" s="139">
        <v>236054.88</v>
      </c>
      <c r="AO462" s="139">
        <v>19671.240000000002</v>
      </c>
      <c r="AP462" s="139">
        <v>19671.240000000002</v>
      </c>
      <c r="AQ462" s="139">
        <v>19671.240000000002</v>
      </c>
      <c r="AR462" s="139">
        <v>19671.240000000002</v>
      </c>
      <c r="AS462" s="139">
        <v>19671.240000000002</v>
      </c>
      <c r="AT462" s="139">
        <v>19671.240000000002</v>
      </c>
      <c r="AU462" s="139">
        <v>19671.240000000002</v>
      </c>
      <c r="AV462" s="139">
        <v>19671.240000000002</v>
      </c>
      <c r="AW462" s="139">
        <v>19671.240000000002</v>
      </c>
      <c r="AX462" s="139">
        <v>19671.240000000002</v>
      </c>
      <c r="AY462" s="139">
        <v>19671.240000000002</v>
      </c>
      <c r="AZ462" s="139">
        <v>19671.240000000002</v>
      </c>
      <c r="BA462" s="139">
        <v>236054.88</v>
      </c>
    </row>
    <row r="463" spans="1:53">
      <c r="A463" s="140" t="s">
        <v>1780</v>
      </c>
      <c r="B463" s="139">
        <v>660321.5</v>
      </c>
      <c r="C463" s="139">
        <v>651496.5</v>
      </c>
      <c r="D463" s="139">
        <v>581131.69999999995</v>
      </c>
      <c r="E463" s="139">
        <v>625251.69999999995</v>
      </c>
      <c r="F463" s="139">
        <v>625251.69999999995</v>
      </c>
      <c r="G463" s="139">
        <v>563483.69999999995</v>
      </c>
      <c r="H463" s="139">
        <v>653733.03</v>
      </c>
      <c r="I463" s="139">
        <v>636085.03</v>
      </c>
      <c r="J463" s="139">
        <v>556669.03</v>
      </c>
      <c r="K463" s="139">
        <v>636085.03</v>
      </c>
      <c r="L463" s="139">
        <v>636085.03</v>
      </c>
      <c r="M463" s="139">
        <v>494901.02999999898</v>
      </c>
      <c r="N463" s="139">
        <v>7320494.9800000004</v>
      </c>
      <c r="O463" s="139">
        <v>660321.5</v>
      </c>
      <c r="P463" s="139">
        <v>651496.5</v>
      </c>
      <c r="Q463" s="139">
        <v>581131.69999999995</v>
      </c>
      <c r="R463" s="139">
        <v>625251.69999999995</v>
      </c>
      <c r="S463" s="139">
        <v>625251.69999999995</v>
      </c>
      <c r="T463" s="139">
        <v>563483.69999999995</v>
      </c>
      <c r="U463" s="139">
        <v>653733.03</v>
      </c>
      <c r="V463" s="139">
        <v>636085.03</v>
      </c>
      <c r="W463" s="139">
        <v>556669.03</v>
      </c>
      <c r="X463" s="139">
        <v>636085.03</v>
      </c>
      <c r="Y463" s="139">
        <v>636085.03</v>
      </c>
      <c r="Z463" s="139">
        <v>494901.02999999898</v>
      </c>
      <c r="AA463" s="139">
        <v>7320494.9800000004</v>
      </c>
      <c r="AB463" s="139">
        <v>660321.5</v>
      </c>
      <c r="AC463" s="139">
        <v>651496.5</v>
      </c>
      <c r="AD463" s="139">
        <v>581131.69999999995</v>
      </c>
      <c r="AE463" s="139">
        <v>625251.69999999995</v>
      </c>
      <c r="AF463" s="139">
        <v>625251.69999999995</v>
      </c>
      <c r="AG463" s="139">
        <v>563483.69999999995</v>
      </c>
      <c r="AH463" s="139">
        <v>653733.03</v>
      </c>
      <c r="AI463" s="139">
        <v>636085.03</v>
      </c>
      <c r="AJ463" s="139">
        <v>556669.03</v>
      </c>
      <c r="AK463" s="139">
        <v>636085.03</v>
      </c>
      <c r="AL463" s="139">
        <v>636085.03</v>
      </c>
      <c r="AM463" s="139">
        <v>494901.02999999898</v>
      </c>
      <c r="AN463" s="139">
        <v>7320494.9800000004</v>
      </c>
      <c r="AO463" s="139">
        <v>660321.5</v>
      </c>
      <c r="AP463" s="139">
        <v>651496.5</v>
      </c>
      <c r="AQ463" s="139">
        <v>581131.69999999995</v>
      </c>
      <c r="AR463" s="139">
        <v>625251.69999999995</v>
      </c>
      <c r="AS463" s="139">
        <v>625251.69999999995</v>
      </c>
      <c r="AT463" s="139">
        <v>563483.69999999995</v>
      </c>
      <c r="AU463" s="139">
        <v>653733.03</v>
      </c>
      <c r="AV463" s="139">
        <v>636085.03</v>
      </c>
      <c r="AW463" s="139">
        <v>556669.03</v>
      </c>
      <c r="AX463" s="139">
        <v>636085.03</v>
      </c>
      <c r="AY463" s="139">
        <v>636085.03</v>
      </c>
      <c r="AZ463" s="139">
        <v>494901.02999999898</v>
      </c>
      <c r="BA463" s="139">
        <v>7320494.9800000004</v>
      </c>
    </row>
    <row r="464" spans="1:53">
      <c r="A464" s="140" t="s">
        <v>1781</v>
      </c>
    </row>
    <row r="465" spans="1:53">
      <c r="A465" s="140" t="s">
        <v>1782</v>
      </c>
      <c r="B465" s="139">
        <v>11773556.099999901</v>
      </c>
      <c r="C465" s="139">
        <v>7774622.0999999996</v>
      </c>
      <c r="D465" s="139">
        <v>7683250.9199999999</v>
      </c>
      <c r="E465" s="139">
        <v>7591705.0999999996</v>
      </c>
      <c r="F465" s="139">
        <v>7571678.0999999996</v>
      </c>
      <c r="G465" s="139">
        <v>6121915.3499999996</v>
      </c>
      <c r="H465" s="139">
        <v>7677815.0999999996</v>
      </c>
      <c r="I465" s="139">
        <v>7778719.0999999996</v>
      </c>
      <c r="J465" s="139">
        <v>8964719.9799999893</v>
      </c>
      <c r="K465" s="139">
        <v>8110086.0999999996</v>
      </c>
      <c r="L465" s="139">
        <v>8328304.0999999903</v>
      </c>
      <c r="M465" s="139">
        <v>10217633.2199999</v>
      </c>
      <c r="N465" s="139">
        <v>99594005.269999996</v>
      </c>
      <c r="O465" s="139">
        <v>12056616.1</v>
      </c>
      <c r="P465" s="139">
        <v>8057682.0999999996</v>
      </c>
      <c r="Q465" s="139">
        <v>7966310.9199999999</v>
      </c>
      <c r="R465" s="139">
        <v>7874765.0999999996</v>
      </c>
      <c r="S465" s="139">
        <v>7854738.0999999996</v>
      </c>
      <c r="T465" s="139">
        <v>6404975.3499999996</v>
      </c>
      <c r="U465" s="139">
        <v>7960875.0999999996</v>
      </c>
      <c r="V465" s="139">
        <v>8061779.0999999996</v>
      </c>
      <c r="W465" s="139">
        <v>9247779.9799999893</v>
      </c>
      <c r="X465" s="139">
        <v>8393146.0999999996</v>
      </c>
      <c r="Y465" s="139">
        <v>8611364.0999999996</v>
      </c>
      <c r="Z465" s="139">
        <v>10500693.2199999</v>
      </c>
      <c r="AA465" s="139">
        <v>102990725.269999</v>
      </c>
      <c r="AB465" s="139">
        <v>12354642.099999901</v>
      </c>
      <c r="AC465" s="139">
        <v>8355708.0999999996</v>
      </c>
      <c r="AD465" s="139">
        <v>8264336.9199999999</v>
      </c>
      <c r="AE465" s="139">
        <v>8172791.0999999996</v>
      </c>
      <c r="AF465" s="139">
        <v>8152764.0999999996</v>
      </c>
      <c r="AG465" s="139">
        <v>6703001.3499999996</v>
      </c>
      <c r="AH465" s="139">
        <v>8258901.0999999903</v>
      </c>
      <c r="AI465" s="139">
        <v>8359805.0999999996</v>
      </c>
      <c r="AJ465" s="139">
        <v>9545805.9799999893</v>
      </c>
      <c r="AK465" s="139">
        <v>8691172.0999999996</v>
      </c>
      <c r="AL465" s="139">
        <v>8909390.0999999903</v>
      </c>
      <c r="AM465" s="139">
        <v>10798719.2199999</v>
      </c>
      <c r="AN465" s="139">
        <v>106567037.269999</v>
      </c>
      <c r="AO465" s="139">
        <v>12674793.099999901</v>
      </c>
      <c r="AP465" s="139">
        <v>8675859.0999999996</v>
      </c>
      <c r="AQ465" s="139">
        <v>8584487.9199999999</v>
      </c>
      <c r="AR465" s="139">
        <v>8492942.0999999996</v>
      </c>
      <c r="AS465" s="139">
        <v>8472915.0999999903</v>
      </c>
      <c r="AT465" s="139">
        <v>7023152.3499999996</v>
      </c>
      <c r="AU465" s="139">
        <v>8579052.0999999996</v>
      </c>
      <c r="AV465" s="139">
        <v>8679956.0999999996</v>
      </c>
      <c r="AW465" s="139">
        <v>9865956.9799999893</v>
      </c>
      <c r="AX465" s="139">
        <v>9011323.0999999996</v>
      </c>
      <c r="AY465" s="139">
        <v>9229541.0999999903</v>
      </c>
      <c r="AZ465" s="139">
        <v>11118870.2199999</v>
      </c>
      <c r="BA465" s="139">
        <v>110408849.27</v>
      </c>
    </row>
    <row r="466" spans="1:53">
      <c r="A466" s="140" t="s">
        <v>1783</v>
      </c>
      <c r="B466" s="139">
        <v>0</v>
      </c>
      <c r="C466" s="139">
        <v>0</v>
      </c>
      <c r="D466" s="139">
        <v>0</v>
      </c>
      <c r="E466" s="139">
        <v>0</v>
      </c>
      <c r="F466" s="139">
        <v>0</v>
      </c>
      <c r="G466" s="139">
        <v>0</v>
      </c>
      <c r="H466" s="139">
        <v>0</v>
      </c>
      <c r="I466" s="139">
        <v>0</v>
      </c>
      <c r="J466" s="139">
        <v>0</v>
      </c>
      <c r="K466" s="139">
        <v>0</v>
      </c>
      <c r="L466" s="139">
        <v>0</v>
      </c>
      <c r="M466" s="139">
        <v>0</v>
      </c>
      <c r="N466" s="139">
        <v>0</v>
      </c>
      <c r="O466" s="139">
        <v>0</v>
      </c>
      <c r="P466" s="139">
        <v>0</v>
      </c>
      <c r="Q466" s="139">
        <v>0</v>
      </c>
      <c r="R466" s="139">
        <v>0</v>
      </c>
      <c r="S466" s="139">
        <v>0</v>
      </c>
      <c r="T466" s="139">
        <v>0</v>
      </c>
      <c r="U466" s="139">
        <v>0</v>
      </c>
      <c r="V466" s="139">
        <v>0</v>
      </c>
      <c r="W466" s="139">
        <v>0</v>
      </c>
      <c r="X466" s="139">
        <v>0</v>
      </c>
      <c r="Y466" s="139">
        <v>0</v>
      </c>
      <c r="Z466" s="139">
        <v>0</v>
      </c>
      <c r="AA466" s="139">
        <v>0</v>
      </c>
      <c r="AB466" s="139">
        <v>0</v>
      </c>
      <c r="AC466" s="139">
        <v>0</v>
      </c>
      <c r="AD466" s="139">
        <v>0</v>
      </c>
      <c r="AE466" s="139">
        <v>0</v>
      </c>
      <c r="AF466" s="139">
        <v>0</v>
      </c>
      <c r="AG466" s="139">
        <v>0</v>
      </c>
      <c r="AH466" s="139">
        <v>0</v>
      </c>
      <c r="AI466" s="139">
        <v>0</v>
      </c>
      <c r="AJ466" s="139">
        <v>0</v>
      </c>
      <c r="AK466" s="139">
        <v>0</v>
      </c>
      <c r="AL466" s="139">
        <v>0</v>
      </c>
      <c r="AM466" s="139">
        <v>0</v>
      </c>
      <c r="AN466" s="139">
        <v>0</v>
      </c>
      <c r="AO466" s="139">
        <v>0</v>
      </c>
      <c r="AP466" s="139">
        <v>0</v>
      </c>
      <c r="AQ466" s="139">
        <v>0</v>
      </c>
      <c r="AR466" s="139">
        <v>0</v>
      </c>
      <c r="AS466" s="139">
        <v>0</v>
      </c>
      <c r="AT466" s="139">
        <v>0</v>
      </c>
      <c r="AU466" s="139">
        <v>0</v>
      </c>
      <c r="AV466" s="139">
        <v>0</v>
      </c>
      <c r="AW466" s="139">
        <v>0</v>
      </c>
      <c r="AX466" s="139">
        <v>0</v>
      </c>
      <c r="AY466" s="139">
        <v>0</v>
      </c>
      <c r="AZ466" s="139">
        <v>0</v>
      </c>
      <c r="BA466" s="139">
        <v>0</v>
      </c>
    </row>
    <row r="467" spans="1:53">
      <c r="A467" s="140" t="s">
        <v>1784</v>
      </c>
      <c r="B467" s="139">
        <v>0</v>
      </c>
      <c r="C467" s="139">
        <v>0</v>
      </c>
      <c r="D467" s="139">
        <v>0</v>
      </c>
      <c r="E467" s="139">
        <v>0</v>
      </c>
      <c r="F467" s="139">
        <v>0</v>
      </c>
      <c r="G467" s="139">
        <v>0</v>
      </c>
      <c r="H467" s="139">
        <v>0</v>
      </c>
      <c r="I467" s="139">
        <v>0</v>
      </c>
      <c r="J467" s="139">
        <v>0</v>
      </c>
      <c r="K467" s="139">
        <v>0</v>
      </c>
      <c r="L467" s="139">
        <v>0</v>
      </c>
      <c r="M467" s="139">
        <v>0</v>
      </c>
      <c r="N467" s="139">
        <v>0</v>
      </c>
      <c r="O467" s="139">
        <v>0</v>
      </c>
      <c r="P467" s="139">
        <v>0</v>
      </c>
      <c r="Q467" s="139">
        <v>0</v>
      </c>
      <c r="R467" s="139">
        <v>0</v>
      </c>
      <c r="S467" s="139">
        <v>0</v>
      </c>
      <c r="T467" s="139">
        <v>0</v>
      </c>
      <c r="U467" s="139">
        <v>0</v>
      </c>
      <c r="V467" s="139">
        <v>0</v>
      </c>
      <c r="W467" s="139">
        <v>0</v>
      </c>
      <c r="X467" s="139">
        <v>0</v>
      </c>
      <c r="Y467" s="139">
        <v>0</v>
      </c>
      <c r="Z467" s="139">
        <v>0</v>
      </c>
      <c r="AA467" s="139">
        <v>0</v>
      </c>
      <c r="AB467" s="139">
        <v>0</v>
      </c>
      <c r="AC467" s="139">
        <v>0</v>
      </c>
      <c r="AD467" s="139">
        <v>0</v>
      </c>
      <c r="AE467" s="139">
        <v>0</v>
      </c>
      <c r="AF467" s="139">
        <v>0</v>
      </c>
      <c r="AG467" s="139">
        <v>0</v>
      </c>
      <c r="AH467" s="139">
        <v>0</v>
      </c>
      <c r="AI467" s="139">
        <v>0</v>
      </c>
      <c r="AJ467" s="139">
        <v>0</v>
      </c>
      <c r="AK467" s="139">
        <v>0</v>
      </c>
      <c r="AL467" s="139">
        <v>0</v>
      </c>
      <c r="AM467" s="139">
        <v>0</v>
      </c>
      <c r="AN467" s="139">
        <v>0</v>
      </c>
      <c r="AO467" s="139">
        <v>0</v>
      </c>
      <c r="AP467" s="139">
        <v>0</v>
      </c>
      <c r="AQ467" s="139">
        <v>0</v>
      </c>
      <c r="AR467" s="139">
        <v>0</v>
      </c>
      <c r="AS467" s="139">
        <v>0</v>
      </c>
      <c r="AT467" s="139">
        <v>0</v>
      </c>
      <c r="AU467" s="139">
        <v>0</v>
      </c>
      <c r="AV467" s="139">
        <v>0</v>
      </c>
      <c r="AW467" s="139">
        <v>0</v>
      </c>
      <c r="AX467" s="139">
        <v>0</v>
      </c>
      <c r="AY467" s="139">
        <v>0</v>
      </c>
      <c r="AZ467" s="139">
        <v>0</v>
      </c>
      <c r="BA467" s="139">
        <v>0</v>
      </c>
    </row>
    <row r="468" spans="1:53">
      <c r="A468" s="140" t="s">
        <v>1785</v>
      </c>
      <c r="B468" s="139">
        <v>0</v>
      </c>
      <c r="C468" s="139">
        <v>0</v>
      </c>
      <c r="D468" s="139">
        <v>0</v>
      </c>
      <c r="E468" s="139">
        <v>0</v>
      </c>
      <c r="F468" s="139">
        <v>0</v>
      </c>
      <c r="G468" s="139">
        <v>0</v>
      </c>
      <c r="H468" s="139">
        <v>0</v>
      </c>
      <c r="I468" s="139">
        <v>0</v>
      </c>
      <c r="J468" s="139">
        <v>0</v>
      </c>
      <c r="K468" s="139">
        <v>0</v>
      </c>
      <c r="L468" s="139">
        <v>0</v>
      </c>
      <c r="M468" s="139">
        <v>0</v>
      </c>
      <c r="N468" s="139">
        <v>0</v>
      </c>
      <c r="O468" s="139">
        <v>0</v>
      </c>
      <c r="P468" s="139">
        <v>0</v>
      </c>
      <c r="Q468" s="139">
        <v>0</v>
      </c>
      <c r="R468" s="139">
        <v>0</v>
      </c>
      <c r="S468" s="139">
        <v>0</v>
      </c>
      <c r="T468" s="139">
        <v>0</v>
      </c>
      <c r="U468" s="139">
        <v>0</v>
      </c>
      <c r="V468" s="139">
        <v>0</v>
      </c>
      <c r="W468" s="139">
        <v>0</v>
      </c>
      <c r="X468" s="139">
        <v>0</v>
      </c>
      <c r="Y468" s="139">
        <v>0</v>
      </c>
      <c r="Z468" s="139">
        <v>0</v>
      </c>
      <c r="AA468" s="139">
        <v>0</v>
      </c>
      <c r="AB468" s="139">
        <v>0</v>
      </c>
      <c r="AC468" s="139">
        <v>0</v>
      </c>
      <c r="AD468" s="139">
        <v>0</v>
      </c>
      <c r="AE468" s="139">
        <v>0</v>
      </c>
      <c r="AF468" s="139">
        <v>0</v>
      </c>
      <c r="AG468" s="139">
        <v>0</v>
      </c>
      <c r="AH468" s="139">
        <v>0</v>
      </c>
      <c r="AI468" s="139">
        <v>0</v>
      </c>
      <c r="AJ468" s="139">
        <v>0</v>
      </c>
      <c r="AK468" s="139">
        <v>0</v>
      </c>
      <c r="AL468" s="139">
        <v>0</v>
      </c>
      <c r="AM468" s="139">
        <v>0</v>
      </c>
      <c r="AN468" s="139">
        <v>0</v>
      </c>
      <c r="AO468" s="139">
        <v>0</v>
      </c>
      <c r="AP468" s="139">
        <v>0</v>
      </c>
      <c r="AQ468" s="139">
        <v>0</v>
      </c>
      <c r="AR468" s="139">
        <v>0</v>
      </c>
      <c r="AS468" s="139">
        <v>0</v>
      </c>
      <c r="AT468" s="139">
        <v>0</v>
      </c>
      <c r="AU468" s="139">
        <v>0</v>
      </c>
      <c r="AV468" s="139">
        <v>0</v>
      </c>
      <c r="AW468" s="139">
        <v>0</v>
      </c>
      <c r="AX468" s="139">
        <v>0</v>
      </c>
      <c r="AY468" s="139">
        <v>0</v>
      </c>
      <c r="AZ468" s="139">
        <v>0</v>
      </c>
      <c r="BA468" s="139">
        <v>0</v>
      </c>
    </row>
    <row r="469" spans="1:53">
      <c r="A469" s="140" t="s">
        <v>1786</v>
      </c>
      <c r="B469" s="139">
        <v>0</v>
      </c>
      <c r="C469" s="139">
        <v>0</v>
      </c>
      <c r="D469" s="139">
        <v>0</v>
      </c>
      <c r="E469" s="139">
        <v>0</v>
      </c>
      <c r="F469" s="139">
        <v>0</v>
      </c>
      <c r="G469" s="139">
        <v>0</v>
      </c>
      <c r="H469" s="139">
        <v>0</v>
      </c>
      <c r="I469" s="139">
        <v>0</v>
      </c>
      <c r="J469" s="139">
        <v>0</v>
      </c>
      <c r="K469" s="139">
        <v>0</v>
      </c>
      <c r="L469" s="139">
        <v>0</v>
      </c>
      <c r="M469" s="139">
        <v>0</v>
      </c>
      <c r="N469" s="139">
        <v>0</v>
      </c>
      <c r="O469" s="139">
        <v>0</v>
      </c>
      <c r="P469" s="139">
        <v>0</v>
      </c>
      <c r="Q469" s="139">
        <v>0</v>
      </c>
      <c r="R469" s="139">
        <v>0</v>
      </c>
      <c r="S469" s="139">
        <v>0</v>
      </c>
      <c r="T469" s="139">
        <v>0</v>
      </c>
      <c r="U469" s="139">
        <v>0</v>
      </c>
      <c r="V469" s="139">
        <v>0</v>
      </c>
      <c r="W469" s="139">
        <v>0</v>
      </c>
      <c r="X469" s="139">
        <v>0</v>
      </c>
      <c r="Y469" s="139">
        <v>0</v>
      </c>
      <c r="Z469" s="139">
        <v>0</v>
      </c>
      <c r="AA469" s="139">
        <v>0</v>
      </c>
      <c r="AB469" s="139">
        <v>0</v>
      </c>
      <c r="AC469" s="139">
        <v>0</v>
      </c>
      <c r="AD469" s="139">
        <v>0</v>
      </c>
      <c r="AE469" s="139">
        <v>0</v>
      </c>
      <c r="AF469" s="139">
        <v>0</v>
      </c>
      <c r="AG469" s="139">
        <v>0</v>
      </c>
      <c r="AH469" s="139">
        <v>0</v>
      </c>
      <c r="AI469" s="139">
        <v>0</v>
      </c>
      <c r="AJ469" s="139">
        <v>0</v>
      </c>
      <c r="AK469" s="139">
        <v>0</v>
      </c>
      <c r="AL469" s="139">
        <v>0</v>
      </c>
      <c r="AM469" s="139">
        <v>0</v>
      </c>
      <c r="AN469" s="139">
        <v>0</v>
      </c>
      <c r="AO469" s="139">
        <v>0</v>
      </c>
      <c r="AP469" s="139">
        <v>0</v>
      </c>
      <c r="AQ469" s="139">
        <v>0</v>
      </c>
      <c r="AR469" s="139">
        <v>0</v>
      </c>
      <c r="AS469" s="139">
        <v>0</v>
      </c>
      <c r="AT469" s="139">
        <v>0</v>
      </c>
      <c r="AU469" s="139">
        <v>0</v>
      </c>
      <c r="AV469" s="139">
        <v>0</v>
      </c>
      <c r="AW469" s="139">
        <v>0</v>
      </c>
      <c r="AX469" s="139">
        <v>0</v>
      </c>
      <c r="AY469" s="139">
        <v>0</v>
      </c>
      <c r="AZ469" s="139">
        <v>0</v>
      </c>
      <c r="BA469" s="139">
        <v>0</v>
      </c>
    </row>
    <row r="470" spans="1:53">
      <c r="A470" s="140" t="s">
        <v>1787</v>
      </c>
      <c r="B470" s="139">
        <v>0</v>
      </c>
      <c r="C470" s="139">
        <v>0</v>
      </c>
      <c r="D470" s="139">
        <v>0</v>
      </c>
      <c r="E470" s="139">
        <v>0</v>
      </c>
      <c r="F470" s="139">
        <v>0</v>
      </c>
      <c r="G470" s="139">
        <v>0</v>
      </c>
      <c r="H470" s="139">
        <v>0</v>
      </c>
      <c r="I470" s="139">
        <v>0</v>
      </c>
      <c r="J470" s="139">
        <v>0</v>
      </c>
      <c r="K470" s="139">
        <v>0</v>
      </c>
      <c r="L470" s="139">
        <v>0</v>
      </c>
      <c r="M470" s="139">
        <v>0</v>
      </c>
      <c r="N470" s="139">
        <v>0</v>
      </c>
      <c r="O470" s="139">
        <v>0</v>
      </c>
      <c r="P470" s="139">
        <v>0</v>
      </c>
      <c r="Q470" s="139">
        <v>0</v>
      </c>
      <c r="R470" s="139">
        <v>0</v>
      </c>
      <c r="S470" s="139">
        <v>0</v>
      </c>
      <c r="T470" s="139">
        <v>0</v>
      </c>
      <c r="U470" s="139">
        <v>0</v>
      </c>
      <c r="V470" s="139">
        <v>0</v>
      </c>
      <c r="W470" s="139">
        <v>0</v>
      </c>
      <c r="X470" s="139">
        <v>0</v>
      </c>
      <c r="Y470" s="139">
        <v>0</v>
      </c>
      <c r="Z470" s="139">
        <v>0</v>
      </c>
      <c r="AA470" s="139">
        <v>0</v>
      </c>
      <c r="AB470" s="139">
        <v>0</v>
      </c>
      <c r="AC470" s="139">
        <v>0</v>
      </c>
      <c r="AD470" s="139">
        <v>0</v>
      </c>
      <c r="AE470" s="139">
        <v>0</v>
      </c>
      <c r="AF470" s="139">
        <v>0</v>
      </c>
      <c r="AG470" s="139">
        <v>0</v>
      </c>
      <c r="AH470" s="139">
        <v>0</v>
      </c>
      <c r="AI470" s="139">
        <v>0</v>
      </c>
      <c r="AJ470" s="139">
        <v>0</v>
      </c>
      <c r="AK470" s="139">
        <v>0</v>
      </c>
      <c r="AL470" s="139">
        <v>0</v>
      </c>
      <c r="AM470" s="139">
        <v>0</v>
      </c>
      <c r="AN470" s="139">
        <v>0</v>
      </c>
      <c r="AO470" s="139">
        <v>0</v>
      </c>
      <c r="AP470" s="139">
        <v>0</v>
      </c>
      <c r="AQ470" s="139">
        <v>0</v>
      </c>
      <c r="AR470" s="139">
        <v>0</v>
      </c>
      <c r="AS470" s="139">
        <v>0</v>
      </c>
      <c r="AT470" s="139">
        <v>0</v>
      </c>
      <c r="AU470" s="139">
        <v>0</v>
      </c>
      <c r="AV470" s="139">
        <v>0</v>
      </c>
      <c r="AW470" s="139">
        <v>0</v>
      </c>
      <c r="AX470" s="139">
        <v>0</v>
      </c>
      <c r="AY470" s="139">
        <v>0</v>
      </c>
      <c r="AZ470" s="139">
        <v>0</v>
      </c>
      <c r="BA470" s="139">
        <v>0</v>
      </c>
    </row>
    <row r="471" spans="1:53">
      <c r="A471" s="140" t="s">
        <v>1788</v>
      </c>
      <c r="B471" s="139">
        <v>-2974113.96</v>
      </c>
      <c r="C471" s="139">
        <v>-3200293.57</v>
      </c>
      <c r="D471" s="139">
        <v>-3255752.02999999</v>
      </c>
      <c r="E471" s="139">
        <v>-3293902.9799999902</v>
      </c>
      <c r="F471" s="139">
        <v>-3457675.48999999</v>
      </c>
      <c r="G471" s="139">
        <v>-3807226.0599999898</v>
      </c>
      <c r="H471" s="139">
        <v>-3220667.6799999899</v>
      </c>
      <c r="I471" s="139">
        <v>-3269605.0399999898</v>
      </c>
      <c r="J471" s="139">
        <v>-3200785.2299999902</v>
      </c>
      <c r="K471" s="139">
        <v>-3261015.4399999902</v>
      </c>
      <c r="L471" s="139">
        <v>-3231626.5399999898</v>
      </c>
      <c r="M471" s="139">
        <v>-3276889.75999999</v>
      </c>
      <c r="N471" s="139">
        <v>-39449553.779999897</v>
      </c>
      <c r="O471" s="139">
        <v>-2974113.96</v>
      </c>
      <c r="P471" s="139">
        <v>-3200293.57</v>
      </c>
      <c r="Q471" s="139">
        <v>-3255752.02999999</v>
      </c>
      <c r="R471" s="139">
        <v>-3293902.9799999902</v>
      </c>
      <c r="S471" s="139">
        <v>-3457675.48999999</v>
      </c>
      <c r="T471" s="139">
        <v>-3807226.0599999898</v>
      </c>
      <c r="U471" s="139">
        <v>-3220667.6799999899</v>
      </c>
      <c r="V471" s="139">
        <v>-3269605.0399999898</v>
      </c>
      <c r="W471" s="139">
        <v>-3200785.2299999902</v>
      </c>
      <c r="X471" s="139">
        <v>-3261015.4399999902</v>
      </c>
      <c r="Y471" s="139">
        <v>-3231626.5399999898</v>
      </c>
      <c r="Z471" s="139">
        <v>-3276889.75999999</v>
      </c>
      <c r="AA471" s="139">
        <v>-39449553.779999897</v>
      </c>
      <c r="AB471" s="139">
        <v>-2974113.96</v>
      </c>
      <c r="AC471" s="139">
        <v>-3200293.57</v>
      </c>
      <c r="AD471" s="139">
        <v>-3255752.02999999</v>
      </c>
      <c r="AE471" s="139">
        <v>-3293902.9799999902</v>
      </c>
      <c r="AF471" s="139">
        <v>-3457675.48999999</v>
      </c>
      <c r="AG471" s="139">
        <v>-3807226.0599999898</v>
      </c>
      <c r="AH471" s="139">
        <v>-3220667.6799999899</v>
      </c>
      <c r="AI471" s="139">
        <v>-3269605.0399999898</v>
      </c>
      <c r="AJ471" s="139">
        <v>-3200785.2299999902</v>
      </c>
      <c r="AK471" s="139">
        <v>-3261015.4399999902</v>
      </c>
      <c r="AL471" s="139">
        <v>-3231626.5399999898</v>
      </c>
      <c r="AM471" s="139">
        <v>-3276889.75999999</v>
      </c>
      <c r="AN471" s="139">
        <v>-39449553.779999897</v>
      </c>
      <c r="AO471" s="139">
        <v>-2974113.96</v>
      </c>
      <c r="AP471" s="139">
        <v>-3200293.57</v>
      </c>
      <c r="AQ471" s="139">
        <v>-3255752.02999999</v>
      </c>
      <c r="AR471" s="139">
        <v>-3293902.9799999902</v>
      </c>
      <c r="AS471" s="139">
        <v>-3457675.48999999</v>
      </c>
      <c r="AT471" s="139">
        <v>-3807226.0599999898</v>
      </c>
      <c r="AU471" s="139">
        <v>-3220667.6799999899</v>
      </c>
      <c r="AV471" s="139">
        <v>-3269605.0399999898</v>
      </c>
      <c r="AW471" s="139">
        <v>-3200785.2299999902</v>
      </c>
      <c r="AX471" s="139">
        <v>-3261015.4399999902</v>
      </c>
      <c r="AY471" s="139">
        <v>-3231626.5399999898</v>
      </c>
      <c r="AZ471" s="139">
        <v>-3276889.75999999</v>
      </c>
      <c r="BA471" s="139">
        <v>-39449553.779999897</v>
      </c>
    </row>
    <row r="472" spans="1:53">
      <c r="A472" s="168" t="s">
        <v>1789</v>
      </c>
      <c r="B472" s="139">
        <v>-3764180</v>
      </c>
      <c r="C472" s="139">
        <v>-3764180</v>
      </c>
      <c r="D472" s="139">
        <v>-3764180</v>
      </c>
      <c r="E472" s="139">
        <v>-3764180</v>
      </c>
      <c r="F472" s="139">
        <v>-3764180</v>
      </c>
      <c r="G472" s="139">
        <v>-3764180</v>
      </c>
      <c r="H472" s="139">
        <v>-3764180</v>
      </c>
      <c r="I472" s="139">
        <v>-3764180</v>
      </c>
      <c r="J472" s="139">
        <v>-3764180</v>
      </c>
      <c r="K472" s="139">
        <v>-3764180</v>
      </c>
      <c r="L472" s="139">
        <v>-3764180</v>
      </c>
      <c r="M472" s="139">
        <v>-3764175</v>
      </c>
      <c r="N472" s="139">
        <v>-45170155</v>
      </c>
      <c r="O472" s="139">
        <v>-3116927.67992255</v>
      </c>
      <c r="P472" s="139">
        <v>-3116927.67992255</v>
      </c>
      <c r="Q472" s="139">
        <v>-3116927.67992255</v>
      </c>
      <c r="R472" s="139">
        <v>-3116927.67992255</v>
      </c>
      <c r="S472" s="139">
        <v>-3116927.67992255</v>
      </c>
      <c r="T472" s="139">
        <v>-3116927.67992255</v>
      </c>
      <c r="U472" s="139">
        <v>-3116927.67992255</v>
      </c>
      <c r="V472" s="139">
        <v>-3116927.67992255</v>
      </c>
      <c r="W472" s="139">
        <v>-3116927.67992255</v>
      </c>
      <c r="X472" s="139">
        <v>-3116927.67992255</v>
      </c>
      <c r="Y472" s="139">
        <v>-3116927.67992255</v>
      </c>
      <c r="Z472" s="139">
        <v>-3116927.67992255</v>
      </c>
      <c r="AA472" s="139">
        <v>-37403132.1590707</v>
      </c>
      <c r="AB472" s="139">
        <v>-2082790.6101435199</v>
      </c>
      <c r="AC472" s="139">
        <v>-2082790.6101435199</v>
      </c>
      <c r="AD472" s="139">
        <v>-2082790.6101435199</v>
      </c>
      <c r="AE472" s="139">
        <v>-2082790.6101435199</v>
      </c>
      <c r="AF472" s="139">
        <v>-2082790.6101435199</v>
      </c>
      <c r="AG472" s="139">
        <v>-2082790.6101435199</v>
      </c>
      <c r="AH472" s="139">
        <v>-2082790.6101435199</v>
      </c>
      <c r="AI472" s="139">
        <v>-2082790.6101435199</v>
      </c>
      <c r="AJ472" s="139">
        <v>-2082790.6101435199</v>
      </c>
      <c r="AK472" s="139">
        <v>-2082790.6101435199</v>
      </c>
      <c r="AL472" s="139">
        <v>-2082790.6101435199</v>
      </c>
      <c r="AM472" s="139">
        <v>-2082790.6101435199</v>
      </c>
      <c r="AN472" s="139">
        <v>-24993487.321722198</v>
      </c>
      <c r="AO472" s="139">
        <v>-945465.88357519999</v>
      </c>
      <c r="AP472" s="139">
        <v>-945465.88357519999</v>
      </c>
      <c r="AQ472" s="139">
        <v>-945465.88357519999</v>
      </c>
      <c r="AR472" s="139">
        <v>-945465.88357519999</v>
      </c>
      <c r="AS472" s="139">
        <v>-945465.88357519999</v>
      </c>
      <c r="AT472" s="139">
        <v>-945465.88357519999</v>
      </c>
      <c r="AU472" s="139">
        <v>-945465.88357519999</v>
      </c>
      <c r="AV472" s="139">
        <v>-945465.88357519999</v>
      </c>
      <c r="AW472" s="139">
        <v>-945465.88357519999</v>
      </c>
      <c r="AX472" s="139">
        <v>-945465.88357519999</v>
      </c>
      <c r="AY472" s="139">
        <v>-945465.88357519999</v>
      </c>
      <c r="AZ472" s="139">
        <v>-945465.88357519999</v>
      </c>
      <c r="BA472" s="139">
        <v>-11345590.602902399</v>
      </c>
    </row>
    <row r="473" spans="1:53">
      <c r="A473" s="168" t="s">
        <v>1790</v>
      </c>
      <c r="B473" s="139">
        <v>0</v>
      </c>
      <c r="C473" s="139">
        <v>0</v>
      </c>
      <c r="D473" s="139">
        <v>0</v>
      </c>
      <c r="E473" s="139">
        <v>0</v>
      </c>
      <c r="F473" s="139">
        <v>0</v>
      </c>
      <c r="G473" s="139">
        <v>0</v>
      </c>
      <c r="H473" s="139">
        <v>0</v>
      </c>
      <c r="I473" s="139">
        <v>0</v>
      </c>
      <c r="J473" s="139">
        <v>0</v>
      </c>
      <c r="K473" s="139">
        <v>0</v>
      </c>
      <c r="L473" s="139">
        <v>0</v>
      </c>
      <c r="M473" s="139">
        <v>0</v>
      </c>
      <c r="N473" s="139">
        <v>0</v>
      </c>
      <c r="O473" s="139">
        <v>0</v>
      </c>
      <c r="P473" s="139">
        <v>0</v>
      </c>
      <c r="Q473" s="139">
        <v>0</v>
      </c>
      <c r="R473" s="139">
        <v>0</v>
      </c>
      <c r="S473" s="139">
        <v>0</v>
      </c>
      <c r="T473" s="139">
        <v>0</v>
      </c>
      <c r="U473" s="139">
        <v>0</v>
      </c>
      <c r="V473" s="139">
        <v>0</v>
      </c>
      <c r="W473" s="139">
        <v>0</v>
      </c>
      <c r="X473" s="139">
        <v>0</v>
      </c>
      <c r="Y473" s="139">
        <v>0</v>
      </c>
      <c r="Z473" s="139">
        <v>0</v>
      </c>
      <c r="AA473" s="139">
        <v>0</v>
      </c>
      <c r="AB473" s="139">
        <v>0</v>
      </c>
      <c r="AC473" s="139">
        <v>0</v>
      </c>
      <c r="AD473" s="139">
        <v>0</v>
      </c>
      <c r="AE473" s="139">
        <v>0</v>
      </c>
      <c r="AF473" s="139">
        <v>0</v>
      </c>
      <c r="AG473" s="139">
        <v>0</v>
      </c>
      <c r="AH473" s="139">
        <v>0</v>
      </c>
      <c r="AI473" s="139">
        <v>0</v>
      </c>
      <c r="AJ473" s="139">
        <v>0</v>
      </c>
      <c r="AK473" s="139">
        <v>0</v>
      </c>
      <c r="AL473" s="139">
        <v>0</v>
      </c>
      <c r="AM473" s="139">
        <v>0</v>
      </c>
      <c r="AN473" s="139">
        <v>0</v>
      </c>
      <c r="AO473" s="139">
        <v>0</v>
      </c>
      <c r="AP473" s="139">
        <v>0</v>
      </c>
      <c r="AQ473" s="139">
        <v>0</v>
      </c>
      <c r="AR473" s="139">
        <v>0</v>
      </c>
      <c r="AS473" s="139">
        <v>0</v>
      </c>
      <c r="AT473" s="139">
        <v>0</v>
      </c>
      <c r="AU473" s="139">
        <v>0</v>
      </c>
      <c r="AV473" s="139">
        <v>0</v>
      </c>
      <c r="AW473" s="139">
        <v>0</v>
      </c>
      <c r="AX473" s="139">
        <v>0</v>
      </c>
      <c r="AY473" s="139">
        <v>0</v>
      </c>
      <c r="AZ473" s="139">
        <v>0</v>
      </c>
      <c r="BA473" s="139">
        <v>0</v>
      </c>
    </row>
    <row r="474" spans="1:53">
      <c r="A474" s="140" t="s">
        <v>1791</v>
      </c>
      <c r="B474" s="139">
        <v>5035262.1399999904</v>
      </c>
      <c r="C474" s="139">
        <v>810148.529999997</v>
      </c>
      <c r="D474" s="139">
        <v>663318.89000000595</v>
      </c>
      <c r="E474" s="139">
        <v>533622.12000000395</v>
      </c>
      <c r="F474" s="139">
        <v>349822.61000000802</v>
      </c>
      <c r="G474" s="139">
        <v>-1449490.70999999</v>
      </c>
      <c r="H474" s="139">
        <v>692967.42000000598</v>
      </c>
      <c r="I474" s="139">
        <v>744934.06000000297</v>
      </c>
      <c r="J474" s="139">
        <v>1999754.75</v>
      </c>
      <c r="K474" s="139">
        <v>1084890.6599999999</v>
      </c>
      <c r="L474" s="139">
        <v>1332497.56</v>
      </c>
      <c r="M474" s="139">
        <v>3176568.46</v>
      </c>
      <c r="N474" s="139">
        <v>14974296.49</v>
      </c>
      <c r="O474" s="139">
        <v>5965574.4600774301</v>
      </c>
      <c r="P474" s="139">
        <v>1740460.85007743</v>
      </c>
      <c r="Q474" s="139">
        <v>1593631.2100774399</v>
      </c>
      <c r="R474" s="139">
        <v>1463934.4400774401</v>
      </c>
      <c r="S474" s="139">
        <v>1280134.9300774401</v>
      </c>
      <c r="T474" s="139">
        <v>-519178.38992255402</v>
      </c>
      <c r="U474" s="139">
        <v>1623279.7400774399</v>
      </c>
      <c r="V474" s="139">
        <v>1675246.3800774401</v>
      </c>
      <c r="W474" s="139">
        <v>2930067.0700774398</v>
      </c>
      <c r="X474" s="139">
        <v>2015202.9800774399</v>
      </c>
      <c r="Y474" s="139">
        <v>2262809.8800774398</v>
      </c>
      <c r="Z474" s="139">
        <v>4106875.7800774402</v>
      </c>
      <c r="AA474" s="139">
        <v>26138039.330929302</v>
      </c>
      <c r="AB474" s="139">
        <v>7297737.5298564704</v>
      </c>
      <c r="AC474" s="139">
        <v>3072623.9198564701</v>
      </c>
      <c r="AD474" s="139">
        <v>2925794.2798564802</v>
      </c>
      <c r="AE474" s="139">
        <v>2796097.5098564802</v>
      </c>
      <c r="AF474" s="139">
        <v>2612297.9998564799</v>
      </c>
      <c r="AG474" s="139">
        <v>812984.67985648499</v>
      </c>
      <c r="AH474" s="139">
        <v>2955442.80985648</v>
      </c>
      <c r="AI474" s="139">
        <v>3007409.4498564801</v>
      </c>
      <c r="AJ474" s="139">
        <v>4262230.1398564801</v>
      </c>
      <c r="AK474" s="139">
        <v>3347366.0498564802</v>
      </c>
      <c r="AL474" s="139">
        <v>3594972.9498564801</v>
      </c>
      <c r="AM474" s="139">
        <v>5439038.84985648</v>
      </c>
      <c r="AN474" s="139">
        <v>42123996.1682778</v>
      </c>
      <c r="AO474" s="139">
        <v>8755213.2564247902</v>
      </c>
      <c r="AP474" s="139">
        <v>4530099.6464247899</v>
      </c>
      <c r="AQ474" s="139">
        <v>4383270.0064247996</v>
      </c>
      <c r="AR474" s="139">
        <v>4253573.2364248</v>
      </c>
      <c r="AS474" s="139">
        <v>4069773.7264248002</v>
      </c>
      <c r="AT474" s="139">
        <v>2270460.4064247999</v>
      </c>
      <c r="AU474" s="139">
        <v>4412918.5364247998</v>
      </c>
      <c r="AV474" s="139">
        <v>4464885.1764248004</v>
      </c>
      <c r="AW474" s="139">
        <v>5719705.8664247999</v>
      </c>
      <c r="AX474" s="139">
        <v>4804841.7764248</v>
      </c>
      <c r="AY474" s="139">
        <v>5052448.6764248004</v>
      </c>
      <c r="AZ474" s="139">
        <v>6896514.5764247999</v>
      </c>
      <c r="BA474" s="139">
        <v>59613704.887097597</v>
      </c>
    </row>
    <row r="475" spans="1:53">
      <c r="A475" s="140" t="s">
        <v>1792</v>
      </c>
    </row>
    <row r="476" spans="1:53">
      <c r="A476" s="140" t="s">
        <v>1793</v>
      </c>
      <c r="B476" s="139">
        <v>0</v>
      </c>
      <c r="C476" s="139">
        <v>0</v>
      </c>
      <c r="D476" s="139">
        <v>0</v>
      </c>
      <c r="E476" s="139">
        <v>0</v>
      </c>
      <c r="F476" s="139">
        <v>0</v>
      </c>
      <c r="G476" s="139">
        <v>0</v>
      </c>
      <c r="H476" s="139">
        <v>0</v>
      </c>
      <c r="I476" s="139">
        <v>0</v>
      </c>
      <c r="J476" s="139">
        <v>0</v>
      </c>
      <c r="K476" s="139">
        <v>0</v>
      </c>
      <c r="L476" s="139">
        <v>0</v>
      </c>
      <c r="M476" s="139">
        <v>0</v>
      </c>
      <c r="N476" s="139">
        <v>0</v>
      </c>
      <c r="O476" s="139">
        <v>0</v>
      </c>
      <c r="P476" s="139">
        <v>0</v>
      </c>
      <c r="Q476" s="139">
        <v>0</v>
      </c>
      <c r="R476" s="139">
        <v>0</v>
      </c>
      <c r="S476" s="139">
        <v>0</v>
      </c>
      <c r="T476" s="139">
        <v>0</v>
      </c>
      <c r="U476" s="139">
        <v>0</v>
      </c>
      <c r="V476" s="139">
        <v>0</v>
      </c>
      <c r="W476" s="139">
        <v>0</v>
      </c>
      <c r="X476" s="139">
        <v>0</v>
      </c>
      <c r="Y476" s="139">
        <v>0</v>
      </c>
      <c r="Z476" s="139">
        <v>0</v>
      </c>
      <c r="AA476" s="139">
        <v>0</v>
      </c>
      <c r="AB476" s="139">
        <v>0</v>
      </c>
      <c r="AC476" s="139">
        <v>0</v>
      </c>
      <c r="AD476" s="139">
        <v>0</v>
      </c>
      <c r="AE476" s="139">
        <v>0</v>
      </c>
      <c r="AF476" s="139">
        <v>0</v>
      </c>
      <c r="AG476" s="139">
        <v>0</v>
      </c>
      <c r="AH476" s="139">
        <v>0</v>
      </c>
      <c r="AI476" s="139">
        <v>0</v>
      </c>
      <c r="AJ476" s="139">
        <v>0</v>
      </c>
      <c r="AK476" s="139">
        <v>0</v>
      </c>
      <c r="AL476" s="139">
        <v>0</v>
      </c>
      <c r="AM476" s="139">
        <v>0</v>
      </c>
      <c r="AN476" s="139">
        <v>0</v>
      </c>
      <c r="AO476" s="139">
        <v>0</v>
      </c>
      <c r="AP476" s="139">
        <v>0</v>
      </c>
      <c r="AQ476" s="139">
        <v>0</v>
      </c>
      <c r="AR476" s="139">
        <v>0</v>
      </c>
      <c r="AS476" s="139">
        <v>0</v>
      </c>
      <c r="AT476" s="139">
        <v>0</v>
      </c>
      <c r="AU476" s="139">
        <v>0</v>
      </c>
      <c r="AV476" s="139">
        <v>0</v>
      </c>
      <c r="AW476" s="139">
        <v>0</v>
      </c>
      <c r="AX476" s="139">
        <v>0</v>
      </c>
      <c r="AY476" s="139">
        <v>0</v>
      </c>
      <c r="AZ476" s="139">
        <v>0</v>
      </c>
      <c r="BA476" s="139">
        <v>0</v>
      </c>
    </row>
    <row r="477" spans="1:53">
      <c r="A477" s="140" t="s">
        <v>1794</v>
      </c>
      <c r="B477" s="139">
        <v>0</v>
      </c>
      <c r="C477" s="139">
        <v>0</v>
      </c>
      <c r="D477" s="139">
        <v>0</v>
      </c>
      <c r="E477" s="139">
        <v>0</v>
      </c>
      <c r="F477" s="139">
        <v>0</v>
      </c>
      <c r="G477" s="139">
        <v>0</v>
      </c>
      <c r="H477" s="139">
        <v>0</v>
      </c>
      <c r="I477" s="139">
        <v>0</v>
      </c>
      <c r="J477" s="139">
        <v>0</v>
      </c>
      <c r="K477" s="139">
        <v>0</v>
      </c>
      <c r="L477" s="139">
        <v>0</v>
      </c>
      <c r="M477" s="139">
        <v>0</v>
      </c>
      <c r="N477" s="139">
        <v>0</v>
      </c>
      <c r="O477" s="139">
        <v>0</v>
      </c>
      <c r="P477" s="139">
        <v>0</v>
      </c>
      <c r="Q477" s="139">
        <v>0</v>
      </c>
      <c r="R477" s="139">
        <v>0</v>
      </c>
      <c r="S477" s="139">
        <v>0</v>
      </c>
      <c r="T477" s="139">
        <v>0</v>
      </c>
      <c r="U477" s="139">
        <v>0</v>
      </c>
      <c r="V477" s="139">
        <v>0</v>
      </c>
      <c r="W477" s="139">
        <v>0</v>
      </c>
      <c r="X477" s="139">
        <v>0</v>
      </c>
      <c r="Y477" s="139">
        <v>0</v>
      </c>
      <c r="Z477" s="139">
        <v>0</v>
      </c>
      <c r="AA477" s="139">
        <v>0</v>
      </c>
      <c r="AB477" s="139">
        <v>0</v>
      </c>
      <c r="AC477" s="139">
        <v>0</v>
      </c>
      <c r="AD477" s="139">
        <v>0</v>
      </c>
      <c r="AE477" s="139">
        <v>0</v>
      </c>
      <c r="AF477" s="139">
        <v>0</v>
      </c>
      <c r="AG477" s="139">
        <v>0</v>
      </c>
      <c r="AH477" s="139">
        <v>0</v>
      </c>
      <c r="AI477" s="139">
        <v>0</v>
      </c>
      <c r="AJ477" s="139">
        <v>0</v>
      </c>
      <c r="AK477" s="139">
        <v>0</v>
      </c>
      <c r="AL477" s="139">
        <v>0</v>
      </c>
      <c r="AM477" s="139">
        <v>0</v>
      </c>
      <c r="AN477" s="139">
        <v>0</v>
      </c>
      <c r="AO477" s="139">
        <v>0</v>
      </c>
      <c r="AP477" s="139">
        <v>0</v>
      </c>
      <c r="AQ477" s="139">
        <v>0</v>
      </c>
      <c r="AR477" s="139">
        <v>0</v>
      </c>
      <c r="AS477" s="139">
        <v>0</v>
      </c>
      <c r="AT477" s="139">
        <v>0</v>
      </c>
      <c r="AU477" s="139">
        <v>0</v>
      </c>
      <c r="AV477" s="139">
        <v>0</v>
      </c>
      <c r="AW477" s="139">
        <v>0</v>
      </c>
      <c r="AX477" s="139">
        <v>0</v>
      </c>
      <c r="AY477" s="139">
        <v>0</v>
      </c>
      <c r="AZ477" s="139">
        <v>0</v>
      </c>
      <c r="BA477" s="139">
        <v>0</v>
      </c>
    </row>
    <row r="478" spans="1:53">
      <c r="A478" s="140" t="s">
        <v>1795</v>
      </c>
    </row>
    <row r="479" spans="1:53">
      <c r="A479" s="140" t="s">
        <v>1796</v>
      </c>
      <c r="B479" s="139">
        <v>440697.45</v>
      </c>
      <c r="C479" s="139">
        <v>440697.45</v>
      </c>
      <c r="D479" s="139">
        <v>440697.45</v>
      </c>
      <c r="E479" s="139">
        <v>440697.45</v>
      </c>
      <c r="F479" s="139">
        <v>440697.45</v>
      </c>
      <c r="G479" s="139">
        <v>440697.45</v>
      </c>
      <c r="H479" s="139">
        <v>2440697.4500000002</v>
      </c>
      <c r="I479" s="139">
        <v>440697.45</v>
      </c>
      <c r="J479" s="139">
        <v>440697.45</v>
      </c>
      <c r="K479" s="139">
        <v>440697.45</v>
      </c>
      <c r="L479" s="139">
        <v>440697.45</v>
      </c>
      <c r="M479" s="139">
        <v>440697.45</v>
      </c>
      <c r="N479" s="139">
        <v>7288369.3999999901</v>
      </c>
      <c r="O479" s="139">
        <v>488677.45</v>
      </c>
      <c r="P479" s="139">
        <v>537566.44999999995</v>
      </c>
      <c r="Q479" s="139">
        <v>466874.45</v>
      </c>
      <c r="R479" s="139">
        <v>537566.44999999995</v>
      </c>
      <c r="S479" s="139">
        <v>369326.45</v>
      </c>
      <c r="T479" s="139">
        <v>514324.45</v>
      </c>
      <c r="U479" s="139">
        <v>528566.44999999995</v>
      </c>
      <c r="V479" s="139">
        <v>533186.44999999995</v>
      </c>
      <c r="W479" s="139">
        <v>485666.45</v>
      </c>
      <c r="X479" s="139">
        <v>537566.44999999995</v>
      </c>
      <c r="Y479" s="139">
        <v>523066.45</v>
      </c>
      <c r="Z479" s="139">
        <v>531107.44999999995</v>
      </c>
      <c r="AA479" s="139">
        <v>6053495.4000000004</v>
      </c>
      <c r="AB479" s="139">
        <v>562513.44999999995</v>
      </c>
      <c r="AC479" s="139">
        <v>611402.44999999995</v>
      </c>
      <c r="AD479" s="139">
        <v>540710.44999999995</v>
      </c>
      <c r="AE479" s="139">
        <v>611402.44999999995</v>
      </c>
      <c r="AF479" s="139">
        <v>443162.45</v>
      </c>
      <c r="AG479" s="139">
        <v>588160.44999999995</v>
      </c>
      <c r="AH479" s="139">
        <v>602402.44999999995</v>
      </c>
      <c r="AI479" s="139">
        <v>607022.44999999995</v>
      </c>
      <c r="AJ479" s="139">
        <v>559502.44999999995</v>
      </c>
      <c r="AK479" s="139">
        <v>611402.44999999995</v>
      </c>
      <c r="AL479" s="139">
        <v>596902.44999999995</v>
      </c>
      <c r="AM479" s="139">
        <v>604943.44999999995</v>
      </c>
      <c r="AN479" s="139">
        <v>6939527.4000000004</v>
      </c>
      <c r="AO479" s="139">
        <v>615272.44999999902</v>
      </c>
      <c r="AP479" s="139">
        <v>664161.44999999902</v>
      </c>
      <c r="AQ479" s="139">
        <v>593469.44999999995</v>
      </c>
      <c r="AR479" s="139">
        <v>664161.44999999902</v>
      </c>
      <c r="AS479" s="139">
        <v>495921.44999999902</v>
      </c>
      <c r="AT479" s="139">
        <v>640919.44999999902</v>
      </c>
      <c r="AU479" s="139">
        <v>655161.44999999995</v>
      </c>
      <c r="AV479" s="139">
        <v>659781.44999999902</v>
      </c>
      <c r="AW479" s="139">
        <v>612261.44999999902</v>
      </c>
      <c r="AX479" s="139">
        <v>664161.44999999902</v>
      </c>
      <c r="AY479" s="139">
        <v>649661.44999999902</v>
      </c>
      <c r="AZ479" s="139">
        <v>657702.44999999902</v>
      </c>
      <c r="BA479" s="139">
        <v>7572635.3999999901</v>
      </c>
    </row>
    <row r="480" spans="1:53">
      <c r="A480" s="140" t="s">
        <v>1797</v>
      </c>
      <c r="B480" s="139">
        <v>0</v>
      </c>
      <c r="C480" s="139">
        <v>0</v>
      </c>
      <c r="D480" s="139">
        <v>0</v>
      </c>
      <c r="E480" s="139">
        <v>0</v>
      </c>
      <c r="F480" s="139">
        <v>0</v>
      </c>
      <c r="G480" s="139">
        <v>0</v>
      </c>
      <c r="H480" s="139">
        <v>0</v>
      </c>
      <c r="I480" s="139">
        <v>0</v>
      </c>
      <c r="J480" s="139">
        <v>0</v>
      </c>
      <c r="K480" s="139">
        <v>0</v>
      </c>
      <c r="L480" s="139">
        <v>0</v>
      </c>
      <c r="M480" s="139">
        <v>0</v>
      </c>
      <c r="N480" s="139">
        <v>0</v>
      </c>
      <c r="O480" s="139">
        <v>0</v>
      </c>
      <c r="P480" s="139">
        <v>0</v>
      </c>
      <c r="Q480" s="139">
        <v>0</v>
      </c>
      <c r="R480" s="139">
        <v>0</v>
      </c>
      <c r="S480" s="139">
        <v>0</v>
      </c>
      <c r="T480" s="139">
        <v>0</v>
      </c>
      <c r="U480" s="139">
        <v>0</v>
      </c>
      <c r="V480" s="139">
        <v>0</v>
      </c>
      <c r="W480" s="139">
        <v>0</v>
      </c>
      <c r="X480" s="139">
        <v>0</v>
      </c>
      <c r="Y480" s="139">
        <v>0</v>
      </c>
      <c r="Z480" s="139">
        <v>0</v>
      </c>
      <c r="AA480" s="139">
        <v>0</v>
      </c>
      <c r="AB480" s="139">
        <v>0</v>
      </c>
      <c r="AC480" s="139">
        <v>0</v>
      </c>
      <c r="AD480" s="139">
        <v>0</v>
      </c>
      <c r="AE480" s="139">
        <v>0</v>
      </c>
      <c r="AF480" s="139">
        <v>0</v>
      </c>
      <c r="AG480" s="139">
        <v>0</v>
      </c>
      <c r="AH480" s="139">
        <v>0</v>
      </c>
      <c r="AI480" s="139">
        <v>0</v>
      </c>
      <c r="AJ480" s="139">
        <v>0</v>
      </c>
      <c r="AK480" s="139">
        <v>0</v>
      </c>
      <c r="AL480" s="139">
        <v>0</v>
      </c>
      <c r="AM480" s="139">
        <v>0</v>
      </c>
      <c r="AN480" s="139">
        <v>0</v>
      </c>
      <c r="AO480" s="139">
        <v>0</v>
      </c>
      <c r="AP480" s="139">
        <v>0</v>
      </c>
      <c r="AQ480" s="139">
        <v>0</v>
      </c>
      <c r="AR480" s="139">
        <v>0</v>
      </c>
      <c r="AS480" s="139">
        <v>0</v>
      </c>
      <c r="AT480" s="139">
        <v>0</v>
      </c>
      <c r="AU480" s="139">
        <v>0</v>
      </c>
      <c r="AV480" s="139">
        <v>0</v>
      </c>
      <c r="AW480" s="139">
        <v>0</v>
      </c>
      <c r="AX480" s="139">
        <v>0</v>
      </c>
      <c r="AY480" s="139">
        <v>0</v>
      </c>
      <c r="AZ480" s="139">
        <v>0</v>
      </c>
      <c r="BA480" s="139">
        <v>0</v>
      </c>
    </row>
    <row r="481" spans="1:53">
      <c r="A481" s="140" t="s">
        <v>1798</v>
      </c>
      <c r="B481" s="139">
        <v>440697.45</v>
      </c>
      <c r="C481" s="139">
        <v>440697.45</v>
      </c>
      <c r="D481" s="139">
        <v>440697.45</v>
      </c>
      <c r="E481" s="139">
        <v>440697.45</v>
      </c>
      <c r="F481" s="139">
        <v>440697.45</v>
      </c>
      <c r="G481" s="139">
        <v>440697.45</v>
      </c>
      <c r="H481" s="139">
        <v>2440697.4500000002</v>
      </c>
      <c r="I481" s="139">
        <v>440697.45</v>
      </c>
      <c r="J481" s="139">
        <v>440697.45</v>
      </c>
      <c r="K481" s="139">
        <v>440697.45</v>
      </c>
      <c r="L481" s="139">
        <v>440697.45</v>
      </c>
      <c r="M481" s="139">
        <v>440697.45</v>
      </c>
      <c r="N481" s="139">
        <v>7288369.3999999901</v>
      </c>
      <c r="O481" s="139">
        <v>488677.45</v>
      </c>
      <c r="P481" s="139">
        <v>537566.44999999995</v>
      </c>
      <c r="Q481" s="139">
        <v>466874.45</v>
      </c>
      <c r="R481" s="139">
        <v>537566.44999999995</v>
      </c>
      <c r="S481" s="139">
        <v>369326.45</v>
      </c>
      <c r="T481" s="139">
        <v>514324.45</v>
      </c>
      <c r="U481" s="139">
        <v>528566.44999999995</v>
      </c>
      <c r="V481" s="139">
        <v>533186.44999999995</v>
      </c>
      <c r="W481" s="139">
        <v>485666.45</v>
      </c>
      <c r="X481" s="139">
        <v>537566.44999999995</v>
      </c>
      <c r="Y481" s="139">
        <v>523066.45</v>
      </c>
      <c r="Z481" s="139">
        <v>531107.44999999995</v>
      </c>
      <c r="AA481" s="139">
        <v>6053495.4000000004</v>
      </c>
      <c r="AB481" s="139">
        <v>562513.44999999995</v>
      </c>
      <c r="AC481" s="139">
        <v>611402.44999999995</v>
      </c>
      <c r="AD481" s="139">
        <v>540710.44999999995</v>
      </c>
      <c r="AE481" s="139">
        <v>611402.44999999995</v>
      </c>
      <c r="AF481" s="139">
        <v>443162.45</v>
      </c>
      <c r="AG481" s="139">
        <v>588160.44999999995</v>
      </c>
      <c r="AH481" s="139">
        <v>602402.44999999995</v>
      </c>
      <c r="AI481" s="139">
        <v>607022.44999999995</v>
      </c>
      <c r="AJ481" s="139">
        <v>559502.44999999995</v>
      </c>
      <c r="AK481" s="139">
        <v>611402.44999999995</v>
      </c>
      <c r="AL481" s="139">
        <v>596902.44999999995</v>
      </c>
      <c r="AM481" s="139">
        <v>604943.44999999995</v>
      </c>
      <c r="AN481" s="139">
        <v>6939527.4000000004</v>
      </c>
      <c r="AO481" s="139">
        <v>615272.44999999902</v>
      </c>
      <c r="AP481" s="139">
        <v>664161.44999999902</v>
      </c>
      <c r="AQ481" s="139">
        <v>593469.44999999995</v>
      </c>
      <c r="AR481" s="139">
        <v>664161.44999999902</v>
      </c>
      <c r="AS481" s="139">
        <v>495921.44999999902</v>
      </c>
      <c r="AT481" s="139">
        <v>640919.44999999902</v>
      </c>
      <c r="AU481" s="139">
        <v>655161.44999999995</v>
      </c>
      <c r="AV481" s="139">
        <v>659781.44999999902</v>
      </c>
      <c r="AW481" s="139">
        <v>612261.44999999902</v>
      </c>
      <c r="AX481" s="139">
        <v>664161.44999999902</v>
      </c>
      <c r="AY481" s="139">
        <v>649661.44999999902</v>
      </c>
      <c r="AZ481" s="139">
        <v>657702.44999999902</v>
      </c>
      <c r="BA481" s="139">
        <v>7572635.3999999901</v>
      </c>
    </row>
    <row r="482" spans="1:53">
      <c r="A482" s="140" t="s">
        <v>1799</v>
      </c>
    </row>
    <row r="483" spans="1:53">
      <c r="A483" s="140" t="s">
        <v>1800</v>
      </c>
      <c r="B483" s="139">
        <v>0</v>
      </c>
      <c r="C483" s="139">
        <v>0</v>
      </c>
      <c r="D483" s="139">
        <v>0</v>
      </c>
      <c r="E483" s="139">
        <v>0</v>
      </c>
      <c r="F483" s="139">
        <v>0</v>
      </c>
      <c r="G483" s="139">
        <v>0</v>
      </c>
      <c r="H483" s="139">
        <v>0</v>
      </c>
      <c r="I483" s="139">
        <v>0</v>
      </c>
      <c r="J483" s="139">
        <v>0</v>
      </c>
      <c r="K483" s="139">
        <v>0</v>
      </c>
      <c r="L483" s="139">
        <v>0</v>
      </c>
      <c r="M483" s="139">
        <v>0</v>
      </c>
      <c r="N483" s="139">
        <v>0</v>
      </c>
      <c r="O483" s="139">
        <v>0</v>
      </c>
      <c r="P483" s="139">
        <v>0</v>
      </c>
      <c r="Q483" s="139">
        <v>0</v>
      </c>
      <c r="R483" s="139">
        <v>0</v>
      </c>
      <c r="S483" s="139">
        <v>0</v>
      </c>
      <c r="T483" s="139">
        <v>0</v>
      </c>
      <c r="U483" s="139">
        <v>0</v>
      </c>
      <c r="V483" s="139">
        <v>0</v>
      </c>
      <c r="W483" s="139">
        <v>0</v>
      </c>
      <c r="X483" s="139">
        <v>0</v>
      </c>
      <c r="Y483" s="139">
        <v>0</v>
      </c>
      <c r="Z483" s="139">
        <v>0</v>
      </c>
      <c r="AA483" s="139">
        <v>0</v>
      </c>
      <c r="AB483" s="139">
        <v>0</v>
      </c>
      <c r="AC483" s="139">
        <v>0</v>
      </c>
      <c r="AD483" s="139">
        <v>0</v>
      </c>
      <c r="AE483" s="139">
        <v>0</v>
      </c>
      <c r="AF483" s="139">
        <v>0</v>
      </c>
      <c r="AG483" s="139">
        <v>0</v>
      </c>
      <c r="AH483" s="139">
        <v>0</v>
      </c>
      <c r="AI483" s="139">
        <v>0</v>
      </c>
      <c r="AJ483" s="139">
        <v>0</v>
      </c>
      <c r="AK483" s="139">
        <v>0</v>
      </c>
      <c r="AL483" s="139">
        <v>0</v>
      </c>
      <c r="AM483" s="139">
        <v>0</v>
      </c>
      <c r="AN483" s="139">
        <v>0</v>
      </c>
      <c r="AO483" s="139">
        <v>0</v>
      </c>
      <c r="AP483" s="139">
        <v>0</v>
      </c>
      <c r="AQ483" s="139">
        <v>0</v>
      </c>
      <c r="AR483" s="139">
        <v>0</v>
      </c>
      <c r="AS483" s="139">
        <v>0</v>
      </c>
      <c r="AT483" s="139">
        <v>0</v>
      </c>
      <c r="AU483" s="139">
        <v>0</v>
      </c>
      <c r="AV483" s="139">
        <v>0</v>
      </c>
      <c r="AW483" s="139">
        <v>0</v>
      </c>
      <c r="AX483" s="139">
        <v>0</v>
      </c>
      <c r="AY483" s="139">
        <v>0</v>
      </c>
      <c r="AZ483" s="139">
        <v>0</v>
      </c>
      <c r="BA483" s="139">
        <v>0</v>
      </c>
    </row>
    <row r="484" spans="1:53">
      <c r="A484" s="140" t="s">
        <v>1801</v>
      </c>
      <c r="B484" s="139">
        <v>-132147.31999999899</v>
      </c>
      <c r="C484" s="139">
        <v>-132147.31999999899</v>
      </c>
      <c r="D484" s="139">
        <v>-134177.20000000001</v>
      </c>
      <c r="E484" s="139">
        <v>-134177.20000000001</v>
      </c>
      <c r="F484" s="139">
        <v>-177493.74999999901</v>
      </c>
      <c r="G484" s="139">
        <v>-134189.68999999901</v>
      </c>
      <c r="H484" s="139">
        <v>-134189.68999999901</v>
      </c>
      <c r="I484" s="139">
        <v>-134189.68999999901</v>
      </c>
      <c r="J484" s="139">
        <v>-134183.44</v>
      </c>
      <c r="K484" s="139">
        <v>-134281.01999999999</v>
      </c>
      <c r="L484" s="139">
        <v>-177646.33</v>
      </c>
      <c r="M484" s="139">
        <v>-136750.28</v>
      </c>
      <c r="N484" s="139">
        <v>-1695572.93</v>
      </c>
      <c r="O484" s="139">
        <v>-132147.31999999899</v>
      </c>
      <c r="P484" s="139">
        <v>-132147.31999999899</v>
      </c>
      <c r="Q484" s="139">
        <v>-134177.20000000001</v>
      </c>
      <c r="R484" s="139">
        <v>-134177.20000000001</v>
      </c>
      <c r="S484" s="139">
        <v>-177493.74999999901</v>
      </c>
      <c r="T484" s="139">
        <v>-134189.68999999901</v>
      </c>
      <c r="U484" s="139">
        <v>-134189.68999999901</v>
      </c>
      <c r="V484" s="139">
        <v>-134189.68999999901</v>
      </c>
      <c r="W484" s="139">
        <v>-134183.44</v>
      </c>
      <c r="X484" s="139">
        <v>-134281.01999999999</v>
      </c>
      <c r="Y484" s="139">
        <v>-177646.33</v>
      </c>
      <c r="Z484" s="139">
        <v>-136750.28</v>
      </c>
      <c r="AA484" s="139">
        <v>-1695572.93</v>
      </c>
      <c r="AB484" s="139">
        <v>-132147.31999999899</v>
      </c>
      <c r="AC484" s="139">
        <v>-132147.31999999899</v>
      </c>
      <c r="AD484" s="139">
        <v>-134177.20000000001</v>
      </c>
      <c r="AE484" s="139">
        <v>-134177.20000000001</v>
      </c>
      <c r="AF484" s="139">
        <v>-177493.74999999901</v>
      </c>
      <c r="AG484" s="139">
        <v>-134189.68999999901</v>
      </c>
      <c r="AH484" s="139">
        <v>-134189.68999999901</v>
      </c>
      <c r="AI484" s="139">
        <v>-134189.68999999901</v>
      </c>
      <c r="AJ484" s="139">
        <v>-134183.44</v>
      </c>
      <c r="AK484" s="139">
        <v>-134281.01999999999</v>
      </c>
      <c r="AL484" s="139">
        <v>-177646.33</v>
      </c>
      <c r="AM484" s="139">
        <v>-136750.28</v>
      </c>
      <c r="AN484" s="139">
        <v>-1695572.93</v>
      </c>
      <c r="AO484" s="139">
        <v>-132147.31999999899</v>
      </c>
      <c r="AP484" s="139">
        <v>-132147.31999999899</v>
      </c>
      <c r="AQ484" s="139">
        <v>-134177.20000000001</v>
      </c>
      <c r="AR484" s="139">
        <v>-134177.20000000001</v>
      </c>
      <c r="AS484" s="139">
        <v>-177493.74999999901</v>
      </c>
      <c r="AT484" s="139">
        <v>-134189.68999999901</v>
      </c>
      <c r="AU484" s="139">
        <v>-134189.68999999901</v>
      </c>
      <c r="AV484" s="139">
        <v>-134189.68999999901</v>
      </c>
      <c r="AW484" s="139">
        <v>-134183.44</v>
      </c>
      <c r="AX484" s="139">
        <v>-134281.01999999999</v>
      </c>
      <c r="AY484" s="139">
        <v>-177646.33</v>
      </c>
      <c r="AZ484" s="139">
        <v>-136750.28</v>
      </c>
      <c r="BA484" s="139">
        <v>-1695572.93</v>
      </c>
    </row>
    <row r="485" spans="1:53">
      <c r="A485" s="140" t="s">
        <v>1802</v>
      </c>
      <c r="B485" s="139">
        <v>-132147.31999999899</v>
      </c>
      <c r="C485" s="139">
        <v>-132147.31999999899</v>
      </c>
      <c r="D485" s="139">
        <v>-134177.20000000001</v>
      </c>
      <c r="E485" s="139">
        <v>-134177.20000000001</v>
      </c>
      <c r="F485" s="139">
        <v>-177493.74999999901</v>
      </c>
      <c r="G485" s="139">
        <v>-134189.68999999901</v>
      </c>
      <c r="H485" s="139">
        <v>-134189.68999999901</v>
      </c>
      <c r="I485" s="139">
        <v>-134189.68999999901</v>
      </c>
      <c r="J485" s="139">
        <v>-134183.44</v>
      </c>
      <c r="K485" s="139">
        <v>-134281.01999999999</v>
      </c>
      <c r="L485" s="139">
        <v>-177646.33</v>
      </c>
      <c r="M485" s="139">
        <v>-136750.28</v>
      </c>
      <c r="N485" s="139">
        <v>-1695572.93</v>
      </c>
      <c r="O485" s="139">
        <v>-132147.31999999899</v>
      </c>
      <c r="P485" s="139">
        <v>-132147.31999999899</v>
      </c>
      <c r="Q485" s="139">
        <v>-134177.20000000001</v>
      </c>
      <c r="R485" s="139">
        <v>-134177.20000000001</v>
      </c>
      <c r="S485" s="139">
        <v>-177493.74999999901</v>
      </c>
      <c r="T485" s="139">
        <v>-134189.68999999901</v>
      </c>
      <c r="U485" s="139">
        <v>-134189.68999999901</v>
      </c>
      <c r="V485" s="139">
        <v>-134189.68999999901</v>
      </c>
      <c r="W485" s="139">
        <v>-134183.44</v>
      </c>
      <c r="X485" s="139">
        <v>-134281.01999999999</v>
      </c>
      <c r="Y485" s="139">
        <v>-177646.33</v>
      </c>
      <c r="Z485" s="139">
        <v>-136750.28</v>
      </c>
      <c r="AA485" s="139">
        <v>-1695572.93</v>
      </c>
      <c r="AB485" s="139">
        <v>-132147.31999999899</v>
      </c>
      <c r="AC485" s="139">
        <v>-132147.31999999899</v>
      </c>
      <c r="AD485" s="139">
        <v>-134177.20000000001</v>
      </c>
      <c r="AE485" s="139">
        <v>-134177.20000000001</v>
      </c>
      <c r="AF485" s="139">
        <v>-177493.74999999901</v>
      </c>
      <c r="AG485" s="139">
        <v>-134189.68999999901</v>
      </c>
      <c r="AH485" s="139">
        <v>-134189.68999999901</v>
      </c>
      <c r="AI485" s="139">
        <v>-134189.68999999901</v>
      </c>
      <c r="AJ485" s="139">
        <v>-134183.44</v>
      </c>
      <c r="AK485" s="139">
        <v>-134281.01999999999</v>
      </c>
      <c r="AL485" s="139">
        <v>-177646.33</v>
      </c>
      <c r="AM485" s="139">
        <v>-136750.28</v>
      </c>
      <c r="AN485" s="139">
        <v>-1695572.93</v>
      </c>
      <c r="AO485" s="139">
        <v>-132147.31999999899</v>
      </c>
      <c r="AP485" s="139">
        <v>-132147.31999999899</v>
      </c>
      <c r="AQ485" s="139">
        <v>-134177.20000000001</v>
      </c>
      <c r="AR485" s="139">
        <v>-134177.20000000001</v>
      </c>
      <c r="AS485" s="139">
        <v>-177493.74999999901</v>
      </c>
      <c r="AT485" s="139">
        <v>-134189.68999999901</v>
      </c>
      <c r="AU485" s="139">
        <v>-134189.68999999901</v>
      </c>
      <c r="AV485" s="139">
        <v>-134189.68999999901</v>
      </c>
      <c r="AW485" s="139">
        <v>-134183.44</v>
      </c>
      <c r="AX485" s="139">
        <v>-134281.01999999999</v>
      </c>
      <c r="AY485" s="139">
        <v>-177646.33</v>
      </c>
      <c r="AZ485" s="139">
        <v>-136750.28</v>
      </c>
      <c r="BA485" s="139">
        <v>-1695572.93</v>
      </c>
    </row>
    <row r="486" spans="1:53">
      <c r="A486" s="140" t="s">
        <v>1803</v>
      </c>
    </row>
    <row r="487" spans="1:53">
      <c r="A487" s="140" t="s">
        <v>1804</v>
      </c>
      <c r="B487" s="139">
        <v>391037.76333333302</v>
      </c>
      <c r="C487" s="139">
        <v>367189.813333333</v>
      </c>
      <c r="D487" s="139">
        <v>350399.46333333303</v>
      </c>
      <c r="E487" s="139">
        <v>394601.22333333298</v>
      </c>
      <c r="F487" s="139">
        <v>430736.40333333297</v>
      </c>
      <c r="G487" s="139">
        <v>432518.84333333297</v>
      </c>
      <c r="H487" s="139">
        <v>427479.02333333303</v>
      </c>
      <c r="I487" s="139">
        <v>376124.433333333</v>
      </c>
      <c r="J487" s="139">
        <v>358862.45333333302</v>
      </c>
      <c r="K487" s="139">
        <v>395826.69333333301</v>
      </c>
      <c r="L487" s="139">
        <v>369733.44333333301</v>
      </c>
      <c r="M487" s="139">
        <v>345254.92333333299</v>
      </c>
      <c r="N487" s="139">
        <v>4639764.4799999902</v>
      </c>
      <c r="O487" s="139">
        <v>391037.76333333302</v>
      </c>
      <c r="P487" s="139">
        <v>367189.813333333</v>
      </c>
      <c r="Q487" s="139">
        <v>350399.46333333303</v>
      </c>
      <c r="R487" s="139">
        <v>394601.22333333298</v>
      </c>
      <c r="S487" s="139">
        <v>430736.40333333297</v>
      </c>
      <c r="T487" s="139">
        <v>432518.84333333297</v>
      </c>
      <c r="U487" s="139">
        <v>427479.02333333303</v>
      </c>
      <c r="V487" s="139">
        <v>376124.433333333</v>
      </c>
      <c r="W487" s="139">
        <v>358862.45333333302</v>
      </c>
      <c r="X487" s="139">
        <v>395826.69333333301</v>
      </c>
      <c r="Y487" s="139">
        <v>369733.44333333301</v>
      </c>
      <c r="Z487" s="139">
        <v>345254.92333333299</v>
      </c>
      <c r="AA487" s="139">
        <v>4639764.4799999902</v>
      </c>
      <c r="AB487" s="139">
        <v>391037.76333333302</v>
      </c>
      <c r="AC487" s="139">
        <v>367189.813333333</v>
      </c>
      <c r="AD487" s="139">
        <v>350399.46333333303</v>
      </c>
      <c r="AE487" s="139">
        <v>394601.22333333298</v>
      </c>
      <c r="AF487" s="139">
        <v>430736.40333333297</v>
      </c>
      <c r="AG487" s="139">
        <v>432518.84333333297</v>
      </c>
      <c r="AH487" s="139">
        <v>427479.02333333303</v>
      </c>
      <c r="AI487" s="139">
        <v>376124.433333333</v>
      </c>
      <c r="AJ487" s="139">
        <v>358862.45333333302</v>
      </c>
      <c r="AK487" s="139">
        <v>395826.69333333301</v>
      </c>
      <c r="AL487" s="139">
        <v>369733.44333333301</v>
      </c>
      <c r="AM487" s="139">
        <v>345254.92333333299</v>
      </c>
      <c r="AN487" s="139">
        <v>4639764.4799999902</v>
      </c>
      <c r="AO487" s="139">
        <v>391037.76333333302</v>
      </c>
      <c r="AP487" s="139">
        <v>367189.813333333</v>
      </c>
      <c r="AQ487" s="139">
        <v>350399.46333333303</v>
      </c>
      <c r="AR487" s="139">
        <v>394601.22333333298</v>
      </c>
      <c r="AS487" s="139">
        <v>430736.40333333297</v>
      </c>
      <c r="AT487" s="139">
        <v>432518.84333333297</v>
      </c>
      <c r="AU487" s="139">
        <v>427479.02333333303</v>
      </c>
      <c r="AV487" s="139">
        <v>376124.433333333</v>
      </c>
      <c r="AW487" s="139">
        <v>358862.45333333302</v>
      </c>
      <c r="AX487" s="139">
        <v>395826.69333333301</v>
      </c>
      <c r="AY487" s="139">
        <v>369733.44333333301</v>
      </c>
      <c r="AZ487" s="139">
        <v>345254.92333333299</v>
      </c>
      <c r="BA487" s="139">
        <v>4639764.4799999902</v>
      </c>
    </row>
    <row r="488" spans="1:53">
      <c r="A488" s="140" t="s">
        <v>1805</v>
      </c>
      <c r="B488" s="139">
        <v>-1464929.54</v>
      </c>
      <c r="C488" s="139">
        <v>-1469802.38</v>
      </c>
      <c r="D488" s="139">
        <v>-1514924.1</v>
      </c>
      <c r="E488" s="139">
        <v>-1518659.18</v>
      </c>
      <c r="F488" s="139">
        <v>-1619213.51</v>
      </c>
      <c r="G488" s="139">
        <v>-1521059.68</v>
      </c>
      <c r="H488" s="139">
        <v>-1533125.16</v>
      </c>
      <c r="I488" s="139">
        <v>-1534361.28</v>
      </c>
      <c r="J488" s="139">
        <v>-1524882.2</v>
      </c>
      <c r="K488" s="139">
        <v>-1530859.97999999</v>
      </c>
      <c r="L488" s="139">
        <v>-1611763.6099999901</v>
      </c>
      <c r="M488" s="139">
        <v>-1539851.17</v>
      </c>
      <c r="N488" s="139">
        <v>-18383431.789999999</v>
      </c>
      <c r="O488" s="139">
        <v>-1464929.54</v>
      </c>
      <c r="P488" s="139">
        <v>-1469802.38</v>
      </c>
      <c r="Q488" s="139">
        <v>-1514924.1</v>
      </c>
      <c r="R488" s="139">
        <v>-1518659.18</v>
      </c>
      <c r="S488" s="139">
        <v>-1619213.51</v>
      </c>
      <c r="T488" s="139">
        <v>-1521059.68</v>
      </c>
      <c r="U488" s="139">
        <v>-1533125.16</v>
      </c>
      <c r="V488" s="139">
        <v>-1534361.28</v>
      </c>
      <c r="W488" s="139">
        <v>-1524882.2</v>
      </c>
      <c r="X488" s="139">
        <v>-1530859.97999999</v>
      </c>
      <c r="Y488" s="139">
        <v>-1611763.6099999901</v>
      </c>
      <c r="Z488" s="139">
        <v>-1539851.17</v>
      </c>
      <c r="AA488" s="139">
        <v>-18383431.789999999</v>
      </c>
      <c r="AB488" s="139">
        <v>-1464929.54</v>
      </c>
      <c r="AC488" s="139">
        <v>-1469802.38</v>
      </c>
      <c r="AD488" s="139">
        <v>-1514924.1</v>
      </c>
      <c r="AE488" s="139">
        <v>-1518659.18</v>
      </c>
      <c r="AF488" s="139">
        <v>-1619213.51</v>
      </c>
      <c r="AG488" s="139">
        <v>-1521059.68</v>
      </c>
      <c r="AH488" s="139">
        <v>-1533125.16</v>
      </c>
      <c r="AI488" s="139">
        <v>-1534361.28</v>
      </c>
      <c r="AJ488" s="139">
        <v>-1524882.2</v>
      </c>
      <c r="AK488" s="139">
        <v>-1530859.97999999</v>
      </c>
      <c r="AL488" s="139">
        <v>-1611763.6099999901</v>
      </c>
      <c r="AM488" s="139">
        <v>-1539851.17</v>
      </c>
      <c r="AN488" s="139">
        <v>-18383431.789999999</v>
      </c>
      <c r="AO488" s="139">
        <v>-1464929.54</v>
      </c>
      <c r="AP488" s="139">
        <v>-1469802.38</v>
      </c>
      <c r="AQ488" s="139">
        <v>-1514924.1</v>
      </c>
      <c r="AR488" s="139">
        <v>-1518659.18</v>
      </c>
      <c r="AS488" s="139">
        <v>-1619213.51</v>
      </c>
      <c r="AT488" s="139">
        <v>-1521059.68</v>
      </c>
      <c r="AU488" s="139">
        <v>-1533125.16</v>
      </c>
      <c r="AV488" s="139">
        <v>-1534361.28</v>
      </c>
      <c r="AW488" s="139">
        <v>-1524882.2</v>
      </c>
      <c r="AX488" s="139">
        <v>-1530859.97999999</v>
      </c>
      <c r="AY488" s="139">
        <v>-1611763.6099999901</v>
      </c>
      <c r="AZ488" s="139">
        <v>-1539851.17</v>
      </c>
      <c r="BA488" s="139">
        <v>-18383431.789999999</v>
      </c>
    </row>
    <row r="489" spans="1:53">
      <c r="A489" s="140" t="s">
        <v>1806</v>
      </c>
      <c r="B489" s="139">
        <v>628635</v>
      </c>
      <c r="C489" s="139">
        <v>0</v>
      </c>
      <c r="D489" s="139">
        <v>0</v>
      </c>
      <c r="E489" s="139">
        <v>0</v>
      </c>
      <c r="F489" s="139">
        <v>0</v>
      </c>
      <c r="G489" s="139">
        <v>0</v>
      </c>
      <c r="H489" s="139">
        <v>0</v>
      </c>
      <c r="I489" s="139">
        <v>0</v>
      </c>
      <c r="J489" s="139">
        <v>0</v>
      </c>
      <c r="K489" s="139">
        <v>0</v>
      </c>
      <c r="L489" s="139">
        <v>0</v>
      </c>
      <c r="M489" s="139">
        <v>0</v>
      </c>
      <c r="N489" s="139">
        <v>628635</v>
      </c>
      <c r="O489" s="139">
        <v>628635</v>
      </c>
      <c r="P489" s="139">
        <v>0</v>
      </c>
      <c r="Q489" s="139">
        <v>0</v>
      </c>
      <c r="R489" s="139">
        <v>0</v>
      </c>
      <c r="S489" s="139">
        <v>0</v>
      </c>
      <c r="T489" s="139">
        <v>0</v>
      </c>
      <c r="U489" s="139">
        <v>0</v>
      </c>
      <c r="V489" s="139">
        <v>0</v>
      </c>
      <c r="W489" s="139">
        <v>0</v>
      </c>
      <c r="X489" s="139">
        <v>0</v>
      </c>
      <c r="Y489" s="139">
        <v>0</v>
      </c>
      <c r="Z489" s="139">
        <v>0</v>
      </c>
      <c r="AA489" s="139">
        <v>628635</v>
      </c>
      <c r="AB489" s="139">
        <v>628635</v>
      </c>
      <c r="AC489" s="139">
        <v>0</v>
      </c>
      <c r="AD489" s="139">
        <v>0</v>
      </c>
      <c r="AE489" s="139">
        <v>0</v>
      </c>
      <c r="AF489" s="139">
        <v>0</v>
      </c>
      <c r="AG489" s="139">
        <v>0</v>
      </c>
      <c r="AH489" s="139">
        <v>0</v>
      </c>
      <c r="AI489" s="139">
        <v>0</v>
      </c>
      <c r="AJ489" s="139">
        <v>0</v>
      </c>
      <c r="AK489" s="139">
        <v>0</v>
      </c>
      <c r="AL489" s="139">
        <v>0</v>
      </c>
      <c r="AM489" s="139">
        <v>0</v>
      </c>
      <c r="AN489" s="139">
        <v>628635</v>
      </c>
      <c r="AO489" s="139">
        <v>628635</v>
      </c>
      <c r="AP489" s="139">
        <v>0</v>
      </c>
      <c r="AQ489" s="139">
        <v>0</v>
      </c>
      <c r="AR489" s="139">
        <v>0</v>
      </c>
      <c r="AS489" s="139">
        <v>0</v>
      </c>
      <c r="AT489" s="139">
        <v>0</v>
      </c>
      <c r="AU489" s="139">
        <v>0</v>
      </c>
      <c r="AV489" s="139">
        <v>0</v>
      </c>
      <c r="AW489" s="139">
        <v>0</v>
      </c>
      <c r="AX489" s="139">
        <v>0</v>
      </c>
      <c r="AY489" s="139">
        <v>0</v>
      </c>
      <c r="AZ489" s="139">
        <v>0</v>
      </c>
      <c r="BA489" s="139">
        <v>628635</v>
      </c>
    </row>
    <row r="490" spans="1:53">
      <c r="A490" s="140" t="s">
        <v>1807</v>
      </c>
      <c r="B490" s="139">
        <v>0</v>
      </c>
      <c r="C490" s="139">
        <v>0</v>
      </c>
      <c r="D490" s="139">
        <v>0</v>
      </c>
      <c r="E490" s="139">
        <v>0</v>
      </c>
      <c r="F490" s="139">
        <v>0</v>
      </c>
      <c r="G490" s="139">
        <v>0</v>
      </c>
      <c r="H490" s="139">
        <v>99114</v>
      </c>
      <c r="I490" s="139">
        <v>0</v>
      </c>
      <c r="J490" s="139">
        <v>0</v>
      </c>
      <c r="K490" s="139">
        <v>0</v>
      </c>
      <c r="L490" s="139">
        <v>0</v>
      </c>
      <c r="M490" s="139">
        <v>0</v>
      </c>
      <c r="N490" s="139">
        <v>99114</v>
      </c>
      <c r="O490" s="139">
        <v>0</v>
      </c>
      <c r="P490" s="139">
        <v>0</v>
      </c>
      <c r="Q490" s="139">
        <v>0</v>
      </c>
      <c r="R490" s="139">
        <v>0</v>
      </c>
      <c r="S490" s="139">
        <v>0</v>
      </c>
      <c r="T490" s="139">
        <v>0</v>
      </c>
      <c r="U490" s="139">
        <v>99114</v>
      </c>
      <c r="V490" s="139">
        <v>0</v>
      </c>
      <c r="W490" s="139">
        <v>0</v>
      </c>
      <c r="X490" s="139">
        <v>0</v>
      </c>
      <c r="Y490" s="139">
        <v>0</v>
      </c>
      <c r="Z490" s="139">
        <v>0</v>
      </c>
      <c r="AA490" s="139">
        <v>99114</v>
      </c>
      <c r="AB490" s="139">
        <v>0</v>
      </c>
      <c r="AC490" s="139">
        <v>0</v>
      </c>
      <c r="AD490" s="139">
        <v>0</v>
      </c>
      <c r="AE490" s="139">
        <v>0</v>
      </c>
      <c r="AF490" s="139">
        <v>0</v>
      </c>
      <c r="AG490" s="139">
        <v>0</v>
      </c>
      <c r="AH490" s="139">
        <v>99114</v>
      </c>
      <c r="AI490" s="139">
        <v>0</v>
      </c>
      <c r="AJ490" s="139">
        <v>0</v>
      </c>
      <c r="AK490" s="139">
        <v>0</v>
      </c>
      <c r="AL490" s="139">
        <v>0</v>
      </c>
      <c r="AM490" s="139">
        <v>0</v>
      </c>
      <c r="AN490" s="139">
        <v>99114</v>
      </c>
      <c r="AO490" s="139">
        <v>0</v>
      </c>
      <c r="AP490" s="139">
        <v>0</v>
      </c>
      <c r="AQ490" s="139">
        <v>0</v>
      </c>
      <c r="AR490" s="139">
        <v>0</v>
      </c>
      <c r="AS490" s="139">
        <v>0</v>
      </c>
      <c r="AT490" s="139">
        <v>0</v>
      </c>
      <c r="AU490" s="139">
        <v>99114</v>
      </c>
      <c r="AV490" s="139">
        <v>0</v>
      </c>
      <c r="AW490" s="139">
        <v>0</v>
      </c>
      <c r="AX490" s="139">
        <v>0</v>
      </c>
      <c r="AY490" s="139">
        <v>0</v>
      </c>
      <c r="AZ490" s="139">
        <v>0</v>
      </c>
      <c r="BA490" s="139">
        <v>99114</v>
      </c>
    </row>
    <row r="491" spans="1:53">
      <c r="A491" s="140" t="s">
        <v>1808</v>
      </c>
      <c r="B491" s="139">
        <v>2083.33</v>
      </c>
      <c r="C491" s="139">
        <v>2083.33</v>
      </c>
      <c r="D491" s="139">
        <v>5704.09</v>
      </c>
      <c r="E491" s="139">
        <v>35756.400000000001</v>
      </c>
      <c r="F491" s="139">
        <v>2083.33</v>
      </c>
      <c r="G491" s="139">
        <v>2083.33</v>
      </c>
      <c r="H491" s="139">
        <v>860.55</v>
      </c>
      <c r="I491" s="139">
        <v>3241.97</v>
      </c>
      <c r="J491" s="139">
        <v>7152.39</v>
      </c>
      <c r="K491" s="139">
        <v>9099.33</v>
      </c>
      <c r="L491" s="139">
        <v>6066.17</v>
      </c>
      <c r="M491" s="139">
        <v>32027.02</v>
      </c>
      <c r="N491" s="139">
        <v>108241.24</v>
      </c>
      <c r="O491" s="139">
        <v>2083.33</v>
      </c>
      <c r="P491" s="139">
        <v>2083.33</v>
      </c>
      <c r="Q491" s="139">
        <v>5704.09</v>
      </c>
      <c r="R491" s="139">
        <v>35756.400000000001</v>
      </c>
      <c r="S491" s="139">
        <v>2083.33</v>
      </c>
      <c r="T491" s="139">
        <v>2083.33</v>
      </c>
      <c r="U491" s="139">
        <v>860.55</v>
      </c>
      <c r="V491" s="139">
        <v>3241.97</v>
      </c>
      <c r="W491" s="139">
        <v>7152.39</v>
      </c>
      <c r="X491" s="139">
        <v>9099.33</v>
      </c>
      <c r="Y491" s="139">
        <v>6066.17</v>
      </c>
      <c r="Z491" s="139">
        <v>32027.02</v>
      </c>
      <c r="AA491" s="139">
        <v>108241.24</v>
      </c>
      <c r="AB491" s="139">
        <v>2083.33</v>
      </c>
      <c r="AC491" s="139">
        <v>2083.33</v>
      </c>
      <c r="AD491" s="139">
        <v>5704.09</v>
      </c>
      <c r="AE491" s="139">
        <v>35756.400000000001</v>
      </c>
      <c r="AF491" s="139">
        <v>2083.33</v>
      </c>
      <c r="AG491" s="139">
        <v>2083.33</v>
      </c>
      <c r="AH491" s="139">
        <v>860.55</v>
      </c>
      <c r="AI491" s="139">
        <v>3241.97</v>
      </c>
      <c r="AJ491" s="139">
        <v>7152.39</v>
      </c>
      <c r="AK491" s="139">
        <v>9099.33</v>
      </c>
      <c r="AL491" s="139">
        <v>6066.17</v>
      </c>
      <c r="AM491" s="139">
        <v>32027.02</v>
      </c>
      <c r="AN491" s="139">
        <v>108241.24</v>
      </c>
      <c r="AO491" s="139">
        <v>2083.33</v>
      </c>
      <c r="AP491" s="139">
        <v>2083.33</v>
      </c>
      <c r="AQ491" s="139">
        <v>5704.09</v>
      </c>
      <c r="AR491" s="139">
        <v>35756.400000000001</v>
      </c>
      <c r="AS491" s="139">
        <v>2083.33</v>
      </c>
      <c r="AT491" s="139">
        <v>2083.33</v>
      </c>
      <c r="AU491" s="139">
        <v>860.55</v>
      </c>
      <c r="AV491" s="139">
        <v>3241.97</v>
      </c>
      <c r="AW491" s="139">
        <v>7152.39</v>
      </c>
      <c r="AX491" s="139">
        <v>9099.33</v>
      </c>
      <c r="AY491" s="139">
        <v>6066.17</v>
      </c>
      <c r="AZ491" s="139">
        <v>32027.02</v>
      </c>
      <c r="BA491" s="139">
        <v>108241.24</v>
      </c>
    </row>
    <row r="492" spans="1:53">
      <c r="A492" s="140" t="s">
        <v>1809</v>
      </c>
      <c r="B492" s="139">
        <v>3767.51</v>
      </c>
      <c r="C492" s="139">
        <v>3767.51</v>
      </c>
      <c r="D492" s="139">
        <v>3767.51</v>
      </c>
      <c r="E492" s="139">
        <v>85163.89</v>
      </c>
      <c r="F492" s="139">
        <v>433497.51</v>
      </c>
      <c r="G492" s="139">
        <v>3767.51</v>
      </c>
      <c r="H492" s="139">
        <v>85163.89</v>
      </c>
      <c r="I492" s="139">
        <v>3767.51</v>
      </c>
      <c r="J492" s="139">
        <v>3767.51</v>
      </c>
      <c r="K492" s="139">
        <v>102703.89</v>
      </c>
      <c r="L492" s="139">
        <v>3767.51</v>
      </c>
      <c r="M492" s="139">
        <v>85163.89</v>
      </c>
      <c r="N492" s="139">
        <v>818065.64</v>
      </c>
      <c r="O492" s="139">
        <v>3767.51</v>
      </c>
      <c r="P492" s="139">
        <v>3767.51</v>
      </c>
      <c r="Q492" s="139">
        <v>3767.51</v>
      </c>
      <c r="R492" s="139">
        <v>85163.89</v>
      </c>
      <c r="S492" s="139">
        <v>433497.51</v>
      </c>
      <c r="T492" s="139">
        <v>3767.51</v>
      </c>
      <c r="U492" s="139">
        <v>85163.89</v>
      </c>
      <c r="V492" s="139">
        <v>3767.51</v>
      </c>
      <c r="W492" s="139">
        <v>3767.51</v>
      </c>
      <c r="X492" s="139">
        <v>102703.89</v>
      </c>
      <c r="Y492" s="139">
        <v>3767.51</v>
      </c>
      <c r="Z492" s="139">
        <v>85163.89</v>
      </c>
      <c r="AA492" s="139">
        <v>818065.64</v>
      </c>
      <c r="AB492" s="139">
        <v>3767.51</v>
      </c>
      <c r="AC492" s="139">
        <v>3767.51</v>
      </c>
      <c r="AD492" s="139">
        <v>3767.51</v>
      </c>
      <c r="AE492" s="139">
        <v>85163.89</v>
      </c>
      <c r="AF492" s="139">
        <v>433497.51</v>
      </c>
      <c r="AG492" s="139">
        <v>3767.51</v>
      </c>
      <c r="AH492" s="139">
        <v>85163.89</v>
      </c>
      <c r="AI492" s="139">
        <v>3767.51</v>
      </c>
      <c r="AJ492" s="139">
        <v>3767.51</v>
      </c>
      <c r="AK492" s="139">
        <v>102703.89</v>
      </c>
      <c r="AL492" s="139">
        <v>3767.51</v>
      </c>
      <c r="AM492" s="139">
        <v>85163.89</v>
      </c>
      <c r="AN492" s="139">
        <v>818065.64</v>
      </c>
      <c r="AO492" s="139">
        <v>3767.51</v>
      </c>
      <c r="AP492" s="139">
        <v>3767.51</v>
      </c>
      <c r="AQ492" s="139">
        <v>3767.51</v>
      </c>
      <c r="AR492" s="139">
        <v>85163.89</v>
      </c>
      <c r="AS492" s="139">
        <v>433497.51</v>
      </c>
      <c r="AT492" s="139">
        <v>3767.51</v>
      </c>
      <c r="AU492" s="139">
        <v>85163.89</v>
      </c>
      <c r="AV492" s="139">
        <v>3767.51</v>
      </c>
      <c r="AW492" s="139">
        <v>3767.51</v>
      </c>
      <c r="AX492" s="139">
        <v>102703.89</v>
      </c>
      <c r="AY492" s="139">
        <v>3767.51</v>
      </c>
      <c r="AZ492" s="139">
        <v>85163.89</v>
      </c>
      <c r="BA492" s="139">
        <v>818065.64</v>
      </c>
    </row>
    <row r="493" spans="1:53">
      <c r="A493" s="140" t="s">
        <v>1810</v>
      </c>
      <c r="B493" s="139">
        <v>0</v>
      </c>
      <c r="C493" s="139">
        <v>0</v>
      </c>
      <c r="D493" s="139">
        <v>0</v>
      </c>
      <c r="E493" s="139">
        <v>0</v>
      </c>
      <c r="F493" s="139">
        <v>0</v>
      </c>
      <c r="G493" s="139">
        <v>0</v>
      </c>
      <c r="H493" s="139">
        <v>0</v>
      </c>
      <c r="I493" s="139">
        <v>0</v>
      </c>
      <c r="J493" s="139">
        <v>0</v>
      </c>
      <c r="K493" s="139">
        <v>0</v>
      </c>
      <c r="L493" s="139">
        <v>0</v>
      </c>
      <c r="M493" s="139">
        <v>0</v>
      </c>
      <c r="N493" s="139">
        <v>0</v>
      </c>
      <c r="O493" s="139">
        <v>0</v>
      </c>
      <c r="P493" s="139">
        <v>0</v>
      </c>
      <c r="Q493" s="139">
        <v>0</v>
      </c>
      <c r="R493" s="139">
        <v>0</v>
      </c>
      <c r="S493" s="139">
        <v>0</v>
      </c>
      <c r="T493" s="139">
        <v>0</v>
      </c>
      <c r="U493" s="139">
        <v>0</v>
      </c>
      <c r="V493" s="139">
        <v>0</v>
      </c>
      <c r="W493" s="139">
        <v>0</v>
      </c>
      <c r="X493" s="139">
        <v>0</v>
      </c>
      <c r="Y493" s="139">
        <v>0</v>
      </c>
      <c r="Z493" s="139">
        <v>0</v>
      </c>
      <c r="AA493" s="139">
        <v>0</v>
      </c>
      <c r="AB493" s="139">
        <v>0</v>
      </c>
      <c r="AC493" s="139">
        <v>0</v>
      </c>
      <c r="AD493" s="139">
        <v>0</v>
      </c>
      <c r="AE493" s="139">
        <v>0</v>
      </c>
      <c r="AF493" s="139">
        <v>0</v>
      </c>
      <c r="AG493" s="139">
        <v>0</v>
      </c>
      <c r="AH493" s="139">
        <v>0</v>
      </c>
      <c r="AI493" s="139">
        <v>0</v>
      </c>
      <c r="AJ493" s="139">
        <v>0</v>
      </c>
      <c r="AK493" s="139">
        <v>0</v>
      </c>
      <c r="AL493" s="139">
        <v>0</v>
      </c>
      <c r="AM493" s="139">
        <v>0</v>
      </c>
      <c r="AN493" s="139">
        <v>0</v>
      </c>
      <c r="AO493" s="139">
        <v>0</v>
      </c>
      <c r="AP493" s="139">
        <v>0</v>
      </c>
      <c r="AQ493" s="139">
        <v>0</v>
      </c>
      <c r="AR493" s="139">
        <v>0</v>
      </c>
      <c r="AS493" s="139">
        <v>0</v>
      </c>
      <c r="AT493" s="139">
        <v>0</v>
      </c>
      <c r="AU493" s="139">
        <v>0</v>
      </c>
      <c r="AV493" s="139">
        <v>0</v>
      </c>
      <c r="AW493" s="139">
        <v>0</v>
      </c>
      <c r="AX493" s="139">
        <v>0</v>
      </c>
      <c r="AY493" s="139">
        <v>0</v>
      </c>
      <c r="AZ493" s="139">
        <v>0</v>
      </c>
      <c r="BA493" s="139">
        <v>0</v>
      </c>
    </row>
    <row r="494" spans="1:53">
      <c r="A494" s="140" t="s">
        <v>1811</v>
      </c>
      <c r="B494" s="139">
        <v>0</v>
      </c>
      <c r="C494" s="139">
        <v>0</v>
      </c>
      <c r="D494" s="139">
        <v>0</v>
      </c>
      <c r="E494" s="139">
        <v>0</v>
      </c>
      <c r="F494" s="139">
        <v>0</v>
      </c>
      <c r="G494" s="139">
        <v>0</v>
      </c>
      <c r="H494" s="139">
        <v>0</v>
      </c>
      <c r="I494" s="139">
        <v>0</v>
      </c>
      <c r="J494" s="139">
        <v>0</v>
      </c>
      <c r="K494" s="139">
        <v>0</v>
      </c>
      <c r="L494" s="139">
        <v>0</v>
      </c>
      <c r="M494" s="139">
        <v>0</v>
      </c>
      <c r="N494" s="139">
        <v>0</v>
      </c>
      <c r="O494" s="139">
        <v>0</v>
      </c>
      <c r="P494" s="139">
        <v>0</v>
      </c>
      <c r="Q494" s="139">
        <v>0</v>
      </c>
      <c r="R494" s="139">
        <v>0</v>
      </c>
      <c r="S494" s="139">
        <v>0</v>
      </c>
      <c r="T494" s="139">
        <v>0</v>
      </c>
      <c r="U494" s="139">
        <v>0</v>
      </c>
      <c r="V494" s="139">
        <v>0</v>
      </c>
      <c r="W494" s="139">
        <v>0</v>
      </c>
      <c r="X494" s="139">
        <v>0</v>
      </c>
      <c r="Y494" s="139">
        <v>0</v>
      </c>
      <c r="Z494" s="139">
        <v>0</v>
      </c>
      <c r="AA494" s="139">
        <v>0</v>
      </c>
      <c r="AB494" s="139">
        <v>0</v>
      </c>
      <c r="AC494" s="139">
        <v>0</v>
      </c>
      <c r="AD494" s="139">
        <v>0</v>
      </c>
      <c r="AE494" s="139">
        <v>0</v>
      </c>
      <c r="AF494" s="139">
        <v>0</v>
      </c>
      <c r="AG494" s="139">
        <v>0</v>
      </c>
      <c r="AH494" s="139">
        <v>0</v>
      </c>
      <c r="AI494" s="139">
        <v>0</v>
      </c>
      <c r="AJ494" s="139">
        <v>0</v>
      </c>
      <c r="AK494" s="139">
        <v>0</v>
      </c>
      <c r="AL494" s="139">
        <v>0</v>
      </c>
      <c r="AM494" s="139">
        <v>0</v>
      </c>
      <c r="AN494" s="139">
        <v>0</v>
      </c>
      <c r="AO494" s="139">
        <v>0</v>
      </c>
      <c r="AP494" s="139">
        <v>0</v>
      </c>
      <c r="AQ494" s="139">
        <v>0</v>
      </c>
      <c r="AR494" s="139">
        <v>0</v>
      </c>
      <c r="AS494" s="139">
        <v>0</v>
      </c>
      <c r="AT494" s="139">
        <v>0</v>
      </c>
      <c r="AU494" s="139">
        <v>0</v>
      </c>
      <c r="AV494" s="139">
        <v>0</v>
      </c>
      <c r="AW494" s="139">
        <v>0</v>
      </c>
      <c r="AX494" s="139">
        <v>0</v>
      </c>
      <c r="AY494" s="139">
        <v>0</v>
      </c>
      <c r="AZ494" s="139">
        <v>0</v>
      </c>
      <c r="BA494" s="139">
        <v>0</v>
      </c>
    </row>
    <row r="495" spans="1:53">
      <c r="A495" s="140" t="s">
        <v>1812</v>
      </c>
      <c r="B495" s="139">
        <v>0</v>
      </c>
      <c r="C495" s="139">
        <v>0</v>
      </c>
      <c r="D495" s="139">
        <v>0</v>
      </c>
      <c r="E495" s="139">
        <v>0</v>
      </c>
      <c r="F495" s="139">
        <v>0</v>
      </c>
      <c r="G495" s="139">
        <v>0</v>
      </c>
      <c r="H495" s="139">
        <v>0</v>
      </c>
      <c r="I495" s="139">
        <v>0</v>
      </c>
      <c r="J495" s="139">
        <v>0</v>
      </c>
      <c r="K495" s="139">
        <v>0</v>
      </c>
      <c r="L495" s="139">
        <v>0</v>
      </c>
      <c r="M495" s="139">
        <v>0</v>
      </c>
      <c r="N495" s="139">
        <v>0</v>
      </c>
      <c r="O495" s="139">
        <v>0</v>
      </c>
      <c r="P495" s="139">
        <v>0</v>
      </c>
      <c r="Q495" s="139">
        <v>0</v>
      </c>
      <c r="R495" s="139">
        <v>0</v>
      </c>
      <c r="S495" s="139">
        <v>0</v>
      </c>
      <c r="T495" s="139">
        <v>0</v>
      </c>
      <c r="U495" s="139">
        <v>0</v>
      </c>
      <c r="V495" s="139">
        <v>0</v>
      </c>
      <c r="W495" s="139">
        <v>0</v>
      </c>
      <c r="X495" s="139">
        <v>0</v>
      </c>
      <c r="Y495" s="139">
        <v>0</v>
      </c>
      <c r="Z495" s="139">
        <v>0</v>
      </c>
      <c r="AA495" s="139">
        <v>0</v>
      </c>
      <c r="AB495" s="139">
        <v>0</v>
      </c>
      <c r="AC495" s="139">
        <v>0</v>
      </c>
      <c r="AD495" s="139">
        <v>0</v>
      </c>
      <c r="AE495" s="139">
        <v>0</v>
      </c>
      <c r="AF495" s="139">
        <v>0</v>
      </c>
      <c r="AG495" s="139">
        <v>0</v>
      </c>
      <c r="AH495" s="139">
        <v>0</v>
      </c>
      <c r="AI495" s="139">
        <v>0</v>
      </c>
      <c r="AJ495" s="139">
        <v>0</v>
      </c>
      <c r="AK495" s="139">
        <v>0</v>
      </c>
      <c r="AL495" s="139">
        <v>0</v>
      </c>
      <c r="AM495" s="139">
        <v>0</v>
      </c>
      <c r="AN495" s="139">
        <v>0</v>
      </c>
      <c r="AO495" s="139">
        <v>0</v>
      </c>
      <c r="AP495" s="139">
        <v>0</v>
      </c>
      <c r="AQ495" s="139">
        <v>0</v>
      </c>
      <c r="AR495" s="139">
        <v>0</v>
      </c>
      <c r="AS495" s="139">
        <v>0</v>
      </c>
      <c r="AT495" s="139">
        <v>0</v>
      </c>
      <c r="AU495" s="139">
        <v>0</v>
      </c>
      <c r="AV495" s="139">
        <v>0</v>
      </c>
      <c r="AW495" s="139">
        <v>0</v>
      </c>
      <c r="AX495" s="139">
        <v>0</v>
      </c>
      <c r="AY495" s="139">
        <v>0</v>
      </c>
      <c r="AZ495" s="139">
        <v>0</v>
      </c>
      <c r="BA495" s="139">
        <v>0</v>
      </c>
    </row>
    <row r="496" spans="1:53">
      <c r="A496" s="140" t="s">
        <v>1813</v>
      </c>
      <c r="B496" s="139">
        <v>0</v>
      </c>
      <c r="C496" s="139">
        <v>0</v>
      </c>
      <c r="D496" s="139">
        <v>0</v>
      </c>
      <c r="E496" s="139">
        <v>0</v>
      </c>
      <c r="F496" s="139">
        <v>0</v>
      </c>
      <c r="G496" s="139">
        <v>0</v>
      </c>
      <c r="H496" s="139">
        <v>0</v>
      </c>
      <c r="I496" s="139">
        <v>0</v>
      </c>
      <c r="J496" s="139">
        <v>0</v>
      </c>
      <c r="K496" s="139">
        <v>0</v>
      </c>
      <c r="L496" s="139">
        <v>0</v>
      </c>
      <c r="M496" s="139">
        <v>0</v>
      </c>
      <c r="N496" s="139">
        <v>0</v>
      </c>
      <c r="O496" s="139">
        <v>0</v>
      </c>
      <c r="P496" s="139">
        <v>0</v>
      </c>
      <c r="Q496" s="139">
        <v>0</v>
      </c>
      <c r="R496" s="139">
        <v>0</v>
      </c>
      <c r="S496" s="139">
        <v>0</v>
      </c>
      <c r="T496" s="139">
        <v>0</v>
      </c>
      <c r="U496" s="139">
        <v>0</v>
      </c>
      <c r="V496" s="139">
        <v>0</v>
      </c>
      <c r="W496" s="139">
        <v>0</v>
      </c>
      <c r="X496" s="139">
        <v>0</v>
      </c>
      <c r="Y496" s="139">
        <v>0</v>
      </c>
      <c r="Z496" s="139">
        <v>0</v>
      </c>
      <c r="AA496" s="139">
        <v>0</v>
      </c>
      <c r="AB496" s="139">
        <v>0</v>
      </c>
      <c r="AC496" s="139">
        <v>0</v>
      </c>
      <c r="AD496" s="139">
        <v>0</v>
      </c>
      <c r="AE496" s="139">
        <v>0</v>
      </c>
      <c r="AF496" s="139">
        <v>0</v>
      </c>
      <c r="AG496" s="139">
        <v>0</v>
      </c>
      <c r="AH496" s="139">
        <v>0</v>
      </c>
      <c r="AI496" s="139">
        <v>0</v>
      </c>
      <c r="AJ496" s="139">
        <v>0</v>
      </c>
      <c r="AK496" s="139">
        <v>0</v>
      </c>
      <c r="AL496" s="139">
        <v>0</v>
      </c>
      <c r="AM496" s="139">
        <v>0</v>
      </c>
      <c r="AN496" s="139">
        <v>0</v>
      </c>
      <c r="AO496" s="139">
        <v>0</v>
      </c>
      <c r="AP496" s="139">
        <v>0</v>
      </c>
      <c r="AQ496" s="139">
        <v>0</v>
      </c>
      <c r="AR496" s="139">
        <v>0</v>
      </c>
      <c r="AS496" s="139">
        <v>0</v>
      </c>
      <c r="AT496" s="139">
        <v>0</v>
      </c>
      <c r="AU496" s="139">
        <v>0</v>
      </c>
      <c r="AV496" s="139">
        <v>0</v>
      </c>
      <c r="AW496" s="139">
        <v>0</v>
      </c>
      <c r="AX496" s="139">
        <v>0</v>
      </c>
      <c r="AY496" s="139">
        <v>0</v>
      </c>
      <c r="AZ496" s="139">
        <v>0</v>
      </c>
      <c r="BA496" s="139">
        <v>0</v>
      </c>
    </row>
    <row r="497" spans="1:53">
      <c r="A497" s="140" t="s">
        <v>1814</v>
      </c>
      <c r="B497" s="139">
        <v>0</v>
      </c>
      <c r="C497" s="139">
        <v>0</v>
      </c>
      <c r="D497" s="139">
        <v>0</v>
      </c>
      <c r="E497" s="139">
        <v>0</v>
      </c>
      <c r="F497" s="139">
        <v>0</v>
      </c>
      <c r="G497" s="139">
        <v>0</v>
      </c>
      <c r="H497" s="139">
        <v>0</v>
      </c>
      <c r="I497" s="139">
        <v>0</v>
      </c>
      <c r="J497" s="139">
        <v>0</v>
      </c>
      <c r="K497" s="139">
        <v>0</v>
      </c>
      <c r="L497" s="139">
        <v>0</v>
      </c>
      <c r="M497" s="139">
        <v>0</v>
      </c>
      <c r="N497" s="139">
        <v>0</v>
      </c>
      <c r="O497" s="139">
        <v>0</v>
      </c>
      <c r="P497" s="139">
        <v>0</v>
      </c>
      <c r="Q497" s="139">
        <v>0</v>
      </c>
      <c r="R497" s="139">
        <v>0</v>
      </c>
      <c r="S497" s="139">
        <v>0</v>
      </c>
      <c r="T497" s="139">
        <v>0</v>
      </c>
      <c r="U497" s="139">
        <v>0</v>
      </c>
      <c r="V497" s="139">
        <v>0</v>
      </c>
      <c r="W497" s="139">
        <v>0</v>
      </c>
      <c r="X497" s="139">
        <v>0</v>
      </c>
      <c r="Y497" s="139">
        <v>0</v>
      </c>
      <c r="Z497" s="139">
        <v>0</v>
      </c>
      <c r="AA497" s="139">
        <v>0</v>
      </c>
      <c r="AB497" s="139">
        <v>0</v>
      </c>
      <c r="AC497" s="139">
        <v>0</v>
      </c>
      <c r="AD497" s="139">
        <v>0</v>
      </c>
      <c r="AE497" s="139">
        <v>0</v>
      </c>
      <c r="AF497" s="139">
        <v>0</v>
      </c>
      <c r="AG497" s="139">
        <v>0</v>
      </c>
      <c r="AH497" s="139">
        <v>0</v>
      </c>
      <c r="AI497" s="139">
        <v>0</v>
      </c>
      <c r="AJ497" s="139">
        <v>0</v>
      </c>
      <c r="AK497" s="139">
        <v>0</v>
      </c>
      <c r="AL497" s="139">
        <v>0</v>
      </c>
      <c r="AM497" s="139">
        <v>0</v>
      </c>
      <c r="AN497" s="139">
        <v>0</v>
      </c>
      <c r="AO497" s="139">
        <v>0</v>
      </c>
      <c r="AP497" s="139">
        <v>0</v>
      </c>
      <c r="AQ497" s="139">
        <v>0</v>
      </c>
      <c r="AR497" s="139">
        <v>0</v>
      </c>
      <c r="AS497" s="139">
        <v>0</v>
      </c>
      <c r="AT497" s="139">
        <v>0</v>
      </c>
      <c r="AU497" s="139">
        <v>0</v>
      </c>
      <c r="AV497" s="139">
        <v>0</v>
      </c>
      <c r="AW497" s="139">
        <v>0</v>
      </c>
      <c r="AX497" s="139">
        <v>0</v>
      </c>
      <c r="AY497" s="139">
        <v>0</v>
      </c>
      <c r="AZ497" s="139">
        <v>0</v>
      </c>
      <c r="BA497" s="139">
        <v>0</v>
      </c>
    </row>
    <row r="498" spans="1:53">
      <c r="A498" s="140" t="s">
        <v>1815</v>
      </c>
      <c r="B498" s="139">
        <v>-439405.93666666601</v>
      </c>
      <c r="C498" s="139">
        <v>-1096761.72666666</v>
      </c>
      <c r="D498" s="139">
        <v>-1155053.0366666601</v>
      </c>
      <c r="E498" s="139">
        <v>-1003137.66666666</v>
      </c>
      <c r="F498" s="139">
        <v>-752896.26666666602</v>
      </c>
      <c r="G498" s="139">
        <v>-1082689.9966666601</v>
      </c>
      <c r="H498" s="139">
        <v>-920507.69666666596</v>
      </c>
      <c r="I498" s="139">
        <v>-1151227.3666666599</v>
      </c>
      <c r="J498" s="139">
        <v>-1155099.8466666599</v>
      </c>
      <c r="K498" s="139">
        <v>-1023230.06666666</v>
      </c>
      <c r="L498" s="139">
        <v>-1232196.4866666601</v>
      </c>
      <c r="M498" s="139">
        <v>-1077405.3366666599</v>
      </c>
      <c r="N498" s="139">
        <v>-12089611.43</v>
      </c>
      <c r="O498" s="139">
        <v>-439405.93666666601</v>
      </c>
      <c r="P498" s="139">
        <v>-1096761.72666666</v>
      </c>
      <c r="Q498" s="139">
        <v>-1155053.0366666601</v>
      </c>
      <c r="R498" s="139">
        <v>-1003137.66666666</v>
      </c>
      <c r="S498" s="139">
        <v>-752896.26666666602</v>
      </c>
      <c r="T498" s="139">
        <v>-1082689.9966666601</v>
      </c>
      <c r="U498" s="139">
        <v>-920507.69666666596</v>
      </c>
      <c r="V498" s="139">
        <v>-1151227.3666666599</v>
      </c>
      <c r="W498" s="139">
        <v>-1155099.8466666599</v>
      </c>
      <c r="X498" s="139">
        <v>-1023230.06666666</v>
      </c>
      <c r="Y498" s="139">
        <v>-1232196.4866666601</v>
      </c>
      <c r="Z498" s="139">
        <v>-1077405.3366666599</v>
      </c>
      <c r="AA498" s="139">
        <v>-12089611.43</v>
      </c>
      <c r="AB498" s="139">
        <v>-439405.93666666601</v>
      </c>
      <c r="AC498" s="139">
        <v>-1096761.72666666</v>
      </c>
      <c r="AD498" s="139">
        <v>-1155053.0366666601</v>
      </c>
      <c r="AE498" s="139">
        <v>-1003137.66666666</v>
      </c>
      <c r="AF498" s="139">
        <v>-752896.26666666602</v>
      </c>
      <c r="AG498" s="139">
        <v>-1082689.9966666601</v>
      </c>
      <c r="AH498" s="139">
        <v>-920507.69666666596</v>
      </c>
      <c r="AI498" s="139">
        <v>-1151227.3666666599</v>
      </c>
      <c r="AJ498" s="139">
        <v>-1155099.8466666599</v>
      </c>
      <c r="AK498" s="139">
        <v>-1023230.06666666</v>
      </c>
      <c r="AL498" s="139">
        <v>-1232196.4866666601</v>
      </c>
      <c r="AM498" s="139">
        <v>-1077405.3366666599</v>
      </c>
      <c r="AN498" s="139">
        <v>-12089611.43</v>
      </c>
      <c r="AO498" s="139">
        <v>-439405.93666666601</v>
      </c>
      <c r="AP498" s="139">
        <v>-1096761.72666666</v>
      </c>
      <c r="AQ498" s="139">
        <v>-1155053.0366666601</v>
      </c>
      <c r="AR498" s="139">
        <v>-1003137.66666666</v>
      </c>
      <c r="AS498" s="139">
        <v>-752896.26666666602</v>
      </c>
      <c r="AT498" s="139">
        <v>-1082689.9966666601</v>
      </c>
      <c r="AU498" s="139">
        <v>-920507.69666666596</v>
      </c>
      <c r="AV498" s="139">
        <v>-1151227.3666666599</v>
      </c>
      <c r="AW498" s="139">
        <v>-1155099.8466666599</v>
      </c>
      <c r="AX498" s="139">
        <v>-1023230.06666666</v>
      </c>
      <c r="AY498" s="139">
        <v>-1232196.4866666601</v>
      </c>
      <c r="AZ498" s="139">
        <v>-1077405.3366666599</v>
      </c>
      <c r="BA498" s="139">
        <v>-12089611.43</v>
      </c>
    </row>
    <row r="499" spans="1:53">
      <c r="A499" s="140" t="s">
        <v>1816</v>
      </c>
    </row>
    <row r="500" spans="1:53">
      <c r="A500" s="140" t="s">
        <v>1817</v>
      </c>
      <c r="B500" s="139">
        <v>1447075.74</v>
      </c>
      <c r="C500" s="139">
        <v>1453007.09</v>
      </c>
      <c r="D500" s="139">
        <v>1508011.88</v>
      </c>
      <c r="E500" s="139">
        <v>1468676.84</v>
      </c>
      <c r="F500" s="139">
        <v>1452717.06</v>
      </c>
      <c r="G500" s="139">
        <v>1503751.64</v>
      </c>
      <c r="H500" s="139">
        <v>1432142.77999999</v>
      </c>
      <c r="I500" s="139">
        <v>1452751.64</v>
      </c>
      <c r="J500" s="139">
        <v>1503739</v>
      </c>
      <c r="K500" s="139">
        <v>1452814.22</v>
      </c>
      <c r="L500" s="139">
        <v>1492519</v>
      </c>
      <c r="M500" s="139">
        <v>1503739</v>
      </c>
      <c r="N500" s="139">
        <v>17670945.890000001</v>
      </c>
      <c r="O500" s="139">
        <v>1447075.74</v>
      </c>
      <c r="P500" s="139">
        <v>1453007.09</v>
      </c>
      <c r="Q500" s="139">
        <v>1508011.88</v>
      </c>
      <c r="R500" s="139">
        <v>1468676.84</v>
      </c>
      <c r="S500" s="139">
        <v>1452717.06</v>
      </c>
      <c r="T500" s="139">
        <v>1503751.64</v>
      </c>
      <c r="U500" s="139">
        <v>1432142.77999999</v>
      </c>
      <c r="V500" s="139">
        <v>1452751.64</v>
      </c>
      <c r="W500" s="139">
        <v>1503739</v>
      </c>
      <c r="X500" s="139">
        <v>1452814.22</v>
      </c>
      <c r="Y500" s="139">
        <v>1492519</v>
      </c>
      <c r="Z500" s="139">
        <v>1503739</v>
      </c>
      <c r="AA500" s="139">
        <v>17670945.890000001</v>
      </c>
      <c r="AB500" s="139">
        <v>1447075.74</v>
      </c>
      <c r="AC500" s="139">
        <v>1453007.09</v>
      </c>
      <c r="AD500" s="139">
        <v>1508011.88</v>
      </c>
      <c r="AE500" s="139">
        <v>1468676.84</v>
      </c>
      <c r="AF500" s="139">
        <v>1452717.06</v>
      </c>
      <c r="AG500" s="139">
        <v>1503751.64</v>
      </c>
      <c r="AH500" s="139">
        <v>1432142.77999999</v>
      </c>
      <c r="AI500" s="139">
        <v>1452751.64</v>
      </c>
      <c r="AJ500" s="139">
        <v>1503739</v>
      </c>
      <c r="AK500" s="139">
        <v>1452814.22</v>
      </c>
      <c r="AL500" s="139">
        <v>1492519</v>
      </c>
      <c r="AM500" s="139">
        <v>1503739</v>
      </c>
      <c r="AN500" s="139">
        <v>17670945.890000001</v>
      </c>
      <c r="AO500" s="139">
        <v>1447075.74</v>
      </c>
      <c r="AP500" s="139">
        <v>1453007.09</v>
      </c>
      <c r="AQ500" s="139">
        <v>1508011.88</v>
      </c>
      <c r="AR500" s="139">
        <v>1468676.84</v>
      </c>
      <c r="AS500" s="139">
        <v>1452717.06</v>
      </c>
      <c r="AT500" s="139">
        <v>1503751.64</v>
      </c>
      <c r="AU500" s="139">
        <v>1432142.77999999</v>
      </c>
      <c r="AV500" s="139">
        <v>1452751.64</v>
      </c>
      <c r="AW500" s="139">
        <v>1503739</v>
      </c>
      <c r="AX500" s="139">
        <v>1452814.22</v>
      </c>
      <c r="AY500" s="139">
        <v>1492519</v>
      </c>
      <c r="AZ500" s="139">
        <v>1503739</v>
      </c>
      <c r="BA500" s="139">
        <v>17670945.890000001</v>
      </c>
    </row>
    <row r="501" spans="1:53">
      <c r="A501" s="140" t="s">
        <v>1818</v>
      </c>
      <c r="B501" s="139">
        <v>-213235.53</v>
      </c>
      <c r="C501" s="139">
        <v>-213235.53</v>
      </c>
      <c r="D501" s="139">
        <v>-213235.53</v>
      </c>
      <c r="E501" s="139">
        <v>-213235.53</v>
      </c>
      <c r="F501" s="139">
        <v>-213235.53</v>
      </c>
      <c r="G501" s="139">
        <v>-213235.53</v>
      </c>
      <c r="H501" s="139">
        <v>-213235.53</v>
      </c>
      <c r="I501" s="139">
        <v>-213235.53</v>
      </c>
      <c r="J501" s="139">
        <v>-213235.53</v>
      </c>
      <c r="K501" s="139">
        <v>-213235.53</v>
      </c>
      <c r="L501" s="139">
        <v>-213235.53</v>
      </c>
      <c r="M501" s="139">
        <v>-213235.53</v>
      </c>
      <c r="N501" s="139">
        <v>-2558826.3599999901</v>
      </c>
      <c r="O501" s="139">
        <v>-213235.53</v>
      </c>
      <c r="P501" s="139">
        <v>-213235.53</v>
      </c>
      <c r="Q501" s="139">
        <v>-213235.53</v>
      </c>
      <c r="R501" s="139">
        <v>-213235.53</v>
      </c>
      <c r="S501" s="139">
        <v>-213235.53</v>
      </c>
      <c r="T501" s="139">
        <v>-213235.53</v>
      </c>
      <c r="U501" s="139">
        <v>-213235.53</v>
      </c>
      <c r="V501" s="139">
        <v>-213235.53</v>
      </c>
      <c r="W501" s="139">
        <v>-213235.53</v>
      </c>
      <c r="X501" s="139">
        <v>-213235.53</v>
      </c>
      <c r="Y501" s="139">
        <v>-213235.53</v>
      </c>
      <c r="Z501" s="139">
        <v>-213235.53</v>
      </c>
      <c r="AA501" s="139">
        <v>-2558826.3599999901</v>
      </c>
      <c r="AB501" s="139">
        <v>-213235.53</v>
      </c>
      <c r="AC501" s="139">
        <v>-213235.53</v>
      </c>
      <c r="AD501" s="139">
        <v>-213235.53</v>
      </c>
      <c r="AE501" s="139">
        <v>-213235.53</v>
      </c>
      <c r="AF501" s="139">
        <v>-213235.53</v>
      </c>
      <c r="AG501" s="139">
        <v>-213235.53</v>
      </c>
      <c r="AH501" s="139">
        <v>-213235.53</v>
      </c>
      <c r="AI501" s="139">
        <v>-213235.53</v>
      </c>
      <c r="AJ501" s="139">
        <v>-213235.53</v>
      </c>
      <c r="AK501" s="139">
        <v>-213235.53</v>
      </c>
      <c r="AL501" s="139">
        <v>-213235.53</v>
      </c>
      <c r="AM501" s="139">
        <v>-213235.53</v>
      </c>
      <c r="AN501" s="139">
        <v>-2558826.3599999901</v>
      </c>
      <c r="AO501" s="139">
        <v>-213235.53</v>
      </c>
      <c r="AP501" s="139">
        <v>-213235.53</v>
      </c>
      <c r="AQ501" s="139">
        <v>-213235.53</v>
      </c>
      <c r="AR501" s="139">
        <v>-213235.53</v>
      </c>
      <c r="AS501" s="139">
        <v>-213235.53</v>
      </c>
      <c r="AT501" s="139">
        <v>-213235.53</v>
      </c>
      <c r="AU501" s="139">
        <v>-213235.53</v>
      </c>
      <c r="AV501" s="139">
        <v>-213235.53</v>
      </c>
      <c r="AW501" s="139">
        <v>-213235.53</v>
      </c>
      <c r="AX501" s="139">
        <v>-213235.53</v>
      </c>
      <c r="AY501" s="139">
        <v>-213235.53</v>
      </c>
      <c r="AZ501" s="139">
        <v>-213235.53</v>
      </c>
      <c r="BA501" s="139">
        <v>-2558826.3599999901</v>
      </c>
    </row>
    <row r="502" spans="1:53">
      <c r="A502" s="140" t="s">
        <v>1819</v>
      </c>
      <c r="B502" s="139">
        <v>852545.82</v>
      </c>
      <c r="C502" s="139">
        <v>852545.82</v>
      </c>
      <c r="D502" s="139">
        <v>852545.82</v>
      </c>
      <c r="E502" s="139">
        <v>852545.82</v>
      </c>
      <c r="F502" s="139">
        <v>852545.82</v>
      </c>
      <c r="G502" s="139">
        <v>852545.82</v>
      </c>
      <c r="H502" s="139">
        <v>852545.82</v>
      </c>
      <c r="I502" s="139">
        <v>852545.82</v>
      </c>
      <c r="J502" s="139">
        <v>852545.82</v>
      </c>
      <c r="K502" s="139">
        <v>852545.82</v>
      </c>
      <c r="L502" s="139">
        <v>852545.82</v>
      </c>
      <c r="M502" s="139">
        <v>852545.82</v>
      </c>
      <c r="N502" s="139">
        <v>10230549.84</v>
      </c>
      <c r="O502" s="139">
        <v>851035.26916683803</v>
      </c>
      <c r="P502" s="139">
        <v>851035.26916683803</v>
      </c>
      <c r="Q502" s="139">
        <v>851035.26916683803</v>
      </c>
      <c r="R502" s="139">
        <v>851035.26916683803</v>
      </c>
      <c r="S502" s="139">
        <v>851035.26916683803</v>
      </c>
      <c r="T502" s="139">
        <v>851035.26916683803</v>
      </c>
      <c r="U502" s="139">
        <v>851035.26916683803</v>
      </c>
      <c r="V502" s="139">
        <v>851035.26916683803</v>
      </c>
      <c r="W502" s="139">
        <v>851035.26916683803</v>
      </c>
      <c r="X502" s="139">
        <v>851035.26916683803</v>
      </c>
      <c r="Y502" s="139">
        <v>851035.26916683803</v>
      </c>
      <c r="Z502" s="139">
        <v>851035.26916683803</v>
      </c>
      <c r="AA502" s="139">
        <v>10212423.230002001</v>
      </c>
      <c r="AB502" s="139">
        <v>851035.26916683803</v>
      </c>
      <c r="AC502" s="139">
        <v>851035.26916683803</v>
      </c>
      <c r="AD502" s="139">
        <v>851035.26916683803</v>
      </c>
      <c r="AE502" s="139">
        <v>851035.26916683803</v>
      </c>
      <c r="AF502" s="139">
        <v>851035.26916683803</v>
      </c>
      <c r="AG502" s="139">
        <v>851035.26916683803</v>
      </c>
      <c r="AH502" s="139">
        <v>851035.26916683803</v>
      </c>
      <c r="AI502" s="139">
        <v>851035.26916683803</v>
      </c>
      <c r="AJ502" s="139">
        <v>851035.26916683803</v>
      </c>
      <c r="AK502" s="139">
        <v>851035.26916683803</v>
      </c>
      <c r="AL502" s="139">
        <v>851035.26916683803</v>
      </c>
      <c r="AM502" s="139">
        <v>851035.26916683803</v>
      </c>
      <c r="AN502" s="139">
        <v>10212423.230002001</v>
      </c>
      <c r="AO502" s="139">
        <v>851035.26916683803</v>
      </c>
      <c r="AP502" s="139">
        <v>851035.26916683803</v>
      </c>
      <c r="AQ502" s="139">
        <v>851035.26916683803</v>
      </c>
      <c r="AR502" s="139">
        <v>851035.26916683803</v>
      </c>
      <c r="AS502" s="139">
        <v>851035.26916683803</v>
      </c>
      <c r="AT502" s="139">
        <v>851035.26916683803</v>
      </c>
      <c r="AU502" s="139">
        <v>851035.26916683803</v>
      </c>
      <c r="AV502" s="139">
        <v>851035.26916683803</v>
      </c>
      <c r="AW502" s="139">
        <v>851035.26916683803</v>
      </c>
      <c r="AX502" s="139">
        <v>851035.26916683803</v>
      </c>
      <c r="AY502" s="139">
        <v>851035.26916683803</v>
      </c>
      <c r="AZ502" s="139">
        <v>851035.26916683803</v>
      </c>
      <c r="BA502" s="139">
        <v>10212423.230002001</v>
      </c>
    </row>
    <row r="503" spans="1:53">
      <c r="A503" s="140" t="s">
        <v>1820</v>
      </c>
      <c r="B503" s="139">
        <v>2086386.03</v>
      </c>
      <c r="C503" s="139">
        <v>2092317.38</v>
      </c>
      <c r="D503" s="139">
        <v>2147322.17</v>
      </c>
      <c r="E503" s="139">
        <v>2107987.13</v>
      </c>
      <c r="F503" s="139">
        <v>2092027.3499999901</v>
      </c>
      <c r="G503" s="139">
        <v>2143061.9299999899</v>
      </c>
      <c r="H503" s="139">
        <v>2071453.07</v>
      </c>
      <c r="I503" s="139">
        <v>2092061.93</v>
      </c>
      <c r="J503" s="139">
        <v>2143049.29</v>
      </c>
      <c r="K503" s="139">
        <v>2092124.51</v>
      </c>
      <c r="L503" s="139">
        <v>2131829.29</v>
      </c>
      <c r="M503" s="139">
        <v>2143049.29</v>
      </c>
      <c r="N503" s="139">
        <v>25342669.370000001</v>
      </c>
      <c r="O503" s="139">
        <v>2084875.47916683</v>
      </c>
      <c r="P503" s="139">
        <v>2090806.8291668301</v>
      </c>
      <c r="Q503" s="139">
        <v>2145811.6191668301</v>
      </c>
      <c r="R503" s="139">
        <v>2106476.5791668301</v>
      </c>
      <c r="S503" s="139">
        <v>2090516.79916683</v>
      </c>
      <c r="T503" s="139">
        <v>2141551.3791668299</v>
      </c>
      <c r="U503" s="139">
        <v>2069942.51916683</v>
      </c>
      <c r="V503" s="139">
        <v>2090551.3791668301</v>
      </c>
      <c r="W503" s="139">
        <v>2141538.7391668302</v>
      </c>
      <c r="X503" s="139">
        <v>2090613.9591668299</v>
      </c>
      <c r="Y503" s="139">
        <v>2130318.7391668302</v>
      </c>
      <c r="Z503" s="139">
        <v>2141538.7391668302</v>
      </c>
      <c r="AA503" s="139">
        <v>25324542.760001998</v>
      </c>
      <c r="AB503" s="139">
        <v>2084875.47916683</v>
      </c>
      <c r="AC503" s="139">
        <v>2090806.8291668301</v>
      </c>
      <c r="AD503" s="139">
        <v>2145811.6191668301</v>
      </c>
      <c r="AE503" s="139">
        <v>2106476.5791668301</v>
      </c>
      <c r="AF503" s="139">
        <v>2090516.79916683</v>
      </c>
      <c r="AG503" s="139">
        <v>2141551.3791668299</v>
      </c>
      <c r="AH503" s="139">
        <v>2069942.51916683</v>
      </c>
      <c r="AI503" s="139">
        <v>2090551.3791668301</v>
      </c>
      <c r="AJ503" s="139">
        <v>2141538.7391668302</v>
      </c>
      <c r="AK503" s="139">
        <v>2090613.9591668299</v>
      </c>
      <c r="AL503" s="139">
        <v>2130318.7391668302</v>
      </c>
      <c r="AM503" s="139">
        <v>2141538.7391668302</v>
      </c>
      <c r="AN503" s="139">
        <v>25324542.760001998</v>
      </c>
      <c r="AO503" s="139">
        <v>2084875.47916683</v>
      </c>
      <c r="AP503" s="139">
        <v>2090806.8291668301</v>
      </c>
      <c r="AQ503" s="139">
        <v>2145811.6191668301</v>
      </c>
      <c r="AR503" s="139">
        <v>2106476.5791668301</v>
      </c>
      <c r="AS503" s="139">
        <v>2090516.79916683</v>
      </c>
      <c r="AT503" s="139">
        <v>2141551.3791668299</v>
      </c>
      <c r="AU503" s="139">
        <v>2069942.51916683</v>
      </c>
      <c r="AV503" s="139">
        <v>2090551.3791668301</v>
      </c>
      <c r="AW503" s="139">
        <v>2141538.7391668302</v>
      </c>
      <c r="AX503" s="139">
        <v>2090613.9591668299</v>
      </c>
      <c r="AY503" s="139">
        <v>2130318.7391668302</v>
      </c>
      <c r="AZ503" s="139">
        <v>2141538.7391668302</v>
      </c>
      <c r="BA503" s="139">
        <v>25324542.760001998</v>
      </c>
    </row>
    <row r="504" spans="1:53">
      <c r="A504" s="140" t="s">
        <v>1821</v>
      </c>
    </row>
    <row r="505" spans="1:53">
      <c r="A505" s="140" t="s">
        <v>1822</v>
      </c>
      <c r="B505" s="139">
        <v>0</v>
      </c>
      <c r="C505" s="139">
        <v>0</v>
      </c>
      <c r="D505" s="139">
        <v>0</v>
      </c>
      <c r="E505" s="139">
        <v>0</v>
      </c>
      <c r="F505" s="139">
        <v>0</v>
      </c>
      <c r="G505" s="139">
        <v>0</v>
      </c>
      <c r="H505" s="139">
        <v>0</v>
      </c>
      <c r="I505" s="139">
        <v>0</v>
      </c>
      <c r="J505" s="139">
        <v>0</v>
      </c>
      <c r="K505" s="139">
        <v>0</v>
      </c>
      <c r="L505" s="139">
        <v>0</v>
      </c>
      <c r="M505" s="139">
        <v>0</v>
      </c>
      <c r="N505" s="139">
        <v>0</v>
      </c>
      <c r="O505" s="139">
        <v>0</v>
      </c>
      <c r="P505" s="139">
        <v>0</v>
      </c>
      <c r="Q505" s="139">
        <v>0</v>
      </c>
      <c r="R505" s="139">
        <v>0</v>
      </c>
      <c r="S505" s="139">
        <v>0</v>
      </c>
      <c r="T505" s="139">
        <v>0</v>
      </c>
      <c r="U505" s="139">
        <v>0</v>
      </c>
      <c r="V505" s="139">
        <v>0</v>
      </c>
      <c r="W505" s="139">
        <v>0</v>
      </c>
      <c r="X505" s="139">
        <v>0</v>
      </c>
      <c r="Y505" s="139">
        <v>0</v>
      </c>
      <c r="Z505" s="139">
        <v>0</v>
      </c>
      <c r="AA505" s="139">
        <v>0</v>
      </c>
      <c r="AB505" s="139">
        <v>0</v>
      </c>
      <c r="AC505" s="139">
        <v>0</v>
      </c>
      <c r="AD505" s="139">
        <v>0</v>
      </c>
      <c r="AE505" s="139">
        <v>0</v>
      </c>
      <c r="AF505" s="139">
        <v>0</v>
      </c>
      <c r="AG505" s="139">
        <v>0</v>
      </c>
      <c r="AH505" s="139">
        <v>0</v>
      </c>
      <c r="AI505" s="139">
        <v>0</v>
      </c>
      <c r="AJ505" s="139">
        <v>0</v>
      </c>
      <c r="AK505" s="139">
        <v>0</v>
      </c>
      <c r="AL505" s="139">
        <v>0</v>
      </c>
      <c r="AM505" s="139">
        <v>0</v>
      </c>
      <c r="AN505" s="139">
        <v>0</v>
      </c>
      <c r="AO505" s="139">
        <v>0</v>
      </c>
      <c r="AP505" s="139">
        <v>0</v>
      </c>
      <c r="AQ505" s="139">
        <v>0</v>
      </c>
      <c r="AR505" s="139">
        <v>0</v>
      </c>
      <c r="AS505" s="139">
        <v>0</v>
      </c>
      <c r="AT505" s="139">
        <v>0</v>
      </c>
      <c r="AU505" s="139">
        <v>0</v>
      </c>
      <c r="AV505" s="139">
        <v>0</v>
      </c>
      <c r="AW505" s="139">
        <v>0</v>
      </c>
      <c r="AX505" s="139">
        <v>0</v>
      </c>
      <c r="AY505" s="139">
        <v>0</v>
      </c>
      <c r="AZ505" s="139">
        <v>0</v>
      </c>
      <c r="BA505" s="139">
        <v>0</v>
      </c>
    </row>
    <row r="506" spans="1:53">
      <c r="A506" s="140" t="s">
        <v>1823</v>
      </c>
      <c r="B506" s="139">
        <v>0</v>
      </c>
      <c r="C506" s="139">
        <v>0</v>
      </c>
      <c r="D506" s="139">
        <v>0</v>
      </c>
      <c r="E506" s="139">
        <v>0</v>
      </c>
      <c r="F506" s="139">
        <v>0</v>
      </c>
      <c r="G506" s="139">
        <v>0</v>
      </c>
      <c r="H506" s="139">
        <v>0</v>
      </c>
      <c r="I506" s="139">
        <v>0</v>
      </c>
      <c r="J506" s="139">
        <v>0</v>
      </c>
      <c r="K506" s="139">
        <v>0</v>
      </c>
      <c r="L506" s="139">
        <v>0</v>
      </c>
      <c r="M506" s="139">
        <v>0</v>
      </c>
      <c r="N506" s="139">
        <v>0</v>
      </c>
      <c r="O506" s="139">
        <v>0</v>
      </c>
      <c r="P506" s="139">
        <v>0</v>
      </c>
      <c r="Q506" s="139">
        <v>0</v>
      </c>
      <c r="R506" s="139">
        <v>0</v>
      </c>
      <c r="S506" s="139">
        <v>0</v>
      </c>
      <c r="T506" s="139">
        <v>0</v>
      </c>
      <c r="U506" s="139">
        <v>0</v>
      </c>
      <c r="V506" s="139">
        <v>0</v>
      </c>
      <c r="W506" s="139">
        <v>0</v>
      </c>
      <c r="X506" s="139">
        <v>0</v>
      </c>
      <c r="Y506" s="139">
        <v>0</v>
      </c>
      <c r="Z506" s="139">
        <v>0</v>
      </c>
      <c r="AA506" s="139">
        <v>0</v>
      </c>
      <c r="AB506" s="139">
        <v>0</v>
      </c>
      <c r="AC506" s="139">
        <v>0</v>
      </c>
      <c r="AD506" s="139">
        <v>0</v>
      </c>
      <c r="AE506" s="139">
        <v>0</v>
      </c>
      <c r="AF506" s="139">
        <v>0</v>
      </c>
      <c r="AG506" s="139">
        <v>0</v>
      </c>
      <c r="AH506" s="139">
        <v>0</v>
      </c>
      <c r="AI506" s="139">
        <v>0</v>
      </c>
      <c r="AJ506" s="139">
        <v>0</v>
      </c>
      <c r="AK506" s="139">
        <v>0</v>
      </c>
      <c r="AL506" s="139">
        <v>0</v>
      </c>
      <c r="AM506" s="139">
        <v>0</v>
      </c>
      <c r="AN506" s="139">
        <v>0</v>
      </c>
      <c r="AO506" s="139">
        <v>0</v>
      </c>
      <c r="AP506" s="139">
        <v>0</v>
      </c>
      <c r="AQ506" s="139">
        <v>0</v>
      </c>
      <c r="AR506" s="139">
        <v>0</v>
      </c>
      <c r="AS506" s="139">
        <v>0</v>
      </c>
      <c r="AT506" s="139">
        <v>0</v>
      </c>
      <c r="AU506" s="139">
        <v>0</v>
      </c>
      <c r="AV506" s="139">
        <v>0</v>
      </c>
      <c r="AW506" s="139">
        <v>0</v>
      </c>
      <c r="AX506" s="139">
        <v>0</v>
      </c>
      <c r="AY506" s="139">
        <v>0</v>
      </c>
      <c r="AZ506" s="139">
        <v>0</v>
      </c>
      <c r="BA506" s="139">
        <v>0</v>
      </c>
    </row>
    <row r="507" spans="1:53">
      <c r="A507" s="140" t="s">
        <v>1824</v>
      </c>
      <c r="B507" s="139">
        <v>0</v>
      </c>
      <c r="C507" s="139">
        <v>0</v>
      </c>
      <c r="D507" s="139">
        <v>0</v>
      </c>
      <c r="E507" s="139">
        <v>0</v>
      </c>
      <c r="F507" s="139">
        <v>0</v>
      </c>
      <c r="G507" s="139">
        <v>0</v>
      </c>
      <c r="H507" s="139">
        <v>0</v>
      </c>
      <c r="I507" s="139">
        <v>0</v>
      </c>
      <c r="J507" s="139">
        <v>0</v>
      </c>
      <c r="K507" s="139">
        <v>0</v>
      </c>
      <c r="L507" s="139">
        <v>0</v>
      </c>
      <c r="M507" s="139">
        <v>0</v>
      </c>
      <c r="N507" s="139">
        <v>0</v>
      </c>
      <c r="O507" s="139">
        <v>0</v>
      </c>
      <c r="P507" s="139">
        <v>0</v>
      </c>
      <c r="Q507" s="139">
        <v>0</v>
      </c>
      <c r="R507" s="139">
        <v>0</v>
      </c>
      <c r="S507" s="139">
        <v>0</v>
      </c>
      <c r="T507" s="139">
        <v>0</v>
      </c>
      <c r="U507" s="139">
        <v>0</v>
      </c>
      <c r="V507" s="139">
        <v>0</v>
      </c>
      <c r="W507" s="139">
        <v>0</v>
      </c>
      <c r="X507" s="139">
        <v>0</v>
      </c>
      <c r="Y507" s="139">
        <v>0</v>
      </c>
      <c r="Z507" s="139">
        <v>0</v>
      </c>
      <c r="AA507" s="139">
        <v>0</v>
      </c>
      <c r="AB507" s="139">
        <v>0</v>
      </c>
      <c r="AC507" s="139">
        <v>0</v>
      </c>
      <c r="AD507" s="139">
        <v>0</v>
      </c>
      <c r="AE507" s="139">
        <v>0</v>
      </c>
      <c r="AF507" s="139">
        <v>0</v>
      </c>
      <c r="AG507" s="139">
        <v>0</v>
      </c>
      <c r="AH507" s="139">
        <v>0</v>
      </c>
      <c r="AI507" s="139">
        <v>0</v>
      </c>
      <c r="AJ507" s="139">
        <v>0</v>
      </c>
      <c r="AK507" s="139">
        <v>0</v>
      </c>
      <c r="AL507" s="139">
        <v>0</v>
      </c>
      <c r="AM507" s="139">
        <v>0</v>
      </c>
      <c r="AN507" s="139">
        <v>0</v>
      </c>
      <c r="AO507" s="139">
        <v>0</v>
      </c>
      <c r="AP507" s="139">
        <v>0</v>
      </c>
      <c r="AQ507" s="139">
        <v>0</v>
      </c>
      <c r="AR507" s="139">
        <v>0</v>
      </c>
      <c r="AS507" s="139">
        <v>0</v>
      </c>
      <c r="AT507" s="139">
        <v>0</v>
      </c>
      <c r="AU507" s="139">
        <v>0</v>
      </c>
      <c r="AV507" s="139">
        <v>0</v>
      </c>
      <c r="AW507" s="139">
        <v>0</v>
      </c>
      <c r="AX507" s="139">
        <v>0</v>
      </c>
      <c r="AY507" s="139">
        <v>0</v>
      </c>
      <c r="AZ507" s="139">
        <v>0</v>
      </c>
      <c r="BA507" s="139">
        <v>0</v>
      </c>
    </row>
    <row r="508" spans="1:53">
      <c r="A508" s="140" t="s">
        <v>1825</v>
      </c>
      <c r="B508" s="139">
        <v>0</v>
      </c>
      <c r="C508" s="139">
        <v>0</v>
      </c>
      <c r="D508" s="139">
        <v>0</v>
      </c>
      <c r="E508" s="139">
        <v>0</v>
      </c>
      <c r="F508" s="139">
        <v>0</v>
      </c>
      <c r="G508" s="139">
        <v>0</v>
      </c>
      <c r="H508" s="139">
        <v>0</v>
      </c>
      <c r="I508" s="139">
        <v>0</v>
      </c>
      <c r="J508" s="139">
        <v>0</v>
      </c>
      <c r="K508" s="139">
        <v>0</v>
      </c>
      <c r="L508" s="139">
        <v>0</v>
      </c>
      <c r="M508" s="139">
        <v>0</v>
      </c>
      <c r="N508" s="139">
        <v>0</v>
      </c>
      <c r="O508" s="139">
        <v>0</v>
      </c>
      <c r="P508" s="139">
        <v>0</v>
      </c>
      <c r="Q508" s="139">
        <v>0</v>
      </c>
      <c r="R508" s="139">
        <v>0</v>
      </c>
      <c r="S508" s="139">
        <v>0</v>
      </c>
      <c r="T508" s="139">
        <v>0</v>
      </c>
      <c r="U508" s="139">
        <v>0</v>
      </c>
      <c r="V508" s="139">
        <v>0</v>
      </c>
      <c r="W508" s="139">
        <v>0</v>
      </c>
      <c r="X508" s="139">
        <v>0</v>
      </c>
      <c r="Y508" s="139">
        <v>0</v>
      </c>
      <c r="Z508" s="139">
        <v>0</v>
      </c>
      <c r="AA508" s="139">
        <v>0</v>
      </c>
      <c r="AB508" s="139">
        <v>0</v>
      </c>
      <c r="AC508" s="139">
        <v>0</v>
      </c>
      <c r="AD508" s="139">
        <v>0</v>
      </c>
      <c r="AE508" s="139">
        <v>0</v>
      </c>
      <c r="AF508" s="139">
        <v>0</v>
      </c>
      <c r="AG508" s="139">
        <v>0</v>
      </c>
      <c r="AH508" s="139">
        <v>0</v>
      </c>
      <c r="AI508" s="139">
        <v>0</v>
      </c>
      <c r="AJ508" s="139">
        <v>0</v>
      </c>
      <c r="AK508" s="139">
        <v>0</v>
      </c>
      <c r="AL508" s="139">
        <v>0</v>
      </c>
      <c r="AM508" s="139">
        <v>0</v>
      </c>
      <c r="AN508" s="139">
        <v>0</v>
      </c>
      <c r="AO508" s="139">
        <v>0</v>
      </c>
      <c r="AP508" s="139">
        <v>0</v>
      </c>
      <c r="AQ508" s="139">
        <v>0</v>
      </c>
      <c r="AR508" s="139">
        <v>0</v>
      </c>
      <c r="AS508" s="139">
        <v>0</v>
      </c>
      <c r="AT508" s="139">
        <v>0</v>
      </c>
      <c r="AU508" s="139">
        <v>0</v>
      </c>
      <c r="AV508" s="139">
        <v>0</v>
      </c>
      <c r="AW508" s="139">
        <v>0</v>
      </c>
      <c r="AX508" s="139">
        <v>0</v>
      </c>
      <c r="AY508" s="139">
        <v>0</v>
      </c>
      <c r="AZ508" s="139">
        <v>0</v>
      </c>
      <c r="BA508" s="139">
        <v>0</v>
      </c>
    </row>
    <row r="509" spans="1:53">
      <c r="A509" s="169" t="s">
        <v>1826</v>
      </c>
      <c r="B509" s="139">
        <v>57861874.666258298</v>
      </c>
      <c r="C509" s="139">
        <v>52413677.996258304</v>
      </c>
      <c r="D509" s="139">
        <v>55777165.646258302</v>
      </c>
      <c r="E509" s="139">
        <v>15603959.536258301</v>
      </c>
      <c r="F509" s="139">
        <v>15619411.6562583</v>
      </c>
      <c r="G509" s="139">
        <v>12117989.4662583</v>
      </c>
      <c r="H509" s="139">
        <v>17768188.9962583</v>
      </c>
      <c r="I509" s="139">
        <v>15375338.346258299</v>
      </c>
      <c r="J509" s="139">
        <v>18613026.296258301</v>
      </c>
      <c r="K509" s="139">
        <v>16154334.766258299</v>
      </c>
      <c r="L509" s="139">
        <v>15884718.9762583</v>
      </c>
      <c r="M509" s="139">
        <v>16709596.426258299</v>
      </c>
      <c r="N509" s="139">
        <v>309899282.77509999</v>
      </c>
      <c r="O509" s="139">
        <v>22427559.443589699</v>
      </c>
      <c r="P509" s="139">
        <v>17124369.7735897</v>
      </c>
      <c r="Q509" s="139">
        <v>19102503.423589699</v>
      </c>
      <c r="R509" s="139">
        <v>17411386.3135897</v>
      </c>
      <c r="S509" s="139">
        <v>17247401.433589701</v>
      </c>
      <c r="T509" s="139">
        <v>13899048.243589699</v>
      </c>
      <c r="U509" s="139">
        <v>17551514.7735897</v>
      </c>
      <c r="V509" s="139">
        <v>17161111.123589698</v>
      </c>
      <c r="W509" s="139">
        <v>20359228.073589701</v>
      </c>
      <c r="X509" s="139">
        <v>17940205.5435897</v>
      </c>
      <c r="Y509" s="139">
        <v>17664154.753589701</v>
      </c>
      <c r="Z509" s="139">
        <v>16906076.2035897</v>
      </c>
      <c r="AA509" s="139">
        <v>214794559.10307601</v>
      </c>
      <c r="AB509" s="139">
        <v>23752814.8326139</v>
      </c>
      <c r="AC509" s="139">
        <v>18449625.162613899</v>
      </c>
      <c r="AD509" s="139">
        <v>20427758.812613901</v>
      </c>
      <c r="AE509" s="139">
        <v>18736641.702613901</v>
      </c>
      <c r="AF509" s="139">
        <v>18572656.822613899</v>
      </c>
      <c r="AG509" s="139">
        <v>15224303.632613899</v>
      </c>
      <c r="AH509" s="139">
        <v>18876770.162613899</v>
      </c>
      <c r="AI509" s="139">
        <v>18486366.5126139</v>
      </c>
      <c r="AJ509" s="139">
        <v>21684483.462613899</v>
      </c>
      <c r="AK509" s="139">
        <v>19265460.932613902</v>
      </c>
      <c r="AL509" s="139">
        <v>18989410.142613899</v>
      </c>
      <c r="AM509" s="139">
        <v>18231331.592613898</v>
      </c>
      <c r="AN509" s="139">
        <v>230697623.77136701</v>
      </c>
      <c r="AO509" s="139">
        <v>25927366.1369766</v>
      </c>
      <c r="AP509" s="139">
        <v>20624176.466976602</v>
      </c>
      <c r="AQ509" s="139">
        <v>22602310.1169766</v>
      </c>
      <c r="AR509" s="139">
        <v>20911193.006976601</v>
      </c>
      <c r="AS509" s="139">
        <v>20747208.126976602</v>
      </c>
      <c r="AT509" s="139">
        <v>17398854.9369766</v>
      </c>
      <c r="AU509" s="139">
        <v>21051321.466976602</v>
      </c>
      <c r="AV509" s="139">
        <v>20660917.816976599</v>
      </c>
      <c r="AW509" s="139">
        <v>23859034.766976599</v>
      </c>
      <c r="AX509" s="139">
        <v>21440012.236976601</v>
      </c>
      <c r="AY509" s="139">
        <v>21163961.446976598</v>
      </c>
      <c r="AZ509" s="139">
        <v>20405882.896976601</v>
      </c>
      <c r="BA509" s="139">
        <v>256792239.42372</v>
      </c>
    </row>
    <row r="510" spans="1:53">
      <c r="A510" s="166" t="s">
        <v>1827</v>
      </c>
      <c r="B510" s="139">
        <v>91701895.431613296</v>
      </c>
      <c r="C510" s="139">
        <v>84669401.711613193</v>
      </c>
      <c r="D510" s="139">
        <v>96789670.2716133</v>
      </c>
      <c r="E510" s="139">
        <v>51147937.401613303</v>
      </c>
      <c r="F510" s="139">
        <v>50928973.791613303</v>
      </c>
      <c r="G510" s="139">
        <v>43613856.321613297</v>
      </c>
      <c r="H510" s="139">
        <v>47038072.861613303</v>
      </c>
      <c r="I510" s="139">
        <v>46206415.901613198</v>
      </c>
      <c r="J510" s="139">
        <v>52268057.4516133</v>
      </c>
      <c r="K510" s="139">
        <v>48735405.301613301</v>
      </c>
      <c r="L510" s="139">
        <v>48996714.421613201</v>
      </c>
      <c r="M510" s="139">
        <v>44342131.271613203</v>
      </c>
      <c r="N510" s="139">
        <v>706438532.139359</v>
      </c>
      <c r="O510" s="139">
        <v>58634188.805818997</v>
      </c>
      <c r="P510" s="139">
        <v>48532229.085818999</v>
      </c>
      <c r="Q510" s="139">
        <v>54286768.645819001</v>
      </c>
      <c r="R510" s="139">
        <v>49538430.775819004</v>
      </c>
      <c r="S510" s="139">
        <v>53253864.165818997</v>
      </c>
      <c r="T510" s="139">
        <v>48705464.695818998</v>
      </c>
      <c r="U510" s="139">
        <v>51167621.235818997</v>
      </c>
      <c r="V510" s="139">
        <v>51475014.275819004</v>
      </c>
      <c r="W510" s="139">
        <v>55684001.825819001</v>
      </c>
      <c r="X510" s="139">
        <v>51543429.675819002</v>
      </c>
      <c r="Y510" s="139">
        <v>53660264.795818999</v>
      </c>
      <c r="Z510" s="139">
        <v>49041715.645819001</v>
      </c>
      <c r="AA510" s="139">
        <v>625522993.62982798</v>
      </c>
      <c r="AB510" s="139">
        <v>60894246.589808598</v>
      </c>
      <c r="AC510" s="139">
        <v>50792286.869808599</v>
      </c>
      <c r="AD510" s="139">
        <v>56546826.429808602</v>
      </c>
      <c r="AE510" s="139">
        <v>51798488.559808597</v>
      </c>
      <c r="AF510" s="139">
        <v>55513921.949808598</v>
      </c>
      <c r="AG510" s="139">
        <v>50965522.479808599</v>
      </c>
      <c r="AH510" s="139">
        <v>53427679.019808598</v>
      </c>
      <c r="AI510" s="139">
        <v>53735072.059808597</v>
      </c>
      <c r="AJ510" s="139">
        <v>57944059.609808601</v>
      </c>
      <c r="AK510" s="139">
        <v>53803487.459808603</v>
      </c>
      <c r="AL510" s="139">
        <v>55920322.579808503</v>
      </c>
      <c r="AM510" s="139">
        <v>51301773.429808602</v>
      </c>
      <c r="AN510" s="139">
        <v>652643687.03770304</v>
      </c>
      <c r="AO510" s="139">
        <v>68006162.754760101</v>
      </c>
      <c r="AP510" s="139">
        <v>53861196.034760103</v>
      </c>
      <c r="AQ510" s="139">
        <v>59615735.594760098</v>
      </c>
      <c r="AR510" s="139">
        <v>54867397.7247601</v>
      </c>
      <c r="AS510" s="139">
        <v>58582831.114760101</v>
      </c>
      <c r="AT510" s="139">
        <v>54034431.644760102</v>
      </c>
      <c r="AU510" s="139">
        <v>56496588.184760101</v>
      </c>
      <c r="AV510" s="139">
        <v>56803981.2247601</v>
      </c>
      <c r="AW510" s="139">
        <v>61012968.774760097</v>
      </c>
      <c r="AX510" s="139">
        <v>56872396.624760099</v>
      </c>
      <c r="AY510" s="139">
        <v>58989231.744760104</v>
      </c>
      <c r="AZ510" s="139">
        <v>54370682.594760098</v>
      </c>
      <c r="BA510" s="139">
        <v>693513604.01712096</v>
      </c>
    </row>
    <row r="511" spans="1:53" ht="10.8" thickBot="1">
      <c r="A511" s="164" t="s">
        <v>1828</v>
      </c>
    </row>
    <row r="512" spans="1:53">
      <c r="A512" s="165" t="s">
        <v>1829</v>
      </c>
    </row>
    <row r="513" spans="1:53">
      <c r="A513" s="140" t="s">
        <v>1830</v>
      </c>
      <c r="B513" s="139">
        <v>9454779.3699999191</v>
      </c>
      <c r="C513" s="139">
        <v>9453972.8699999191</v>
      </c>
      <c r="D513" s="139">
        <v>9467176.4399999194</v>
      </c>
      <c r="E513" s="139">
        <v>9466477.9399999194</v>
      </c>
      <c r="F513" s="139">
        <v>9488531.3699999191</v>
      </c>
      <c r="G513" s="139">
        <v>9466232.1899999194</v>
      </c>
      <c r="H513" s="139">
        <v>9466304.6899999194</v>
      </c>
      <c r="I513" s="139">
        <v>9466309.1899999194</v>
      </c>
      <c r="J513" s="139">
        <v>9466743.1899999194</v>
      </c>
      <c r="K513" s="139">
        <v>9467051.1899999194</v>
      </c>
      <c r="L513" s="139">
        <v>9488550.3699999191</v>
      </c>
      <c r="M513" s="139">
        <v>9466357.1899999194</v>
      </c>
      <c r="N513" s="139">
        <v>113618485.999999</v>
      </c>
      <c r="O513" s="139">
        <v>9971944.3699999191</v>
      </c>
      <c r="P513" s="139">
        <v>9705434.8699999191</v>
      </c>
      <c r="Q513" s="139">
        <v>9466583.4399999194</v>
      </c>
      <c r="R513" s="139">
        <v>9880206.9399999194</v>
      </c>
      <c r="S513" s="139">
        <v>9977784.3699999191</v>
      </c>
      <c r="T513" s="139">
        <v>9606640.1899999194</v>
      </c>
      <c r="U513" s="139">
        <v>9394064.6899999194</v>
      </c>
      <c r="V513" s="139">
        <v>9418394.1899999194</v>
      </c>
      <c r="W513" s="139">
        <v>9130870.1899999194</v>
      </c>
      <c r="X513" s="139">
        <v>9394178.1899999194</v>
      </c>
      <c r="Y513" s="139">
        <v>8730109.3699999191</v>
      </c>
      <c r="Z513" s="139">
        <v>9392945.1899999194</v>
      </c>
      <c r="AA513" s="139">
        <v>114069155.999999</v>
      </c>
      <c r="AB513" s="139">
        <v>10087322.3699999</v>
      </c>
      <c r="AC513" s="139">
        <v>9820812.8699999191</v>
      </c>
      <c r="AD513" s="139">
        <v>9581961.4399999194</v>
      </c>
      <c r="AE513" s="139">
        <v>9995584.9399999194</v>
      </c>
      <c r="AF513" s="139">
        <v>10093162.3699999</v>
      </c>
      <c r="AG513" s="139">
        <v>9722018.1899999194</v>
      </c>
      <c r="AH513" s="139">
        <v>9509442.6899999101</v>
      </c>
      <c r="AI513" s="139">
        <v>9533772.1899999194</v>
      </c>
      <c r="AJ513" s="139">
        <v>9246248.1899999101</v>
      </c>
      <c r="AK513" s="139">
        <v>9509556.1899999194</v>
      </c>
      <c r="AL513" s="139">
        <v>8845487.3699999191</v>
      </c>
      <c r="AM513" s="139">
        <v>9508323.1899999194</v>
      </c>
      <c r="AN513" s="139">
        <v>115453691.999999</v>
      </c>
      <c r="AO513" s="139">
        <v>10185616.3699999</v>
      </c>
      <c r="AP513" s="139">
        <v>9919106.8699999191</v>
      </c>
      <c r="AQ513" s="139">
        <v>9680255.4399999194</v>
      </c>
      <c r="AR513" s="139">
        <v>10093878.939999901</v>
      </c>
      <c r="AS513" s="139">
        <v>10191456.3699999</v>
      </c>
      <c r="AT513" s="139">
        <v>9820312.1899999194</v>
      </c>
      <c r="AU513" s="139">
        <v>9607736.6899999101</v>
      </c>
      <c r="AV513" s="139">
        <v>9632066.1899999194</v>
      </c>
      <c r="AW513" s="139">
        <v>9344542.1899999101</v>
      </c>
      <c r="AX513" s="139">
        <v>9607850.1899999194</v>
      </c>
      <c r="AY513" s="139">
        <v>8943781.3699999191</v>
      </c>
      <c r="AZ513" s="139">
        <v>9606617.1899999194</v>
      </c>
      <c r="BA513" s="139">
        <v>116633219.999999</v>
      </c>
    </row>
    <row r="514" spans="1:53">
      <c r="A514" s="140" t="s">
        <v>1831</v>
      </c>
      <c r="B514" s="139">
        <v>0</v>
      </c>
      <c r="C514" s="139">
        <v>0</v>
      </c>
      <c r="D514" s="139">
        <v>0</v>
      </c>
      <c r="E514" s="139">
        <v>0</v>
      </c>
      <c r="F514" s="139">
        <v>0</v>
      </c>
      <c r="G514" s="139">
        <v>0</v>
      </c>
      <c r="H514" s="139">
        <v>0</v>
      </c>
      <c r="I514" s="139">
        <v>0</v>
      </c>
      <c r="J514" s="139">
        <v>0</v>
      </c>
      <c r="K514" s="139">
        <v>0</v>
      </c>
      <c r="L514" s="139">
        <v>0</v>
      </c>
      <c r="M514" s="139">
        <v>0</v>
      </c>
      <c r="N514" s="139">
        <v>0</v>
      </c>
      <c r="O514" s="139">
        <v>0</v>
      </c>
      <c r="P514" s="139">
        <v>0</v>
      </c>
      <c r="Q514" s="139">
        <v>0</v>
      </c>
      <c r="R514" s="139">
        <v>0</v>
      </c>
      <c r="S514" s="139">
        <v>0</v>
      </c>
      <c r="T514" s="139">
        <v>0</v>
      </c>
      <c r="U514" s="139">
        <v>0</v>
      </c>
      <c r="V514" s="139">
        <v>0</v>
      </c>
      <c r="W514" s="139">
        <v>0</v>
      </c>
      <c r="X514" s="139">
        <v>0</v>
      </c>
      <c r="Y514" s="139">
        <v>0</v>
      </c>
      <c r="Z514" s="139">
        <v>0</v>
      </c>
      <c r="AA514" s="139">
        <v>0</v>
      </c>
      <c r="AB514" s="139">
        <v>0</v>
      </c>
      <c r="AC514" s="139">
        <v>0</v>
      </c>
      <c r="AD514" s="139">
        <v>0</v>
      </c>
      <c r="AE514" s="139">
        <v>0</v>
      </c>
      <c r="AF514" s="139">
        <v>0</v>
      </c>
      <c r="AG514" s="139">
        <v>0</v>
      </c>
      <c r="AH514" s="139">
        <v>0</v>
      </c>
      <c r="AI514" s="139">
        <v>0</v>
      </c>
      <c r="AJ514" s="139">
        <v>0</v>
      </c>
      <c r="AK514" s="139">
        <v>0</v>
      </c>
      <c r="AL514" s="139">
        <v>0</v>
      </c>
      <c r="AM514" s="139">
        <v>0</v>
      </c>
      <c r="AN514" s="139">
        <v>0</v>
      </c>
      <c r="AO514" s="139">
        <v>0</v>
      </c>
      <c r="AP514" s="139">
        <v>0</v>
      </c>
      <c r="AQ514" s="139">
        <v>0</v>
      </c>
      <c r="AR514" s="139">
        <v>0</v>
      </c>
      <c r="AS514" s="139">
        <v>0</v>
      </c>
      <c r="AT514" s="139">
        <v>0</v>
      </c>
      <c r="AU514" s="139">
        <v>0</v>
      </c>
      <c r="AV514" s="139">
        <v>0</v>
      </c>
      <c r="AW514" s="139">
        <v>0</v>
      </c>
      <c r="AX514" s="139">
        <v>0</v>
      </c>
      <c r="AY514" s="139">
        <v>0</v>
      </c>
      <c r="AZ514" s="139">
        <v>0</v>
      </c>
      <c r="BA514" s="139">
        <v>0</v>
      </c>
    </row>
    <row r="515" spans="1:53">
      <c r="A515" s="168" t="s">
        <v>1832</v>
      </c>
      <c r="B515" s="139">
        <v>2169627.3688805201</v>
      </c>
      <c r="C515" s="139">
        <v>-2344624.1579509298</v>
      </c>
      <c r="D515" s="139">
        <v>-2137106.0878325999</v>
      </c>
      <c r="E515" s="139">
        <v>-921831.81734483701</v>
      </c>
      <c r="F515" s="139">
        <v>983190.26359797094</v>
      </c>
      <c r="G515" s="139">
        <v>1344715.3767250199</v>
      </c>
      <c r="H515" s="139">
        <v>1704820.4322617799</v>
      </c>
      <c r="I515" s="139">
        <v>4622894.11413847</v>
      </c>
      <c r="J515" s="139">
        <v>611244.72146528901</v>
      </c>
      <c r="K515" s="139">
        <v>-636664.72350265703</v>
      </c>
      <c r="L515" s="139">
        <v>-3286675.1658111401</v>
      </c>
      <c r="M515" s="139">
        <v>-2109590.32462689</v>
      </c>
      <c r="N515" s="139">
        <v>-1.72803993336856E-8</v>
      </c>
      <c r="O515" s="139">
        <v>1707358.8043714501</v>
      </c>
      <c r="P515" s="139">
        <v>-2762510.0311361598</v>
      </c>
      <c r="Q515" s="139">
        <v>-2083941.3466707401</v>
      </c>
      <c r="R515" s="139">
        <v>-1302610.8232311599</v>
      </c>
      <c r="S515" s="139">
        <v>548580.72066021804</v>
      </c>
      <c r="T515" s="139">
        <v>1269534.87504155</v>
      </c>
      <c r="U515" s="139">
        <v>1879779.5548303099</v>
      </c>
      <c r="V515" s="139">
        <v>4749087.4061170202</v>
      </c>
      <c r="W515" s="139">
        <v>1050406.39045687</v>
      </c>
      <c r="X515" s="139">
        <v>-551311.20030368899</v>
      </c>
      <c r="Y515" s="139">
        <v>-2499218.1013153601</v>
      </c>
      <c r="Z515" s="139">
        <v>-2005156.24882031</v>
      </c>
      <c r="AA515" s="139">
        <v>-1.4551915228366801E-8</v>
      </c>
      <c r="AB515" s="139">
        <v>1713945.8976274701</v>
      </c>
      <c r="AC515" s="139">
        <v>-2813781.0794013301</v>
      </c>
      <c r="AD515" s="139">
        <v>-2172728.41173768</v>
      </c>
      <c r="AE515" s="139">
        <v>-1373328.6217298801</v>
      </c>
      <c r="AF515" s="139">
        <v>521328.19762799202</v>
      </c>
      <c r="AG515" s="139">
        <v>1320642.06188658</v>
      </c>
      <c r="AH515" s="139">
        <v>1941239.2435903901</v>
      </c>
      <c r="AI515" s="139">
        <v>4857829.0514438897</v>
      </c>
      <c r="AJ515" s="139">
        <v>1098166.70816209</v>
      </c>
      <c r="AK515" s="139">
        <v>-513640.711660325</v>
      </c>
      <c r="AL515" s="139">
        <v>-2554851.3854476898</v>
      </c>
      <c r="AM515" s="139">
        <v>-2024890.3952604099</v>
      </c>
      <c r="AN515" s="139">
        <v>-69.444898883375501</v>
      </c>
      <c r="AO515" s="139">
        <v>1773464.1562186901</v>
      </c>
      <c r="AP515" s="139">
        <v>-3016737.8891863301</v>
      </c>
      <c r="AQ515" s="139">
        <v>-2362248.43365457</v>
      </c>
      <c r="AR515" s="139">
        <v>-1517635.94777559</v>
      </c>
      <c r="AS515" s="139">
        <v>534234.87555027998</v>
      </c>
      <c r="AT515" s="139">
        <v>1422269.75204538</v>
      </c>
      <c r="AU515" s="139">
        <v>2087902.4734950999</v>
      </c>
      <c r="AV515" s="139">
        <v>5184293.5942264805</v>
      </c>
      <c r="AW515" s="139">
        <v>1203275.23549584</v>
      </c>
      <c r="AX515" s="139">
        <v>-516919.98620855302</v>
      </c>
      <c r="AY515" s="139">
        <v>-2684878.5650899601</v>
      </c>
      <c r="AZ515" s="139">
        <v>-2106881.9730591602</v>
      </c>
      <c r="BA515" s="139">
        <v>137.29205761774199</v>
      </c>
    </row>
    <row r="516" spans="1:53">
      <c r="A516" s="168" t="s">
        <v>1833</v>
      </c>
      <c r="B516" s="139">
        <v>53201.622590996099</v>
      </c>
      <c r="C516" s="139">
        <v>53201.622590996099</v>
      </c>
      <c r="D516" s="139">
        <v>53201.622590996099</v>
      </c>
      <c r="E516" s="139">
        <v>53201.622590996099</v>
      </c>
      <c r="F516" s="139">
        <v>53201.622590996099</v>
      </c>
      <c r="G516" s="139">
        <v>53201.622590996099</v>
      </c>
      <c r="H516" s="139">
        <v>53201.622590996099</v>
      </c>
      <c r="I516" s="139">
        <v>53201.622590996099</v>
      </c>
      <c r="J516" s="139">
        <v>53201.622590996099</v>
      </c>
      <c r="K516" s="139">
        <v>53201.622590996099</v>
      </c>
      <c r="L516" s="139">
        <v>53201.622590996099</v>
      </c>
      <c r="M516" s="139">
        <v>53201.622590996099</v>
      </c>
      <c r="N516" s="139">
        <v>638419.47109195299</v>
      </c>
      <c r="O516" s="139">
        <v>1.36128145792705E-9</v>
      </c>
      <c r="P516" s="139">
        <v>1.36128145792705E-9</v>
      </c>
      <c r="Q516" s="139">
        <v>1.36128145792705E-9</v>
      </c>
      <c r="R516" s="139">
        <v>1.36128145792705E-9</v>
      </c>
      <c r="S516" s="139">
        <v>1.36128145792705E-9</v>
      </c>
      <c r="T516" s="139">
        <v>1.36128145792705E-9</v>
      </c>
      <c r="U516" s="139">
        <v>1.36128145792705E-9</v>
      </c>
      <c r="V516" s="139">
        <v>1.36128145792705E-9</v>
      </c>
      <c r="W516" s="139">
        <v>1.36128145792705E-9</v>
      </c>
      <c r="X516" s="139">
        <v>1.36128145792705E-9</v>
      </c>
      <c r="Y516" s="139">
        <v>1.36128145792705E-9</v>
      </c>
      <c r="Z516" s="139">
        <v>1.36128145792705E-9</v>
      </c>
      <c r="AA516" s="139">
        <v>1.63353774951247E-8</v>
      </c>
      <c r="AB516" s="139">
        <v>1.36448876888708E-9</v>
      </c>
      <c r="AC516" s="139">
        <v>1.36448876888708E-9</v>
      </c>
      <c r="AD516" s="139">
        <v>1.36448876888708E-9</v>
      </c>
      <c r="AE516" s="139">
        <v>1.36448876888708E-9</v>
      </c>
      <c r="AF516" s="139">
        <v>1.36448876888708E-9</v>
      </c>
      <c r="AG516" s="139">
        <v>1.36448876888708E-9</v>
      </c>
      <c r="AH516" s="139">
        <v>1.36448876888708E-9</v>
      </c>
      <c r="AI516" s="139">
        <v>1.36448876888708E-9</v>
      </c>
      <c r="AJ516" s="139">
        <v>1.36448876888708E-9</v>
      </c>
      <c r="AK516" s="139">
        <v>1.36448876888708E-9</v>
      </c>
      <c r="AL516" s="139">
        <v>1.36448876888708E-9</v>
      </c>
      <c r="AM516" s="139">
        <v>1.36448876888708E-9</v>
      </c>
      <c r="AN516" s="139">
        <v>1.6373865226645001E-8</v>
      </c>
      <c r="AO516" s="139">
        <v>5.7870749068721503</v>
      </c>
      <c r="AP516" s="139">
        <v>5.7870749068721503</v>
      </c>
      <c r="AQ516" s="139">
        <v>5.7870749068721503</v>
      </c>
      <c r="AR516" s="139">
        <v>5.7870749068721503</v>
      </c>
      <c r="AS516" s="139">
        <v>5.7870749068721503</v>
      </c>
      <c r="AT516" s="139">
        <v>5.7870749068721503</v>
      </c>
      <c r="AU516" s="139">
        <v>5.7870749068721503</v>
      </c>
      <c r="AV516" s="139">
        <v>5.7870749068721503</v>
      </c>
      <c r="AW516" s="139">
        <v>5.7870749068721503</v>
      </c>
      <c r="AX516" s="139">
        <v>5.7870749068721503</v>
      </c>
      <c r="AY516" s="139">
        <v>5.7870749068721503</v>
      </c>
      <c r="AZ516" s="139">
        <v>5.7870749068721503</v>
      </c>
      <c r="BA516" s="139">
        <v>69.444898882465793</v>
      </c>
    </row>
    <row r="517" spans="1:53">
      <c r="A517" s="140" t="s">
        <v>1834</v>
      </c>
      <c r="B517" s="139">
        <v>366537.17</v>
      </c>
      <c r="C517" s="139">
        <v>366537.17</v>
      </c>
      <c r="D517" s="139">
        <v>366537.17</v>
      </c>
      <c r="E517" s="139">
        <v>366537.17</v>
      </c>
      <c r="F517" s="139">
        <v>366537.17</v>
      </c>
      <c r="G517" s="139">
        <v>366537.17</v>
      </c>
      <c r="H517" s="139">
        <v>366537.17</v>
      </c>
      <c r="I517" s="139">
        <v>366537.17</v>
      </c>
      <c r="J517" s="139">
        <v>366537.17</v>
      </c>
      <c r="K517" s="139">
        <v>366537.17</v>
      </c>
      <c r="L517" s="139">
        <v>366537.17</v>
      </c>
      <c r="M517" s="139">
        <v>366537.17</v>
      </c>
      <c r="N517" s="139">
        <v>4398446.04</v>
      </c>
      <c r="O517" s="139">
        <v>351625.17</v>
      </c>
      <c r="P517" s="139">
        <v>349974.17</v>
      </c>
      <c r="Q517" s="139">
        <v>351209.17</v>
      </c>
      <c r="R517" s="139">
        <v>353891.17</v>
      </c>
      <c r="S517" s="139">
        <v>360845.17</v>
      </c>
      <c r="T517" s="139">
        <v>365474.17</v>
      </c>
      <c r="U517" s="139">
        <v>368929.17</v>
      </c>
      <c r="V517" s="139">
        <v>371453.17</v>
      </c>
      <c r="W517" s="139">
        <v>369200.17</v>
      </c>
      <c r="X517" s="139">
        <v>372749.17</v>
      </c>
      <c r="Y517" s="139">
        <v>378817.17</v>
      </c>
      <c r="Z517" s="139">
        <v>380960.17</v>
      </c>
      <c r="AA517" s="139">
        <v>4375128.04</v>
      </c>
      <c r="AB517" s="139">
        <v>390922.17</v>
      </c>
      <c r="AC517" s="139">
        <v>389271.17</v>
      </c>
      <c r="AD517" s="139">
        <v>390506.17</v>
      </c>
      <c r="AE517" s="139">
        <v>393188.17</v>
      </c>
      <c r="AF517" s="139">
        <v>400142.17</v>
      </c>
      <c r="AG517" s="139">
        <v>404771.17</v>
      </c>
      <c r="AH517" s="139">
        <v>408226.17</v>
      </c>
      <c r="AI517" s="139">
        <v>410750.17</v>
      </c>
      <c r="AJ517" s="139">
        <v>408497.17</v>
      </c>
      <c r="AK517" s="139">
        <v>412046.17</v>
      </c>
      <c r="AL517" s="139">
        <v>418114.17</v>
      </c>
      <c r="AM517" s="139">
        <v>420257.17</v>
      </c>
      <c r="AN517" s="139">
        <v>4846692.04</v>
      </c>
      <c r="AO517" s="139">
        <v>429441.17</v>
      </c>
      <c r="AP517" s="139">
        <v>427790.17</v>
      </c>
      <c r="AQ517" s="139">
        <v>429025.17</v>
      </c>
      <c r="AR517" s="139">
        <v>431707.17</v>
      </c>
      <c r="AS517" s="139">
        <v>438661.17</v>
      </c>
      <c r="AT517" s="139">
        <v>443290.17</v>
      </c>
      <c r="AU517" s="139">
        <v>446745.17</v>
      </c>
      <c r="AV517" s="139">
        <v>449269.17</v>
      </c>
      <c r="AW517" s="139">
        <v>447016.17</v>
      </c>
      <c r="AX517" s="139">
        <v>450565.17</v>
      </c>
      <c r="AY517" s="139">
        <v>456633.17</v>
      </c>
      <c r="AZ517" s="139">
        <v>458776.17</v>
      </c>
      <c r="BA517" s="139">
        <v>5308920.04</v>
      </c>
    </row>
    <row r="518" spans="1:53">
      <c r="A518" s="140" t="s">
        <v>1835</v>
      </c>
      <c r="B518" s="139">
        <v>0</v>
      </c>
      <c r="C518" s="139">
        <v>0</v>
      </c>
      <c r="D518" s="139">
        <v>0</v>
      </c>
      <c r="E518" s="139">
        <v>0</v>
      </c>
      <c r="F518" s="139">
        <v>0</v>
      </c>
      <c r="G518" s="139">
        <v>0</v>
      </c>
      <c r="H518" s="139">
        <v>0</v>
      </c>
      <c r="I518" s="139">
        <v>0</v>
      </c>
      <c r="J518" s="139">
        <v>0</v>
      </c>
      <c r="K518" s="139">
        <v>0</v>
      </c>
      <c r="L518" s="139">
        <v>0</v>
      </c>
      <c r="M518" s="139">
        <v>0</v>
      </c>
      <c r="N518" s="139">
        <v>0</v>
      </c>
      <c r="O518" s="139">
        <v>0</v>
      </c>
      <c r="P518" s="139">
        <v>0</v>
      </c>
      <c r="Q518" s="139">
        <v>0</v>
      </c>
      <c r="R518" s="139">
        <v>0</v>
      </c>
      <c r="S518" s="139">
        <v>0</v>
      </c>
      <c r="T518" s="139">
        <v>0</v>
      </c>
      <c r="U518" s="139">
        <v>0</v>
      </c>
      <c r="V518" s="139">
        <v>0</v>
      </c>
      <c r="W518" s="139">
        <v>0</v>
      </c>
      <c r="X518" s="139">
        <v>0</v>
      </c>
      <c r="Y518" s="139">
        <v>0</v>
      </c>
      <c r="Z518" s="139">
        <v>0</v>
      </c>
      <c r="AA518" s="139">
        <v>0</v>
      </c>
      <c r="AB518" s="139">
        <v>0</v>
      </c>
      <c r="AC518" s="139">
        <v>0</v>
      </c>
      <c r="AD518" s="139">
        <v>0</v>
      </c>
      <c r="AE518" s="139">
        <v>0</v>
      </c>
      <c r="AF518" s="139">
        <v>0</v>
      </c>
      <c r="AG518" s="139">
        <v>0</v>
      </c>
      <c r="AH518" s="139">
        <v>0</v>
      </c>
      <c r="AI518" s="139">
        <v>0</v>
      </c>
      <c r="AJ518" s="139">
        <v>0</v>
      </c>
      <c r="AK518" s="139">
        <v>0</v>
      </c>
      <c r="AL518" s="139">
        <v>0</v>
      </c>
      <c r="AM518" s="139">
        <v>0</v>
      </c>
      <c r="AN518" s="139">
        <v>0</v>
      </c>
      <c r="AO518" s="139">
        <v>0</v>
      </c>
      <c r="AP518" s="139">
        <v>0</v>
      </c>
      <c r="AQ518" s="139">
        <v>0</v>
      </c>
      <c r="AR518" s="139">
        <v>0</v>
      </c>
      <c r="AS518" s="139">
        <v>0</v>
      </c>
      <c r="AT518" s="139">
        <v>0</v>
      </c>
      <c r="AU518" s="139">
        <v>0</v>
      </c>
      <c r="AV518" s="139">
        <v>0</v>
      </c>
      <c r="AW518" s="139">
        <v>0</v>
      </c>
      <c r="AX518" s="139">
        <v>0</v>
      </c>
      <c r="AY518" s="139">
        <v>0</v>
      </c>
      <c r="AZ518" s="139">
        <v>0</v>
      </c>
      <c r="BA518" s="139">
        <v>0</v>
      </c>
    </row>
    <row r="519" spans="1:53">
      <c r="A519" s="169" t="s">
        <v>1836</v>
      </c>
      <c r="B519" s="139">
        <v>12044145.5314714</v>
      </c>
      <c r="C519" s="139">
        <v>7529087.5046399701</v>
      </c>
      <c r="D519" s="139">
        <v>7749809.1447582999</v>
      </c>
      <c r="E519" s="139">
        <v>8964384.9152460694</v>
      </c>
      <c r="F519" s="139">
        <v>10891460.4261888</v>
      </c>
      <c r="G519" s="139">
        <v>11230686.3593159</v>
      </c>
      <c r="H519" s="139">
        <v>11590863.914852699</v>
      </c>
      <c r="I519" s="139">
        <v>14508942.096729301</v>
      </c>
      <c r="J519" s="139">
        <v>10497726.7040562</v>
      </c>
      <c r="K519" s="139">
        <v>9250125.2590882499</v>
      </c>
      <c r="L519" s="139">
        <v>6621613.9967797697</v>
      </c>
      <c r="M519" s="139">
        <v>7776505.6579640098</v>
      </c>
      <c r="N519" s="139">
        <v>118655351.51109</v>
      </c>
      <c r="O519" s="139">
        <v>12030928.3443713</v>
      </c>
      <c r="P519" s="139">
        <v>7292899.0088637499</v>
      </c>
      <c r="Q519" s="139">
        <v>7733851.2633291697</v>
      </c>
      <c r="R519" s="139">
        <v>8931487.2867687494</v>
      </c>
      <c r="S519" s="139">
        <v>10887210.260660101</v>
      </c>
      <c r="T519" s="139">
        <v>11241649.2350414</v>
      </c>
      <c r="U519" s="139">
        <v>11642773.4148302</v>
      </c>
      <c r="V519" s="139">
        <v>14538934.7661169</v>
      </c>
      <c r="W519" s="139">
        <v>10550476.7504567</v>
      </c>
      <c r="X519" s="139">
        <v>9215616.1596962307</v>
      </c>
      <c r="Y519" s="139">
        <v>6609708.4386845501</v>
      </c>
      <c r="Z519" s="139">
        <v>7768749.1111796098</v>
      </c>
      <c r="AA519" s="139">
        <v>118444284.03999899</v>
      </c>
      <c r="AB519" s="139">
        <v>12192190.437627301</v>
      </c>
      <c r="AC519" s="139">
        <v>7396302.9605985796</v>
      </c>
      <c r="AD519" s="139">
        <v>7799739.1982622296</v>
      </c>
      <c r="AE519" s="139">
        <v>9015444.4882700294</v>
      </c>
      <c r="AF519" s="139">
        <v>11014632.737627899</v>
      </c>
      <c r="AG519" s="139">
        <v>11447431.4218865</v>
      </c>
      <c r="AH519" s="139">
        <v>11858908.1035903</v>
      </c>
      <c r="AI519" s="139">
        <v>14802351.4114438</v>
      </c>
      <c r="AJ519" s="139">
        <v>10752912.068162</v>
      </c>
      <c r="AK519" s="139">
        <v>9407961.6483395901</v>
      </c>
      <c r="AL519" s="139">
        <v>6708750.1545522297</v>
      </c>
      <c r="AM519" s="139">
        <v>7903689.9647394996</v>
      </c>
      <c r="AN519" s="139">
        <v>120300314.5951</v>
      </c>
      <c r="AO519" s="139">
        <v>12388527.4832935</v>
      </c>
      <c r="AP519" s="139">
        <v>7330164.93788849</v>
      </c>
      <c r="AQ519" s="139">
        <v>7747037.9634202505</v>
      </c>
      <c r="AR519" s="139">
        <v>9007955.9492992293</v>
      </c>
      <c r="AS519" s="139">
        <v>11164358.2026251</v>
      </c>
      <c r="AT519" s="139">
        <v>11685877.8991202</v>
      </c>
      <c r="AU519" s="139">
        <v>12142390.1205699</v>
      </c>
      <c r="AV519" s="139">
        <v>15265634.7413013</v>
      </c>
      <c r="AW519" s="139">
        <v>10994839.3825706</v>
      </c>
      <c r="AX519" s="139">
        <v>9541501.1608662698</v>
      </c>
      <c r="AY519" s="139">
        <v>6715541.7619848596</v>
      </c>
      <c r="AZ519" s="139">
        <v>7958517.1740156598</v>
      </c>
      <c r="BA519" s="139">
        <v>121942346.77695499</v>
      </c>
    </row>
    <row r="520" spans="1:53">
      <c r="A520" s="165" t="s">
        <v>1837</v>
      </c>
    </row>
    <row r="521" spans="1:53">
      <c r="A521" s="140" t="s">
        <v>1838</v>
      </c>
      <c r="B521" s="139">
        <v>0</v>
      </c>
      <c r="C521" s="139">
        <v>0</v>
      </c>
      <c r="D521" s="139">
        <v>0</v>
      </c>
      <c r="E521" s="139">
        <v>0</v>
      </c>
      <c r="F521" s="139">
        <v>0</v>
      </c>
      <c r="G521" s="139">
        <v>0</v>
      </c>
      <c r="H521" s="139">
        <v>0</v>
      </c>
      <c r="I521" s="139">
        <v>0</v>
      </c>
      <c r="J521" s="139">
        <v>0</v>
      </c>
      <c r="K521" s="139">
        <v>0</v>
      </c>
      <c r="L521" s="139">
        <v>0</v>
      </c>
      <c r="M521" s="139">
        <v>0</v>
      </c>
      <c r="N521" s="139">
        <v>0</v>
      </c>
      <c r="O521" s="139">
        <v>0</v>
      </c>
      <c r="P521" s="139">
        <v>0</v>
      </c>
      <c r="Q521" s="139">
        <v>0</v>
      </c>
      <c r="R521" s="139">
        <v>0</v>
      </c>
      <c r="S521" s="139">
        <v>0</v>
      </c>
      <c r="T521" s="139">
        <v>0</v>
      </c>
      <c r="U521" s="139">
        <v>0</v>
      </c>
      <c r="V521" s="139">
        <v>0</v>
      </c>
      <c r="W521" s="139">
        <v>0</v>
      </c>
      <c r="X521" s="139">
        <v>0</v>
      </c>
      <c r="Y521" s="139">
        <v>0</v>
      </c>
      <c r="Z521" s="139">
        <v>0</v>
      </c>
      <c r="AA521" s="139">
        <v>0</v>
      </c>
      <c r="AB521" s="139">
        <v>0</v>
      </c>
      <c r="AC521" s="139">
        <v>0</v>
      </c>
      <c r="AD521" s="139">
        <v>0</v>
      </c>
      <c r="AE521" s="139">
        <v>0</v>
      </c>
      <c r="AF521" s="139">
        <v>0</v>
      </c>
      <c r="AG521" s="139">
        <v>0</v>
      </c>
      <c r="AH521" s="139">
        <v>0</v>
      </c>
      <c r="AI521" s="139">
        <v>0</v>
      </c>
      <c r="AJ521" s="139">
        <v>0</v>
      </c>
      <c r="AK521" s="139">
        <v>0</v>
      </c>
      <c r="AL521" s="139">
        <v>0</v>
      </c>
      <c r="AM521" s="139">
        <v>0</v>
      </c>
      <c r="AN521" s="139">
        <v>0</v>
      </c>
      <c r="AO521" s="139">
        <v>0</v>
      </c>
      <c r="AP521" s="139">
        <v>0</v>
      </c>
      <c r="AQ521" s="139">
        <v>0</v>
      </c>
      <c r="AR521" s="139">
        <v>0</v>
      </c>
      <c r="AS521" s="139">
        <v>0</v>
      </c>
      <c r="AT521" s="139">
        <v>0</v>
      </c>
      <c r="AU521" s="139">
        <v>0</v>
      </c>
      <c r="AV521" s="139">
        <v>0</v>
      </c>
      <c r="AW521" s="139">
        <v>0</v>
      </c>
      <c r="AX521" s="139">
        <v>0</v>
      </c>
      <c r="AY521" s="139">
        <v>0</v>
      </c>
      <c r="AZ521" s="139">
        <v>0</v>
      </c>
      <c r="BA521" s="139">
        <v>0</v>
      </c>
    </row>
    <row r="522" spans="1:53">
      <c r="A522" s="140" t="s">
        <v>1839</v>
      </c>
      <c r="B522" s="139">
        <v>0</v>
      </c>
      <c r="C522" s="139">
        <v>0</v>
      </c>
      <c r="D522" s="139">
        <v>0</v>
      </c>
      <c r="E522" s="139">
        <v>0</v>
      </c>
      <c r="F522" s="139">
        <v>0</v>
      </c>
      <c r="G522" s="139">
        <v>0</v>
      </c>
      <c r="H522" s="139">
        <v>0</v>
      </c>
      <c r="I522" s="139">
        <v>0</v>
      </c>
      <c r="J522" s="139">
        <v>0</v>
      </c>
      <c r="K522" s="139">
        <v>0</v>
      </c>
      <c r="L522" s="139">
        <v>0</v>
      </c>
      <c r="M522" s="139">
        <v>0</v>
      </c>
      <c r="N522" s="139">
        <v>0</v>
      </c>
      <c r="O522" s="139">
        <v>0</v>
      </c>
      <c r="P522" s="139">
        <v>0</v>
      </c>
      <c r="Q522" s="139">
        <v>0</v>
      </c>
      <c r="R522" s="139">
        <v>0</v>
      </c>
      <c r="S522" s="139">
        <v>0</v>
      </c>
      <c r="T522" s="139">
        <v>0</v>
      </c>
      <c r="U522" s="139">
        <v>0</v>
      </c>
      <c r="V522" s="139">
        <v>0</v>
      </c>
      <c r="W522" s="139">
        <v>0</v>
      </c>
      <c r="X522" s="139">
        <v>0</v>
      </c>
      <c r="Y522" s="139">
        <v>0</v>
      </c>
      <c r="Z522" s="139">
        <v>0</v>
      </c>
      <c r="AA522" s="139">
        <v>0</v>
      </c>
      <c r="AB522" s="139">
        <v>0</v>
      </c>
      <c r="AC522" s="139">
        <v>0</v>
      </c>
      <c r="AD522" s="139">
        <v>0</v>
      </c>
      <c r="AE522" s="139">
        <v>0</v>
      </c>
      <c r="AF522" s="139">
        <v>0</v>
      </c>
      <c r="AG522" s="139">
        <v>0</v>
      </c>
      <c r="AH522" s="139">
        <v>0</v>
      </c>
      <c r="AI522" s="139">
        <v>0</v>
      </c>
      <c r="AJ522" s="139">
        <v>0</v>
      </c>
      <c r="AK522" s="139">
        <v>0</v>
      </c>
      <c r="AL522" s="139">
        <v>0</v>
      </c>
      <c r="AM522" s="139">
        <v>0</v>
      </c>
      <c r="AN522" s="139">
        <v>0</v>
      </c>
      <c r="AO522" s="139">
        <v>0</v>
      </c>
      <c r="AP522" s="139">
        <v>0</v>
      </c>
      <c r="AQ522" s="139">
        <v>0</v>
      </c>
      <c r="AR522" s="139">
        <v>0</v>
      </c>
      <c r="AS522" s="139">
        <v>0</v>
      </c>
      <c r="AT522" s="139">
        <v>0</v>
      </c>
      <c r="AU522" s="139">
        <v>0</v>
      </c>
      <c r="AV522" s="139">
        <v>0</v>
      </c>
      <c r="AW522" s="139">
        <v>0</v>
      </c>
      <c r="AX522" s="139">
        <v>0</v>
      </c>
      <c r="AY522" s="139">
        <v>0</v>
      </c>
      <c r="AZ522" s="139">
        <v>0</v>
      </c>
      <c r="BA522" s="139">
        <v>0</v>
      </c>
    </row>
    <row r="523" spans="1:53">
      <c r="A523" s="140" t="s">
        <v>1840</v>
      </c>
      <c r="B523" s="139">
        <v>0</v>
      </c>
      <c r="C523" s="139">
        <v>0</v>
      </c>
      <c r="D523" s="139">
        <v>0</v>
      </c>
      <c r="E523" s="139">
        <v>0</v>
      </c>
      <c r="F523" s="139">
        <v>0</v>
      </c>
      <c r="G523" s="139">
        <v>0</v>
      </c>
      <c r="H523" s="139">
        <v>0</v>
      </c>
      <c r="I523" s="139">
        <v>0</v>
      </c>
      <c r="J523" s="139">
        <v>0</v>
      </c>
      <c r="K523" s="139">
        <v>0</v>
      </c>
      <c r="L523" s="139">
        <v>0</v>
      </c>
      <c r="M523" s="139">
        <v>0</v>
      </c>
      <c r="N523" s="139">
        <v>0</v>
      </c>
      <c r="O523" s="139">
        <v>0</v>
      </c>
      <c r="P523" s="139">
        <v>0</v>
      </c>
      <c r="Q523" s="139">
        <v>0</v>
      </c>
      <c r="R523" s="139">
        <v>0</v>
      </c>
      <c r="S523" s="139">
        <v>0</v>
      </c>
      <c r="T523" s="139">
        <v>0</v>
      </c>
      <c r="U523" s="139">
        <v>0</v>
      </c>
      <c r="V523" s="139">
        <v>0</v>
      </c>
      <c r="W523" s="139">
        <v>0</v>
      </c>
      <c r="X523" s="139">
        <v>0</v>
      </c>
      <c r="Y523" s="139">
        <v>0</v>
      </c>
      <c r="Z523" s="139">
        <v>0</v>
      </c>
      <c r="AA523" s="139">
        <v>0</v>
      </c>
      <c r="AB523" s="139">
        <v>0</v>
      </c>
      <c r="AC523" s="139">
        <v>0</v>
      </c>
      <c r="AD523" s="139">
        <v>0</v>
      </c>
      <c r="AE523" s="139">
        <v>0</v>
      </c>
      <c r="AF523" s="139">
        <v>0</v>
      </c>
      <c r="AG523" s="139">
        <v>0</v>
      </c>
      <c r="AH523" s="139">
        <v>0</v>
      </c>
      <c r="AI523" s="139">
        <v>0</v>
      </c>
      <c r="AJ523" s="139">
        <v>0</v>
      </c>
      <c r="AK523" s="139">
        <v>0</v>
      </c>
      <c r="AL523" s="139">
        <v>0</v>
      </c>
      <c r="AM523" s="139">
        <v>0</v>
      </c>
      <c r="AN523" s="139">
        <v>0</v>
      </c>
      <c r="AO523" s="139">
        <v>0</v>
      </c>
      <c r="AP523" s="139">
        <v>0</v>
      </c>
      <c r="AQ523" s="139">
        <v>0</v>
      </c>
      <c r="AR523" s="139">
        <v>0</v>
      </c>
      <c r="AS523" s="139">
        <v>0</v>
      </c>
      <c r="AT523" s="139">
        <v>0</v>
      </c>
      <c r="AU523" s="139">
        <v>0</v>
      </c>
      <c r="AV523" s="139">
        <v>0</v>
      </c>
      <c r="AW523" s="139">
        <v>0</v>
      </c>
      <c r="AX523" s="139">
        <v>0</v>
      </c>
      <c r="AY523" s="139">
        <v>0</v>
      </c>
      <c r="AZ523" s="139">
        <v>0</v>
      </c>
      <c r="BA523" s="139">
        <v>0</v>
      </c>
    </row>
    <row r="524" spans="1:53">
      <c r="A524" s="140" t="s">
        <v>1841</v>
      </c>
      <c r="B524" s="139">
        <v>21518.382161777899</v>
      </c>
      <c r="C524" s="139">
        <v>21519.272161778001</v>
      </c>
      <c r="D524" s="139">
        <v>26015.662161778</v>
      </c>
      <c r="E524" s="139">
        <v>26017.322161777902</v>
      </c>
      <c r="F524" s="139">
        <v>35135.902161778002</v>
      </c>
      <c r="G524" s="139">
        <v>26015.382161778001</v>
      </c>
      <c r="H524" s="139">
        <v>26016.042161777899</v>
      </c>
      <c r="I524" s="139">
        <v>26017.6521617779</v>
      </c>
      <c r="J524" s="139">
        <v>26015.792161778001</v>
      </c>
      <c r="K524" s="139">
        <v>26376.922161777999</v>
      </c>
      <c r="L524" s="139">
        <v>35675.642161778</v>
      </c>
      <c r="M524" s="139">
        <v>26375.532161777999</v>
      </c>
      <c r="N524" s="139">
        <v>322699.50594133598</v>
      </c>
      <c r="O524" s="139">
        <v>39304.382161777903</v>
      </c>
      <c r="P524" s="139">
        <v>39305.272161777997</v>
      </c>
      <c r="Q524" s="139">
        <v>43801.662161777997</v>
      </c>
      <c r="R524" s="139">
        <v>43803.322161778</v>
      </c>
      <c r="S524" s="139">
        <v>43126.902161778002</v>
      </c>
      <c r="T524" s="139">
        <v>43801.382161777998</v>
      </c>
      <c r="U524" s="139">
        <v>43802.042161777899</v>
      </c>
      <c r="V524" s="139">
        <v>43803.6521617779</v>
      </c>
      <c r="W524" s="139">
        <v>34006.792161778001</v>
      </c>
      <c r="X524" s="139">
        <v>44162.922161777999</v>
      </c>
      <c r="Y524" s="139">
        <v>-16536.357838222</v>
      </c>
      <c r="Z524" s="139">
        <v>-79680.467838221899</v>
      </c>
      <c r="AA524" s="139">
        <v>322701.50594133598</v>
      </c>
      <c r="AB524" s="139">
        <v>39304.382161777903</v>
      </c>
      <c r="AC524" s="139">
        <v>39305.272161777997</v>
      </c>
      <c r="AD524" s="139">
        <v>43801.662161777997</v>
      </c>
      <c r="AE524" s="139">
        <v>43803.322161778</v>
      </c>
      <c r="AF524" s="139">
        <v>43126.902161778002</v>
      </c>
      <c r="AG524" s="139">
        <v>43801.382161777998</v>
      </c>
      <c r="AH524" s="139">
        <v>43802.042161777899</v>
      </c>
      <c r="AI524" s="139">
        <v>43803.6521617779</v>
      </c>
      <c r="AJ524" s="139">
        <v>34006.792161778001</v>
      </c>
      <c r="AK524" s="139">
        <v>44162.922161777999</v>
      </c>
      <c r="AL524" s="139">
        <v>-16536.357838222</v>
      </c>
      <c r="AM524" s="139">
        <v>-79680.467838221899</v>
      </c>
      <c r="AN524" s="139">
        <v>322701.50594133598</v>
      </c>
      <c r="AO524" s="139">
        <v>38126.589999999997</v>
      </c>
      <c r="AP524" s="139">
        <v>38127.480000000003</v>
      </c>
      <c r="AQ524" s="139">
        <v>42623.87</v>
      </c>
      <c r="AR524" s="139">
        <v>42625.53</v>
      </c>
      <c r="AS524" s="139">
        <v>41949.11</v>
      </c>
      <c r="AT524" s="139">
        <v>42623.59</v>
      </c>
      <c r="AU524" s="139">
        <v>42624.249999999898</v>
      </c>
      <c r="AV524" s="139">
        <v>42625.859999999899</v>
      </c>
      <c r="AW524" s="139">
        <v>32829</v>
      </c>
      <c r="AX524" s="139">
        <v>42985.13</v>
      </c>
      <c r="AY524" s="139">
        <v>-17714.150000000001</v>
      </c>
      <c r="AZ524" s="139">
        <v>-80858.259999999893</v>
      </c>
      <c r="BA524" s="139">
        <v>308568</v>
      </c>
    </row>
    <row r="525" spans="1:53">
      <c r="A525" s="140" t="s">
        <v>1842</v>
      </c>
      <c r="B525" s="139">
        <v>0</v>
      </c>
      <c r="C525" s="139">
        <v>0</v>
      </c>
      <c r="D525" s="139">
        <v>0</v>
      </c>
      <c r="E525" s="139">
        <v>0</v>
      </c>
      <c r="F525" s="139">
        <v>0</v>
      </c>
      <c r="G525" s="139">
        <v>0</v>
      </c>
      <c r="H525" s="139">
        <v>0</v>
      </c>
      <c r="I525" s="139">
        <v>0</v>
      </c>
      <c r="J525" s="139">
        <v>0</v>
      </c>
      <c r="K525" s="139">
        <v>0</v>
      </c>
      <c r="L525" s="139">
        <v>0</v>
      </c>
      <c r="M525" s="139">
        <v>0</v>
      </c>
      <c r="N525" s="139">
        <v>0</v>
      </c>
      <c r="O525" s="139">
        <v>0</v>
      </c>
      <c r="P525" s="139">
        <v>0</v>
      </c>
      <c r="Q525" s="139">
        <v>0</v>
      </c>
      <c r="R525" s="139">
        <v>0</v>
      </c>
      <c r="S525" s="139">
        <v>0</v>
      </c>
      <c r="T525" s="139">
        <v>0</v>
      </c>
      <c r="U525" s="139">
        <v>0</v>
      </c>
      <c r="V525" s="139">
        <v>0</v>
      </c>
      <c r="W525" s="139">
        <v>0</v>
      </c>
      <c r="X525" s="139">
        <v>0</v>
      </c>
      <c r="Y525" s="139">
        <v>0</v>
      </c>
      <c r="Z525" s="139">
        <v>0</v>
      </c>
      <c r="AA525" s="139">
        <v>0</v>
      </c>
      <c r="AB525" s="139">
        <v>0</v>
      </c>
      <c r="AC525" s="139">
        <v>0</v>
      </c>
      <c r="AD525" s="139">
        <v>0</v>
      </c>
      <c r="AE525" s="139">
        <v>0</v>
      </c>
      <c r="AF525" s="139">
        <v>0</v>
      </c>
      <c r="AG525" s="139">
        <v>0</v>
      </c>
      <c r="AH525" s="139">
        <v>0</v>
      </c>
      <c r="AI525" s="139">
        <v>0</v>
      </c>
      <c r="AJ525" s="139">
        <v>0</v>
      </c>
      <c r="AK525" s="139">
        <v>0</v>
      </c>
      <c r="AL525" s="139">
        <v>0</v>
      </c>
      <c r="AM525" s="139">
        <v>0</v>
      </c>
      <c r="AN525" s="139">
        <v>0</v>
      </c>
      <c r="AO525" s="139">
        <v>0</v>
      </c>
      <c r="AP525" s="139">
        <v>0</v>
      </c>
      <c r="AQ525" s="139">
        <v>0</v>
      </c>
      <c r="AR525" s="139">
        <v>0</v>
      </c>
      <c r="AS525" s="139">
        <v>0</v>
      </c>
      <c r="AT525" s="139">
        <v>0</v>
      </c>
      <c r="AU525" s="139">
        <v>0</v>
      </c>
      <c r="AV525" s="139">
        <v>0</v>
      </c>
      <c r="AW525" s="139">
        <v>0</v>
      </c>
      <c r="AX525" s="139">
        <v>0</v>
      </c>
      <c r="AY525" s="139">
        <v>0</v>
      </c>
      <c r="AZ525" s="139">
        <v>0</v>
      </c>
      <c r="BA525" s="139">
        <v>0</v>
      </c>
    </row>
    <row r="526" spans="1:53">
      <c r="A526" s="140" t="s">
        <v>1843</v>
      </c>
      <c r="B526" s="139">
        <v>0</v>
      </c>
      <c r="C526" s="139">
        <v>0</v>
      </c>
      <c r="D526" s="139">
        <v>0</v>
      </c>
      <c r="E526" s="139">
        <v>0</v>
      </c>
      <c r="F526" s="139">
        <v>0</v>
      </c>
      <c r="G526" s="139">
        <v>0</v>
      </c>
      <c r="H526" s="139">
        <v>0</v>
      </c>
      <c r="I526" s="139">
        <v>0</v>
      </c>
      <c r="J526" s="139">
        <v>0</v>
      </c>
      <c r="K526" s="139">
        <v>0</v>
      </c>
      <c r="L526" s="139">
        <v>0</v>
      </c>
      <c r="M526" s="139">
        <v>0</v>
      </c>
      <c r="N526" s="139">
        <v>0</v>
      </c>
      <c r="O526" s="139">
        <v>0</v>
      </c>
      <c r="P526" s="139">
        <v>0</v>
      </c>
      <c r="Q526" s="139">
        <v>0</v>
      </c>
      <c r="R526" s="139">
        <v>0</v>
      </c>
      <c r="S526" s="139">
        <v>0</v>
      </c>
      <c r="T526" s="139">
        <v>0</v>
      </c>
      <c r="U526" s="139">
        <v>0</v>
      </c>
      <c r="V526" s="139">
        <v>0</v>
      </c>
      <c r="W526" s="139">
        <v>0</v>
      </c>
      <c r="X526" s="139">
        <v>0</v>
      </c>
      <c r="Y526" s="139">
        <v>0</v>
      </c>
      <c r="Z526" s="139">
        <v>0</v>
      </c>
      <c r="AA526" s="139">
        <v>0</v>
      </c>
      <c r="AB526" s="139">
        <v>0</v>
      </c>
      <c r="AC526" s="139">
        <v>0</v>
      </c>
      <c r="AD526" s="139">
        <v>0</v>
      </c>
      <c r="AE526" s="139">
        <v>0</v>
      </c>
      <c r="AF526" s="139">
        <v>0</v>
      </c>
      <c r="AG526" s="139">
        <v>0</v>
      </c>
      <c r="AH526" s="139">
        <v>0</v>
      </c>
      <c r="AI526" s="139">
        <v>0</v>
      </c>
      <c r="AJ526" s="139">
        <v>0</v>
      </c>
      <c r="AK526" s="139">
        <v>0</v>
      </c>
      <c r="AL526" s="139">
        <v>0</v>
      </c>
      <c r="AM526" s="139">
        <v>0</v>
      </c>
      <c r="AN526" s="139">
        <v>0</v>
      </c>
      <c r="AO526" s="139">
        <v>0</v>
      </c>
      <c r="AP526" s="139">
        <v>0</v>
      </c>
      <c r="AQ526" s="139">
        <v>0</v>
      </c>
      <c r="AR526" s="139">
        <v>0</v>
      </c>
      <c r="AS526" s="139">
        <v>0</v>
      </c>
      <c r="AT526" s="139">
        <v>0</v>
      </c>
      <c r="AU526" s="139">
        <v>0</v>
      </c>
      <c r="AV526" s="139">
        <v>0</v>
      </c>
      <c r="AW526" s="139">
        <v>0</v>
      </c>
      <c r="AX526" s="139">
        <v>0</v>
      </c>
      <c r="AY526" s="139">
        <v>0</v>
      </c>
      <c r="AZ526" s="139">
        <v>0</v>
      </c>
      <c r="BA526" s="139">
        <v>0</v>
      </c>
    </row>
    <row r="527" spans="1:53">
      <c r="A527" s="140" t="s">
        <v>1844</v>
      </c>
      <c r="B527" s="139">
        <v>0</v>
      </c>
      <c r="C527" s="139">
        <v>0</v>
      </c>
      <c r="D527" s="139">
        <v>0</v>
      </c>
      <c r="E527" s="139">
        <v>0</v>
      </c>
      <c r="F527" s="139">
        <v>0</v>
      </c>
      <c r="G527" s="139">
        <v>0</v>
      </c>
      <c r="H527" s="139">
        <v>0</v>
      </c>
      <c r="I527" s="139">
        <v>0</v>
      </c>
      <c r="J527" s="139">
        <v>0</v>
      </c>
      <c r="K527" s="139">
        <v>0</v>
      </c>
      <c r="L527" s="139">
        <v>0</v>
      </c>
      <c r="M527" s="139">
        <v>0</v>
      </c>
      <c r="N527" s="139">
        <v>0</v>
      </c>
      <c r="O527" s="139">
        <v>0</v>
      </c>
      <c r="P527" s="139">
        <v>0</v>
      </c>
      <c r="Q527" s="139">
        <v>0</v>
      </c>
      <c r="R527" s="139">
        <v>0</v>
      </c>
      <c r="S527" s="139">
        <v>0</v>
      </c>
      <c r="T527" s="139">
        <v>0</v>
      </c>
      <c r="U527" s="139">
        <v>0</v>
      </c>
      <c r="V527" s="139">
        <v>0</v>
      </c>
      <c r="W527" s="139">
        <v>0</v>
      </c>
      <c r="X527" s="139">
        <v>0</v>
      </c>
      <c r="Y527" s="139">
        <v>0</v>
      </c>
      <c r="Z527" s="139">
        <v>0</v>
      </c>
      <c r="AA527" s="139">
        <v>0</v>
      </c>
      <c r="AB527" s="139">
        <v>0</v>
      </c>
      <c r="AC527" s="139">
        <v>0</v>
      </c>
      <c r="AD527" s="139">
        <v>0</v>
      </c>
      <c r="AE527" s="139">
        <v>0</v>
      </c>
      <c r="AF527" s="139">
        <v>0</v>
      </c>
      <c r="AG527" s="139">
        <v>0</v>
      </c>
      <c r="AH527" s="139">
        <v>0</v>
      </c>
      <c r="AI527" s="139">
        <v>0</v>
      </c>
      <c r="AJ527" s="139">
        <v>0</v>
      </c>
      <c r="AK527" s="139">
        <v>0</v>
      </c>
      <c r="AL527" s="139">
        <v>0</v>
      </c>
      <c r="AM527" s="139">
        <v>0</v>
      </c>
      <c r="AN527" s="139">
        <v>0</v>
      </c>
      <c r="AO527" s="139">
        <v>0</v>
      </c>
      <c r="AP527" s="139">
        <v>0</v>
      </c>
      <c r="AQ527" s="139">
        <v>0</v>
      </c>
      <c r="AR527" s="139">
        <v>0</v>
      </c>
      <c r="AS527" s="139">
        <v>0</v>
      </c>
      <c r="AT527" s="139">
        <v>0</v>
      </c>
      <c r="AU527" s="139">
        <v>0</v>
      </c>
      <c r="AV527" s="139">
        <v>0</v>
      </c>
      <c r="AW527" s="139">
        <v>0</v>
      </c>
      <c r="AX527" s="139">
        <v>0</v>
      </c>
      <c r="AY527" s="139">
        <v>0</v>
      </c>
      <c r="AZ527" s="139">
        <v>0</v>
      </c>
      <c r="BA527" s="139">
        <v>0</v>
      </c>
    </row>
    <row r="528" spans="1:53">
      <c r="A528" s="140" t="s">
        <v>1845</v>
      </c>
      <c r="B528" s="139">
        <v>0</v>
      </c>
      <c r="C528" s="139">
        <v>0</v>
      </c>
      <c r="D528" s="139">
        <v>0</v>
      </c>
      <c r="E528" s="139">
        <v>0</v>
      </c>
      <c r="F528" s="139">
        <v>0</v>
      </c>
      <c r="G528" s="139">
        <v>0</v>
      </c>
      <c r="H528" s="139">
        <v>0</v>
      </c>
      <c r="I528" s="139">
        <v>0</v>
      </c>
      <c r="J528" s="139">
        <v>0</v>
      </c>
      <c r="K528" s="139">
        <v>0</v>
      </c>
      <c r="L528" s="139">
        <v>0</v>
      </c>
      <c r="M528" s="139">
        <v>0</v>
      </c>
      <c r="N528" s="139">
        <v>0</v>
      </c>
      <c r="O528" s="139">
        <v>0</v>
      </c>
      <c r="P528" s="139">
        <v>0</v>
      </c>
      <c r="Q528" s="139">
        <v>0</v>
      </c>
      <c r="R528" s="139">
        <v>0</v>
      </c>
      <c r="S528" s="139">
        <v>0</v>
      </c>
      <c r="T528" s="139">
        <v>0</v>
      </c>
      <c r="U528" s="139">
        <v>0</v>
      </c>
      <c r="V528" s="139">
        <v>0</v>
      </c>
      <c r="W528" s="139">
        <v>0</v>
      </c>
      <c r="X528" s="139">
        <v>0</v>
      </c>
      <c r="Y528" s="139">
        <v>0</v>
      </c>
      <c r="Z528" s="139">
        <v>0</v>
      </c>
      <c r="AA528" s="139">
        <v>0</v>
      </c>
      <c r="AB528" s="139">
        <v>0</v>
      </c>
      <c r="AC528" s="139">
        <v>0</v>
      </c>
      <c r="AD528" s="139">
        <v>0</v>
      </c>
      <c r="AE528" s="139">
        <v>0</v>
      </c>
      <c r="AF528" s="139">
        <v>0</v>
      </c>
      <c r="AG528" s="139">
        <v>0</v>
      </c>
      <c r="AH528" s="139">
        <v>0</v>
      </c>
      <c r="AI528" s="139">
        <v>0</v>
      </c>
      <c r="AJ528" s="139">
        <v>0</v>
      </c>
      <c r="AK528" s="139">
        <v>0</v>
      </c>
      <c r="AL528" s="139">
        <v>0</v>
      </c>
      <c r="AM528" s="139">
        <v>0</v>
      </c>
      <c r="AN528" s="139">
        <v>0</v>
      </c>
      <c r="AO528" s="139">
        <v>0</v>
      </c>
      <c r="AP528" s="139">
        <v>0</v>
      </c>
      <c r="AQ528" s="139">
        <v>0</v>
      </c>
      <c r="AR528" s="139">
        <v>0</v>
      </c>
      <c r="AS528" s="139">
        <v>0</v>
      </c>
      <c r="AT528" s="139">
        <v>0</v>
      </c>
      <c r="AU528" s="139">
        <v>0</v>
      </c>
      <c r="AV528" s="139">
        <v>0</v>
      </c>
      <c r="AW528" s="139">
        <v>0</v>
      </c>
      <c r="AX528" s="139">
        <v>0</v>
      </c>
      <c r="AY528" s="139">
        <v>0</v>
      </c>
      <c r="AZ528" s="139">
        <v>0</v>
      </c>
      <c r="BA528" s="139">
        <v>0</v>
      </c>
    </row>
    <row r="529" spans="1:53">
      <c r="A529" s="140" t="s">
        <v>1846</v>
      </c>
      <c r="B529" s="139">
        <v>0</v>
      </c>
      <c r="C529" s="139">
        <v>0</v>
      </c>
      <c r="D529" s="139">
        <v>0</v>
      </c>
      <c r="E529" s="139">
        <v>0</v>
      </c>
      <c r="F529" s="139">
        <v>0</v>
      </c>
      <c r="G529" s="139">
        <v>0</v>
      </c>
      <c r="H529" s="139">
        <v>0</v>
      </c>
      <c r="I529" s="139">
        <v>0</v>
      </c>
      <c r="J529" s="139">
        <v>0</v>
      </c>
      <c r="K529" s="139">
        <v>0</v>
      </c>
      <c r="L529" s="139">
        <v>0</v>
      </c>
      <c r="M529" s="139">
        <v>0</v>
      </c>
      <c r="N529" s="139">
        <v>0</v>
      </c>
      <c r="O529" s="139">
        <v>0</v>
      </c>
      <c r="P529" s="139">
        <v>0</v>
      </c>
      <c r="Q529" s="139">
        <v>0</v>
      </c>
      <c r="R529" s="139">
        <v>0</v>
      </c>
      <c r="S529" s="139">
        <v>0</v>
      </c>
      <c r="T529" s="139">
        <v>0</v>
      </c>
      <c r="U529" s="139">
        <v>0</v>
      </c>
      <c r="V529" s="139">
        <v>0</v>
      </c>
      <c r="W529" s="139">
        <v>0</v>
      </c>
      <c r="X529" s="139">
        <v>0</v>
      </c>
      <c r="Y529" s="139">
        <v>0</v>
      </c>
      <c r="Z529" s="139">
        <v>0</v>
      </c>
      <c r="AA529" s="139">
        <v>0</v>
      </c>
      <c r="AB529" s="139">
        <v>0</v>
      </c>
      <c r="AC529" s="139">
        <v>0</v>
      </c>
      <c r="AD529" s="139">
        <v>0</v>
      </c>
      <c r="AE529" s="139">
        <v>0</v>
      </c>
      <c r="AF529" s="139">
        <v>0</v>
      </c>
      <c r="AG529" s="139">
        <v>0</v>
      </c>
      <c r="AH529" s="139">
        <v>0</v>
      </c>
      <c r="AI529" s="139">
        <v>0</v>
      </c>
      <c r="AJ529" s="139">
        <v>0</v>
      </c>
      <c r="AK529" s="139">
        <v>0</v>
      </c>
      <c r="AL529" s="139">
        <v>0</v>
      </c>
      <c r="AM529" s="139">
        <v>0</v>
      </c>
      <c r="AN529" s="139">
        <v>0</v>
      </c>
      <c r="AO529" s="139">
        <v>0</v>
      </c>
      <c r="AP529" s="139">
        <v>0</v>
      </c>
      <c r="AQ529" s="139">
        <v>0</v>
      </c>
      <c r="AR529" s="139">
        <v>0</v>
      </c>
      <c r="AS529" s="139">
        <v>0</v>
      </c>
      <c r="AT529" s="139">
        <v>0</v>
      </c>
      <c r="AU529" s="139">
        <v>0</v>
      </c>
      <c r="AV529" s="139">
        <v>0</v>
      </c>
      <c r="AW529" s="139">
        <v>0</v>
      </c>
      <c r="AX529" s="139">
        <v>0</v>
      </c>
      <c r="AY529" s="139">
        <v>0</v>
      </c>
      <c r="AZ529" s="139">
        <v>0</v>
      </c>
      <c r="BA529" s="139">
        <v>0</v>
      </c>
    </row>
    <row r="530" spans="1:53">
      <c r="A530" s="140" t="s">
        <v>1847</v>
      </c>
      <c r="B530" s="139">
        <v>0</v>
      </c>
      <c r="C530" s="139">
        <v>0</v>
      </c>
      <c r="D530" s="139">
        <v>0</v>
      </c>
      <c r="E530" s="139">
        <v>0</v>
      </c>
      <c r="F530" s="139">
        <v>0</v>
      </c>
      <c r="G530" s="139">
        <v>0</v>
      </c>
      <c r="H530" s="139">
        <v>0</v>
      </c>
      <c r="I530" s="139">
        <v>0</v>
      </c>
      <c r="J530" s="139">
        <v>0</v>
      </c>
      <c r="K530" s="139">
        <v>0</v>
      </c>
      <c r="L530" s="139">
        <v>0</v>
      </c>
      <c r="M530" s="139">
        <v>0</v>
      </c>
      <c r="N530" s="139">
        <v>0</v>
      </c>
      <c r="O530" s="139">
        <v>0</v>
      </c>
      <c r="P530" s="139">
        <v>0</v>
      </c>
      <c r="Q530" s="139">
        <v>0</v>
      </c>
      <c r="R530" s="139">
        <v>0</v>
      </c>
      <c r="S530" s="139">
        <v>0</v>
      </c>
      <c r="T530" s="139">
        <v>0</v>
      </c>
      <c r="U530" s="139">
        <v>0</v>
      </c>
      <c r="V530" s="139">
        <v>0</v>
      </c>
      <c r="W530" s="139">
        <v>0</v>
      </c>
      <c r="X530" s="139">
        <v>0</v>
      </c>
      <c r="Y530" s="139">
        <v>0</v>
      </c>
      <c r="Z530" s="139">
        <v>0</v>
      </c>
      <c r="AA530" s="139">
        <v>0</v>
      </c>
      <c r="AB530" s="139">
        <v>0</v>
      </c>
      <c r="AC530" s="139">
        <v>0</v>
      </c>
      <c r="AD530" s="139">
        <v>0</v>
      </c>
      <c r="AE530" s="139">
        <v>0</v>
      </c>
      <c r="AF530" s="139">
        <v>0</v>
      </c>
      <c r="AG530" s="139">
        <v>0</v>
      </c>
      <c r="AH530" s="139">
        <v>0</v>
      </c>
      <c r="AI530" s="139">
        <v>0</v>
      </c>
      <c r="AJ530" s="139">
        <v>0</v>
      </c>
      <c r="AK530" s="139">
        <v>0</v>
      </c>
      <c r="AL530" s="139">
        <v>0</v>
      </c>
      <c r="AM530" s="139">
        <v>0</v>
      </c>
      <c r="AN530" s="139">
        <v>0</v>
      </c>
      <c r="AO530" s="139">
        <v>0</v>
      </c>
      <c r="AP530" s="139">
        <v>0</v>
      </c>
      <c r="AQ530" s="139">
        <v>0</v>
      </c>
      <c r="AR530" s="139">
        <v>0</v>
      </c>
      <c r="AS530" s="139">
        <v>0</v>
      </c>
      <c r="AT530" s="139">
        <v>0</v>
      </c>
      <c r="AU530" s="139">
        <v>0</v>
      </c>
      <c r="AV530" s="139">
        <v>0</v>
      </c>
      <c r="AW530" s="139">
        <v>0</v>
      </c>
      <c r="AX530" s="139">
        <v>0</v>
      </c>
      <c r="AY530" s="139">
        <v>0</v>
      </c>
      <c r="AZ530" s="139">
        <v>0</v>
      </c>
      <c r="BA530" s="139">
        <v>0</v>
      </c>
    </row>
    <row r="531" spans="1:53">
      <c r="A531" s="140" t="s">
        <v>1848</v>
      </c>
      <c r="B531" s="139">
        <v>0</v>
      </c>
      <c r="C531" s="139">
        <v>0</v>
      </c>
      <c r="D531" s="139">
        <v>0</v>
      </c>
      <c r="E531" s="139">
        <v>0</v>
      </c>
      <c r="F531" s="139">
        <v>0</v>
      </c>
      <c r="G531" s="139">
        <v>0</v>
      </c>
      <c r="H531" s="139">
        <v>0</v>
      </c>
      <c r="I531" s="139">
        <v>0</v>
      </c>
      <c r="J531" s="139">
        <v>0</v>
      </c>
      <c r="K531" s="139">
        <v>0</v>
      </c>
      <c r="L531" s="139">
        <v>0</v>
      </c>
      <c r="M531" s="139">
        <v>0</v>
      </c>
      <c r="N531" s="139">
        <v>0</v>
      </c>
      <c r="O531" s="139">
        <v>0</v>
      </c>
      <c r="P531" s="139">
        <v>0</v>
      </c>
      <c r="Q531" s="139">
        <v>0</v>
      </c>
      <c r="R531" s="139">
        <v>0</v>
      </c>
      <c r="S531" s="139">
        <v>0</v>
      </c>
      <c r="T531" s="139">
        <v>0</v>
      </c>
      <c r="U531" s="139">
        <v>0</v>
      </c>
      <c r="V531" s="139">
        <v>0</v>
      </c>
      <c r="W531" s="139">
        <v>0</v>
      </c>
      <c r="X531" s="139">
        <v>0</v>
      </c>
      <c r="Y531" s="139">
        <v>0</v>
      </c>
      <c r="Z531" s="139">
        <v>0</v>
      </c>
      <c r="AA531" s="139">
        <v>0</v>
      </c>
      <c r="AB531" s="139">
        <v>0</v>
      </c>
      <c r="AC531" s="139">
        <v>0</v>
      </c>
      <c r="AD531" s="139">
        <v>0</v>
      </c>
      <c r="AE531" s="139">
        <v>0</v>
      </c>
      <c r="AF531" s="139">
        <v>0</v>
      </c>
      <c r="AG531" s="139">
        <v>0</v>
      </c>
      <c r="AH531" s="139">
        <v>0</v>
      </c>
      <c r="AI531" s="139">
        <v>0</v>
      </c>
      <c r="AJ531" s="139">
        <v>0</v>
      </c>
      <c r="AK531" s="139">
        <v>0</v>
      </c>
      <c r="AL531" s="139">
        <v>0</v>
      </c>
      <c r="AM531" s="139">
        <v>0</v>
      </c>
      <c r="AN531" s="139">
        <v>0</v>
      </c>
      <c r="AO531" s="139">
        <v>0</v>
      </c>
      <c r="AP531" s="139">
        <v>0</v>
      </c>
      <c r="AQ531" s="139">
        <v>0</v>
      </c>
      <c r="AR531" s="139">
        <v>0</v>
      </c>
      <c r="AS531" s="139">
        <v>0</v>
      </c>
      <c r="AT531" s="139">
        <v>0</v>
      </c>
      <c r="AU531" s="139">
        <v>0</v>
      </c>
      <c r="AV531" s="139">
        <v>0</v>
      </c>
      <c r="AW531" s="139">
        <v>0</v>
      </c>
      <c r="AX531" s="139">
        <v>0</v>
      </c>
      <c r="AY531" s="139">
        <v>0</v>
      </c>
      <c r="AZ531" s="139">
        <v>0</v>
      </c>
      <c r="BA531" s="139">
        <v>0</v>
      </c>
    </row>
    <row r="532" spans="1:53">
      <c r="A532" s="169" t="s">
        <v>1849</v>
      </c>
      <c r="B532" s="139">
        <v>21518.382161777899</v>
      </c>
      <c r="C532" s="139">
        <v>21519.272161778001</v>
      </c>
      <c r="D532" s="139">
        <v>26015.662161778</v>
      </c>
      <c r="E532" s="139">
        <v>26017.322161777902</v>
      </c>
      <c r="F532" s="139">
        <v>35135.902161778002</v>
      </c>
      <c r="G532" s="139">
        <v>26015.382161778001</v>
      </c>
      <c r="H532" s="139">
        <v>26016.042161777899</v>
      </c>
      <c r="I532" s="139">
        <v>26017.6521617779</v>
      </c>
      <c r="J532" s="139">
        <v>26015.792161778001</v>
      </c>
      <c r="K532" s="139">
        <v>26376.922161777999</v>
      </c>
      <c r="L532" s="139">
        <v>35675.642161778</v>
      </c>
      <c r="M532" s="139">
        <v>26375.532161777999</v>
      </c>
      <c r="N532" s="139">
        <v>322699.50594133598</v>
      </c>
      <c r="O532" s="139">
        <v>39304.382161777903</v>
      </c>
      <c r="P532" s="139">
        <v>39305.272161777997</v>
      </c>
      <c r="Q532" s="139">
        <v>43801.662161777997</v>
      </c>
      <c r="R532" s="139">
        <v>43803.322161778</v>
      </c>
      <c r="S532" s="139">
        <v>43126.902161778002</v>
      </c>
      <c r="T532" s="139">
        <v>43801.382161777998</v>
      </c>
      <c r="U532" s="139">
        <v>43802.042161777899</v>
      </c>
      <c r="V532" s="139">
        <v>43803.6521617779</v>
      </c>
      <c r="W532" s="139">
        <v>34006.792161778001</v>
      </c>
      <c r="X532" s="139">
        <v>44162.922161777999</v>
      </c>
      <c r="Y532" s="139">
        <v>-16536.357838222</v>
      </c>
      <c r="Z532" s="139">
        <v>-79680.467838221899</v>
      </c>
      <c r="AA532" s="139">
        <v>322701.50594133598</v>
      </c>
      <c r="AB532" s="139">
        <v>39304.382161777903</v>
      </c>
      <c r="AC532" s="139">
        <v>39305.272161777997</v>
      </c>
      <c r="AD532" s="139">
        <v>43801.662161777997</v>
      </c>
      <c r="AE532" s="139">
        <v>43803.322161778</v>
      </c>
      <c r="AF532" s="139">
        <v>43126.902161778002</v>
      </c>
      <c r="AG532" s="139">
        <v>43801.382161777998</v>
      </c>
      <c r="AH532" s="139">
        <v>43802.042161777899</v>
      </c>
      <c r="AI532" s="139">
        <v>43803.6521617779</v>
      </c>
      <c r="AJ532" s="139">
        <v>34006.792161778001</v>
      </c>
      <c r="AK532" s="139">
        <v>44162.922161777999</v>
      </c>
      <c r="AL532" s="139">
        <v>-16536.357838222</v>
      </c>
      <c r="AM532" s="139">
        <v>-79680.467838221899</v>
      </c>
      <c r="AN532" s="139">
        <v>322701.50594133598</v>
      </c>
      <c r="AO532" s="139">
        <v>38126.589999999997</v>
      </c>
      <c r="AP532" s="139">
        <v>38127.480000000003</v>
      </c>
      <c r="AQ532" s="139">
        <v>42623.87</v>
      </c>
      <c r="AR532" s="139">
        <v>42625.53</v>
      </c>
      <c r="AS532" s="139">
        <v>41949.11</v>
      </c>
      <c r="AT532" s="139">
        <v>42623.59</v>
      </c>
      <c r="AU532" s="139">
        <v>42624.249999999898</v>
      </c>
      <c r="AV532" s="139">
        <v>42625.859999999899</v>
      </c>
      <c r="AW532" s="139">
        <v>32829</v>
      </c>
      <c r="AX532" s="139">
        <v>42985.13</v>
      </c>
      <c r="AY532" s="139">
        <v>-17714.150000000001</v>
      </c>
      <c r="AZ532" s="139">
        <v>-80858.259999999893</v>
      </c>
      <c r="BA532" s="139">
        <v>308568</v>
      </c>
    </row>
    <row r="533" spans="1:53">
      <c r="A533" s="140" t="s">
        <v>1850</v>
      </c>
      <c r="B533" s="139">
        <v>0</v>
      </c>
      <c r="C533" s="139">
        <v>0</v>
      </c>
      <c r="D533" s="139">
        <v>0</v>
      </c>
      <c r="E533" s="139">
        <v>0</v>
      </c>
      <c r="F533" s="139">
        <v>0</v>
      </c>
      <c r="G533" s="139">
        <v>0</v>
      </c>
      <c r="H533" s="139">
        <v>0</v>
      </c>
      <c r="I533" s="139">
        <v>0</v>
      </c>
      <c r="J533" s="139">
        <v>0</v>
      </c>
      <c r="K533" s="139">
        <v>0</v>
      </c>
      <c r="L533" s="139">
        <v>0</v>
      </c>
      <c r="M533" s="139">
        <v>0</v>
      </c>
      <c r="N533" s="139">
        <v>0</v>
      </c>
      <c r="O533" s="139">
        <v>0</v>
      </c>
      <c r="P533" s="139">
        <v>0</v>
      </c>
      <c r="Q533" s="139">
        <v>0</v>
      </c>
      <c r="R533" s="139">
        <v>0</v>
      </c>
      <c r="S533" s="139">
        <v>0</v>
      </c>
      <c r="T533" s="139">
        <v>0</v>
      </c>
      <c r="U533" s="139">
        <v>0</v>
      </c>
      <c r="V533" s="139">
        <v>0</v>
      </c>
      <c r="W533" s="139">
        <v>0</v>
      </c>
      <c r="X533" s="139">
        <v>0</v>
      </c>
      <c r="Y533" s="139">
        <v>0</v>
      </c>
      <c r="Z533" s="139">
        <v>0</v>
      </c>
      <c r="AA533" s="139">
        <v>0</v>
      </c>
      <c r="AB533" s="139">
        <v>0</v>
      </c>
      <c r="AC533" s="139">
        <v>0</v>
      </c>
      <c r="AD533" s="139">
        <v>0</v>
      </c>
      <c r="AE533" s="139">
        <v>0</v>
      </c>
      <c r="AF533" s="139">
        <v>0</v>
      </c>
      <c r="AG533" s="139">
        <v>0</v>
      </c>
      <c r="AH533" s="139">
        <v>0</v>
      </c>
      <c r="AI533" s="139">
        <v>0</v>
      </c>
      <c r="AJ533" s="139">
        <v>0</v>
      </c>
      <c r="AK533" s="139">
        <v>0</v>
      </c>
      <c r="AL533" s="139">
        <v>0</v>
      </c>
      <c r="AM533" s="139">
        <v>0</v>
      </c>
      <c r="AN533" s="139">
        <v>0</v>
      </c>
      <c r="AO533" s="139">
        <v>0</v>
      </c>
      <c r="AP533" s="139">
        <v>0</v>
      </c>
      <c r="AQ533" s="139">
        <v>0</v>
      </c>
      <c r="AR533" s="139">
        <v>0</v>
      </c>
      <c r="AS533" s="139">
        <v>0</v>
      </c>
      <c r="AT533" s="139">
        <v>0</v>
      </c>
      <c r="AU533" s="139">
        <v>0</v>
      </c>
      <c r="AV533" s="139">
        <v>0</v>
      </c>
      <c r="AW533" s="139">
        <v>0</v>
      </c>
      <c r="AX533" s="139">
        <v>0</v>
      </c>
      <c r="AY533" s="139">
        <v>0</v>
      </c>
      <c r="AZ533" s="139">
        <v>0</v>
      </c>
      <c r="BA533" s="139">
        <v>0</v>
      </c>
    </row>
    <row r="534" spans="1:53">
      <c r="A534" s="140" t="s">
        <v>1851</v>
      </c>
      <c r="B534" s="139">
        <v>0</v>
      </c>
      <c r="C534" s="139">
        <v>0</v>
      </c>
      <c r="D534" s="139">
        <v>0</v>
      </c>
      <c r="E534" s="139">
        <v>0</v>
      </c>
      <c r="F534" s="139">
        <v>0</v>
      </c>
      <c r="G534" s="139">
        <v>0</v>
      </c>
      <c r="H534" s="139">
        <v>0</v>
      </c>
      <c r="I534" s="139">
        <v>0</v>
      </c>
      <c r="J534" s="139">
        <v>0</v>
      </c>
      <c r="K534" s="139">
        <v>0</v>
      </c>
      <c r="L534" s="139">
        <v>0</v>
      </c>
      <c r="M534" s="139">
        <v>0</v>
      </c>
      <c r="N534" s="139">
        <v>0</v>
      </c>
      <c r="O534" s="139">
        <v>0</v>
      </c>
      <c r="P534" s="139">
        <v>0</v>
      </c>
      <c r="Q534" s="139">
        <v>0</v>
      </c>
      <c r="R534" s="139">
        <v>0</v>
      </c>
      <c r="S534" s="139">
        <v>0</v>
      </c>
      <c r="T534" s="139">
        <v>0</v>
      </c>
      <c r="U534" s="139">
        <v>0</v>
      </c>
      <c r="V534" s="139">
        <v>0</v>
      </c>
      <c r="W534" s="139">
        <v>0</v>
      </c>
      <c r="X534" s="139">
        <v>0</v>
      </c>
      <c r="Y534" s="139">
        <v>0</v>
      </c>
      <c r="Z534" s="139">
        <v>0</v>
      </c>
      <c r="AA534" s="139">
        <v>0</v>
      </c>
      <c r="AB534" s="139">
        <v>0</v>
      </c>
      <c r="AC534" s="139">
        <v>0</v>
      </c>
      <c r="AD534" s="139">
        <v>0</v>
      </c>
      <c r="AE534" s="139">
        <v>0</v>
      </c>
      <c r="AF534" s="139">
        <v>0</v>
      </c>
      <c r="AG534" s="139">
        <v>0</v>
      </c>
      <c r="AH534" s="139">
        <v>0</v>
      </c>
      <c r="AI534" s="139">
        <v>0</v>
      </c>
      <c r="AJ534" s="139">
        <v>0</v>
      </c>
      <c r="AK534" s="139">
        <v>0</v>
      </c>
      <c r="AL534" s="139">
        <v>0</v>
      </c>
      <c r="AM534" s="139">
        <v>0</v>
      </c>
      <c r="AN534" s="139">
        <v>0</v>
      </c>
      <c r="AO534" s="139">
        <v>0</v>
      </c>
      <c r="AP534" s="139">
        <v>0</v>
      </c>
      <c r="AQ534" s="139">
        <v>0</v>
      </c>
      <c r="AR534" s="139">
        <v>0</v>
      </c>
      <c r="AS534" s="139">
        <v>0</v>
      </c>
      <c r="AT534" s="139">
        <v>0</v>
      </c>
      <c r="AU534" s="139">
        <v>0</v>
      </c>
      <c r="AV534" s="139">
        <v>0</v>
      </c>
      <c r="AW534" s="139">
        <v>0</v>
      </c>
      <c r="AX534" s="139">
        <v>0</v>
      </c>
      <c r="AY534" s="139">
        <v>0</v>
      </c>
      <c r="AZ534" s="139">
        <v>0</v>
      </c>
      <c r="BA534" s="139">
        <v>0</v>
      </c>
    </row>
    <row r="535" spans="1:53">
      <c r="A535" s="140" t="s">
        <v>1852</v>
      </c>
      <c r="B535" s="139">
        <v>137812.5</v>
      </c>
      <c r="C535" s="139">
        <v>131250</v>
      </c>
      <c r="D535" s="139">
        <v>113400</v>
      </c>
      <c r="E535" s="139">
        <v>133875</v>
      </c>
      <c r="F535" s="139">
        <v>144375</v>
      </c>
      <c r="G535" s="139">
        <v>225750</v>
      </c>
      <c r="H535" s="139">
        <v>215250</v>
      </c>
      <c r="I535" s="139">
        <v>223125</v>
      </c>
      <c r="J535" s="139">
        <v>196875</v>
      </c>
      <c r="K535" s="139">
        <v>164691.71</v>
      </c>
      <c r="L535" s="139">
        <v>113400</v>
      </c>
      <c r="M535" s="139">
        <v>131302.5</v>
      </c>
      <c r="N535" s="139">
        <v>1931106.71</v>
      </c>
      <c r="O535" s="139">
        <v>137812.5</v>
      </c>
      <c r="P535" s="139">
        <v>131250</v>
      </c>
      <c r="Q535" s="139">
        <v>113400</v>
      </c>
      <c r="R535" s="139">
        <v>133875</v>
      </c>
      <c r="S535" s="139">
        <v>144375</v>
      </c>
      <c r="T535" s="139">
        <v>225750</v>
      </c>
      <c r="U535" s="139">
        <v>215250</v>
      </c>
      <c r="V535" s="139">
        <v>223125</v>
      </c>
      <c r="W535" s="139">
        <v>196875</v>
      </c>
      <c r="X535" s="139">
        <v>164691.71</v>
      </c>
      <c r="Y535" s="139">
        <v>113400</v>
      </c>
      <c r="Z535" s="139">
        <v>131302.5</v>
      </c>
      <c r="AA535" s="139">
        <v>1931106.71</v>
      </c>
      <c r="AB535" s="139">
        <v>137812.5</v>
      </c>
      <c r="AC535" s="139">
        <v>131250</v>
      </c>
      <c r="AD535" s="139">
        <v>113400</v>
      </c>
      <c r="AE535" s="139">
        <v>133875</v>
      </c>
      <c r="AF535" s="139">
        <v>144375</v>
      </c>
      <c r="AG535" s="139">
        <v>225750</v>
      </c>
      <c r="AH535" s="139">
        <v>215250</v>
      </c>
      <c r="AI535" s="139">
        <v>223125</v>
      </c>
      <c r="AJ535" s="139">
        <v>196875</v>
      </c>
      <c r="AK535" s="139">
        <v>164691.71</v>
      </c>
      <c r="AL535" s="139">
        <v>113400</v>
      </c>
      <c r="AM535" s="139">
        <v>131302.5</v>
      </c>
      <c r="AN535" s="139">
        <v>1931106.71</v>
      </c>
      <c r="AO535" s="139">
        <v>137812.5</v>
      </c>
      <c r="AP535" s="139">
        <v>131250</v>
      </c>
      <c r="AQ535" s="139">
        <v>113400</v>
      </c>
      <c r="AR535" s="139">
        <v>133875</v>
      </c>
      <c r="AS535" s="139">
        <v>144375</v>
      </c>
      <c r="AT535" s="139">
        <v>225750</v>
      </c>
      <c r="AU535" s="139">
        <v>215250</v>
      </c>
      <c r="AV535" s="139">
        <v>223125</v>
      </c>
      <c r="AW535" s="139">
        <v>196875</v>
      </c>
      <c r="AX535" s="139">
        <v>164691.71</v>
      </c>
      <c r="AY535" s="139">
        <v>113400</v>
      </c>
      <c r="AZ535" s="139">
        <v>131302.5</v>
      </c>
      <c r="BA535" s="139">
        <v>1931106.71</v>
      </c>
    </row>
    <row r="536" spans="1:53">
      <c r="A536" s="140" t="s">
        <v>1853</v>
      </c>
      <c r="B536" s="139">
        <v>362145.98</v>
      </c>
      <c r="C536" s="139">
        <v>275973.90999999997</v>
      </c>
      <c r="D536" s="139">
        <v>236634.04</v>
      </c>
      <c r="E536" s="139">
        <v>229588</v>
      </c>
      <c r="F536" s="139">
        <v>270339.53000000003</v>
      </c>
      <c r="G536" s="139">
        <v>357238.09</v>
      </c>
      <c r="H536" s="139">
        <v>359155.72</v>
      </c>
      <c r="I536" s="139">
        <v>345685.24</v>
      </c>
      <c r="J536" s="139">
        <v>302728.40999999997</v>
      </c>
      <c r="K536" s="139">
        <v>152029.07999999999</v>
      </c>
      <c r="L536" s="139">
        <v>103680</v>
      </c>
      <c r="M536" s="139">
        <v>120048</v>
      </c>
      <c r="N536" s="139">
        <v>3115246</v>
      </c>
      <c r="O536" s="139">
        <v>523037.98</v>
      </c>
      <c r="P536" s="139">
        <v>451343.91</v>
      </c>
      <c r="Q536" s="139">
        <v>446738.04</v>
      </c>
      <c r="R536" s="139">
        <v>401069.99999999901</v>
      </c>
      <c r="S536" s="139">
        <v>421120.53</v>
      </c>
      <c r="T536" s="139">
        <v>352019.09</v>
      </c>
      <c r="U536" s="139">
        <v>373828.72</v>
      </c>
      <c r="V536" s="139">
        <v>345707.239999999</v>
      </c>
      <c r="W536" s="139">
        <v>353383.41</v>
      </c>
      <c r="X536" s="139">
        <v>266674.08</v>
      </c>
      <c r="Y536" s="139">
        <v>316540</v>
      </c>
      <c r="Z536" s="139">
        <v>298637</v>
      </c>
      <c r="AA536" s="139">
        <v>4550100</v>
      </c>
      <c r="AB536" s="139">
        <v>532636.98</v>
      </c>
      <c r="AC536" s="139">
        <v>460942.91</v>
      </c>
      <c r="AD536" s="139">
        <v>456337.04</v>
      </c>
      <c r="AE536" s="139">
        <v>410669</v>
      </c>
      <c r="AF536" s="139">
        <v>430719.53</v>
      </c>
      <c r="AG536" s="139">
        <v>361618.08999999898</v>
      </c>
      <c r="AH536" s="139">
        <v>383427.72</v>
      </c>
      <c r="AI536" s="139">
        <v>355306.239999999</v>
      </c>
      <c r="AJ536" s="139">
        <v>362982.41</v>
      </c>
      <c r="AK536" s="139">
        <v>276273.07999999903</v>
      </c>
      <c r="AL536" s="139">
        <v>326139</v>
      </c>
      <c r="AM536" s="139">
        <v>308236</v>
      </c>
      <c r="AN536" s="139">
        <v>4665288</v>
      </c>
      <c r="AO536" s="139">
        <v>542427.98</v>
      </c>
      <c r="AP536" s="139">
        <v>470733.91</v>
      </c>
      <c r="AQ536" s="139">
        <v>466128.03999999899</v>
      </c>
      <c r="AR536" s="139">
        <v>420459.99999999901</v>
      </c>
      <c r="AS536" s="139">
        <v>440510.53</v>
      </c>
      <c r="AT536" s="139">
        <v>371409.08999999898</v>
      </c>
      <c r="AU536" s="139">
        <v>393218.72</v>
      </c>
      <c r="AV536" s="139">
        <v>365097.239999999</v>
      </c>
      <c r="AW536" s="139">
        <v>372773.41</v>
      </c>
      <c r="AX536" s="139">
        <v>286064.08</v>
      </c>
      <c r="AY536" s="139">
        <v>335930</v>
      </c>
      <c r="AZ536" s="139">
        <v>318027</v>
      </c>
      <c r="BA536" s="139">
        <v>4782780</v>
      </c>
    </row>
    <row r="537" spans="1:53">
      <c r="A537" s="140" t="s">
        <v>1854</v>
      </c>
      <c r="B537" s="139">
        <v>0</v>
      </c>
      <c r="C537" s="139">
        <v>0</v>
      </c>
      <c r="D537" s="139">
        <v>0</v>
      </c>
      <c r="E537" s="139">
        <v>0</v>
      </c>
      <c r="F537" s="139">
        <v>0</v>
      </c>
      <c r="G537" s="139">
        <v>0</v>
      </c>
      <c r="H537" s="139">
        <v>0</v>
      </c>
      <c r="I537" s="139">
        <v>0</v>
      </c>
      <c r="J537" s="139">
        <v>0</v>
      </c>
      <c r="K537" s="139">
        <v>0</v>
      </c>
      <c r="L537" s="139">
        <v>0</v>
      </c>
      <c r="M537" s="139">
        <v>0</v>
      </c>
      <c r="N537" s="139">
        <v>0</v>
      </c>
      <c r="O537" s="139">
        <v>0</v>
      </c>
      <c r="P537" s="139">
        <v>0</v>
      </c>
      <c r="Q537" s="139">
        <v>0</v>
      </c>
      <c r="R537" s="139">
        <v>0</v>
      </c>
      <c r="S537" s="139">
        <v>0</v>
      </c>
      <c r="T537" s="139">
        <v>0</v>
      </c>
      <c r="U537" s="139">
        <v>0</v>
      </c>
      <c r="V537" s="139">
        <v>0</v>
      </c>
      <c r="W537" s="139">
        <v>0</v>
      </c>
      <c r="X537" s="139">
        <v>0</v>
      </c>
      <c r="Y537" s="139">
        <v>0</v>
      </c>
      <c r="Z537" s="139">
        <v>0</v>
      </c>
      <c r="AA537" s="139">
        <v>0</v>
      </c>
      <c r="AB537" s="139">
        <v>0</v>
      </c>
      <c r="AC537" s="139">
        <v>0</v>
      </c>
      <c r="AD537" s="139">
        <v>0</v>
      </c>
      <c r="AE537" s="139">
        <v>0</v>
      </c>
      <c r="AF537" s="139">
        <v>0</v>
      </c>
      <c r="AG537" s="139">
        <v>0</v>
      </c>
      <c r="AH537" s="139">
        <v>0</v>
      </c>
      <c r="AI537" s="139">
        <v>0</v>
      </c>
      <c r="AJ537" s="139">
        <v>0</v>
      </c>
      <c r="AK537" s="139">
        <v>0</v>
      </c>
      <c r="AL537" s="139">
        <v>0</v>
      </c>
      <c r="AM537" s="139">
        <v>0</v>
      </c>
      <c r="AN537" s="139">
        <v>0</v>
      </c>
      <c r="AO537" s="139">
        <v>0</v>
      </c>
      <c r="AP537" s="139">
        <v>0</v>
      </c>
      <c r="AQ537" s="139">
        <v>0</v>
      </c>
      <c r="AR537" s="139">
        <v>0</v>
      </c>
      <c r="AS537" s="139">
        <v>0</v>
      </c>
      <c r="AT537" s="139">
        <v>0</v>
      </c>
      <c r="AU537" s="139">
        <v>0</v>
      </c>
      <c r="AV537" s="139">
        <v>0</v>
      </c>
      <c r="AW537" s="139">
        <v>0</v>
      </c>
      <c r="AX537" s="139">
        <v>0</v>
      </c>
      <c r="AY537" s="139">
        <v>0</v>
      </c>
      <c r="AZ537" s="139">
        <v>0</v>
      </c>
      <c r="BA537" s="139">
        <v>0</v>
      </c>
    </row>
    <row r="538" spans="1:53">
      <c r="A538" s="140" t="s">
        <v>1855</v>
      </c>
      <c r="B538" s="139">
        <v>25000</v>
      </c>
      <c r="C538" s="139">
        <v>25000</v>
      </c>
      <c r="D538" s="139">
        <v>25000</v>
      </c>
      <c r="E538" s="139">
        <v>25000</v>
      </c>
      <c r="F538" s="139">
        <v>25000</v>
      </c>
      <c r="G538" s="139">
        <v>25000</v>
      </c>
      <c r="H538" s="139">
        <v>25000</v>
      </c>
      <c r="I538" s="139">
        <v>25000</v>
      </c>
      <c r="J538" s="139">
        <v>25000</v>
      </c>
      <c r="K538" s="139">
        <v>25000</v>
      </c>
      <c r="L538" s="139">
        <v>25000</v>
      </c>
      <c r="M538" s="139">
        <v>25000</v>
      </c>
      <c r="N538" s="139">
        <v>300000</v>
      </c>
      <c r="O538" s="139">
        <v>25000</v>
      </c>
      <c r="P538" s="139">
        <v>25000</v>
      </c>
      <c r="Q538" s="139">
        <v>25000</v>
      </c>
      <c r="R538" s="139">
        <v>25000</v>
      </c>
      <c r="S538" s="139">
        <v>25000</v>
      </c>
      <c r="T538" s="139">
        <v>25000</v>
      </c>
      <c r="U538" s="139">
        <v>25000</v>
      </c>
      <c r="V538" s="139">
        <v>25000</v>
      </c>
      <c r="W538" s="139">
        <v>25000</v>
      </c>
      <c r="X538" s="139">
        <v>25000</v>
      </c>
      <c r="Y538" s="139">
        <v>25000</v>
      </c>
      <c r="Z538" s="139">
        <v>25000</v>
      </c>
      <c r="AA538" s="139">
        <v>300000</v>
      </c>
      <c r="AB538" s="139">
        <v>25000</v>
      </c>
      <c r="AC538" s="139">
        <v>25000</v>
      </c>
      <c r="AD538" s="139">
        <v>25000</v>
      </c>
      <c r="AE538" s="139">
        <v>25000</v>
      </c>
      <c r="AF538" s="139">
        <v>25000</v>
      </c>
      <c r="AG538" s="139">
        <v>25000</v>
      </c>
      <c r="AH538" s="139">
        <v>25000</v>
      </c>
      <c r="AI538" s="139">
        <v>25000</v>
      </c>
      <c r="AJ538" s="139">
        <v>25000</v>
      </c>
      <c r="AK538" s="139">
        <v>25000</v>
      </c>
      <c r="AL538" s="139">
        <v>25000</v>
      </c>
      <c r="AM538" s="139">
        <v>25000</v>
      </c>
      <c r="AN538" s="139">
        <v>300000</v>
      </c>
      <c r="AO538" s="139">
        <v>25000</v>
      </c>
      <c r="AP538" s="139">
        <v>25000</v>
      </c>
      <c r="AQ538" s="139">
        <v>25000</v>
      </c>
      <c r="AR538" s="139">
        <v>25000</v>
      </c>
      <c r="AS538" s="139">
        <v>25000</v>
      </c>
      <c r="AT538" s="139">
        <v>25000</v>
      </c>
      <c r="AU538" s="139">
        <v>25000</v>
      </c>
      <c r="AV538" s="139">
        <v>25000</v>
      </c>
      <c r="AW538" s="139">
        <v>25000</v>
      </c>
      <c r="AX538" s="139">
        <v>25000</v>
      </c>
      <c r="AY538" s="139">
        <v>25000</v>
      </c>
      <c r="AZ538" s="139">
        <v>25000</v>
      </c>
      <c r="BA538" s="139">
        <v>300000</v>
      </c>
    </row>
    <row r="539" spans="1:53">
      <c r="A539" s="140" t="s">
        <v>1856</v>
      </c>
      <c r="B539" s="139">
        <v>-230910.82</v>
      </c>
      <c r="C539" s="139">
        <v>-152654.22</v>
      </c>
      <c r="D539" s="139">
        <v>-130198.14</v>
      </c>
      <c r="E539" s="139">
        <v>-105004.86</v>
      </c>
      <c r="F539" s="139">
        <v>-135555.48000000001</v>
      </c>
      <c r="G539" s="139">
        <v>-147828.97</v>
      </c>
      <c r="H539" s="139">
        <v>-159138.26999999999</v>
      </c>
      <c r="I539" s="139">
        <v>-138891.9</v>
      </c>
      <c r="J539" s="139">
        <v>-120318.58</v>
      </c>
      <c r="K539" s="139">
        <v>-1425.35</v>
      </c>
      <c r="L539" s="139">
        <v>0</v>
      </c>
      <c r="M539" s="139">
        <v>0</v>
      </c>
      <c r="N539" s="139">
        <v>-1321926.5900000001</v>
      </c>
      <c r="O539" s="139">
        <v>-230910.82</v>
      </c>
      <c r="P539" s="139">
        <v>-152654.22</v>
      </c>
      <c r="Q539" s="139">
        <v>-130198.14</v>
      </c>
      <c r="R539" s="139">
        <v>-105004.86</v>
      </c>
      <c r="S539" s="139">
        <v>-135555.48000000001</v>
      </c>
      <c r="T539" s="139">
        <v>-147828.97</v>
      </c>
      <c r="U539" s="139">
        <v>-159138.26999999999</v>
      </c>
      <c r="V539" s="139">
        <v>-138891.9</v>
      </c>
      <c r="W539" s="139">
        <v>-120318.58</v>
      </c>
      <c r="X539" s="139">
        <v>-1425.35</v>
      </c>
      <c r="Y539" s="139">
        <v>0</v>
      </c>
      <c r="Z539" s="139">
        <v>0</v>
      </c>
      <c r="AA539" s="139">
        <v>-1321926.5900000001</v>
      </c>
      <c r="AB539" s="139">
        <v>-230910.82</v>
      </c>
      <c r="AC539" s="139">
        <v>-152654.22</v>
      </c>
      <c r="AD539" s="139">
        <v>-130198.14</v>
      </c>
      <c r="AE539" s="139">
        <v>-105004.86</v>
      </c>
      <c r="AF539" s="139">
        <v>-135555.48000000001</v>
      </c>
      <c r="AG539" s="139">
        <v>-147828.97</v>
      </c>
      <c r="AH539" s="139">
        <v>-159138.26999999999</v>
      </c>
      <c r="AI539" s="139">
        <v>-138891.9</v>
      </c>
      <c r="AJ539" s="139">
        <v>-120318.58</v>
      </c>
      <c r="AK539" s="139">
        <v>-1425.35</v>
      </c>
      <c r="AL539" s="139">
        <v>0</v>
      </c>
      <c r="AM539" s="139">
        <v>0</v>
      </c>
      <c r="AN539" s="139">
        <v>-1321926.5900000001</v>
      </c>
      <c r="AO539" s="139">
        <v>-230910.82</v>
      </c>
      <c r="AP539" s="139">
        <v>-152654.22</v>
      </c>
      <c r="AQ539" s="139">
        <v>-130198.14</v>
      </c>
      <c r="AR539" s="139">
        <v>-105004.86</v>
      </c>
      <c r="AS539" s="139">
        <v>-135555.48000000001</v>
      </c>
      <c r="AT539" s="139">
        <v>-147828.97</v>
      </c>
      <c r="AU539" s="139">
        <v>-159138.26999999999</v>
      </c>
      <c r="AV539" s="139">
        <v>-138891.9</v>
      </c>
      <c r="AW539" s="139">
        <v>-120318.58</v>
      </c>
      <c r="AX539" s="139">
        <v>-1425.35</v>
      </c>
      <c r="AY539" s="139">
        <v>0</v>
      </c>
      <c r="AZ539" s="139">
        <v>0</v>
      </c>
      <c r="BA539" s="139">
        <v>-1321926.5900000001</v>
      </c>
    </row>
    <row r="540" spans="1:53">
      <c r="A540" s="140" t="s">
        <v>1857</v>
      </c>
      <c r="B540" s="139">
        <v>0</v>
      </c>
      <c r="C540" s="139">
        <v>0</v>
      </c>
      <c r="D540" s="139">
        <v>0</v>
      </c>
      <c r="E540" s="139">
        <v>0</v>
      </c>
      <c r="F540" s="139">
        <v>0</v>
      </c>
      <c r="G540" s="139">
        <v>0</v>
      </c>
      <c r="H540" s="139">
        <v>0</v>
      </c>
      <c r="I540" s="139">
        <v>0</v>
      </c>
      <c r="J540" s="139">
        <v>0</v>
      </c>
      <c r="K540" s="139">
        <v>0</v>
      </c>
      <c r="L540" s="139">
        <v>0</v>
      </c>
      <c r="M540" s="139">
        <v>0</v>
      </c>
      <c r="N540" s="139">
        <v>0</v>
      </c>
      <c r="O540" s="139">
        <v>0</v>
      </c>
      <c r="P540" s="139">
        <v>0</v>
      </c>
      <c r="Q540" s="139">
        <v>0</v>
      </c>
      <c r="R540" s="139">
        <v>0</v>
      </c>
      <c r="S540" s="139">
        <v>0</v>
      </c>
      <c r="T540" s="139">
        <v>0</v>
      </c>
      <c r="U540" s="139">
        <v>0</v>
      </c>
      <c r="V540" s="139">
        <v>0</v>
      </c>
      <c r="W540" s="139">
        <v>0</v>
      </c>
      <c r="X540" s="139">
        <v>0</v>
      </c>
      <c r="Y540" s="139">
        <v>0</v>
      </c>
      <c r="Z540" s="139">
        <v>0</v>
      </c>
      <c r="AA540" s="139">
        <v>0</v>
      </c>
      <c r="AB540" s="139">
        <v>0</v>
      </c>
      <c r="AC540" s="139">
        <v>0</v>
      </c>
      <c r="AD540" s="139">
        <v>0</v>
      </c>
      <c r="AE540" s="139">
        <v>0</v>
      </c>
      <c r="AF540" s="139">
        <v>0</v>
      </c>
      <c r="AG540" s="139">
        <v>0</v>
      </c>
      <c r="AH540" s="139">
        <v>0</v>
      </c>
      <c r="AI540" s="139">
        <v>0</v>
      </c>
      <c r="AJ540" s="139">
        <v>0</v>
      </c>
      <c r="AK540" s="139">
        <v>0</v>
      </c>
      <c r="AL540" s="139">
        <v>0</v>
      </c>
      <c r="AM540" s="139">
        <v>0</v>
      </c>
      <c r="AN540" s="139">
        <v>0</v>
      </c>
      <c r="AO540" s="139">
        <v>0</v>
      </c>
      <c r="AP540" s="139">
        <v>0</v>
      </c>
      <c r="AQ540" s="139">
        <v>0</v>
      </c>
      <c r="AR540" s="139">
        <v>0</v>
      </c>
      <c r="AS540" s="139">
        <v>0</v>
      </c>
      <c r="AT540" s="139">
        <v>0</v>
      </c>
      <c r="AU540" s="139">
        <v>0</v>
      </c>
      <c r="AV540" s="139">
        <v>0</v>
      </c>
      <c r="AW540" s="139">
        <v>0</v>
      </c>
      <c r="AX540" s="139">
        <v>0</v>
      </c>
      <c r="AY540" s="139">
        <v>0</v>
      </c>
      <c r="AZ540" s="139">
        <v>0</v>
      </c>
      <c r="BA540" s="139">
        <v>0</v>
      </c>
    </row>
    <row r="541" spans="1:53">
      <c r="A541" s="140" t="s">
        <v>1858</v>
      </c>
      <c r="B541" s="139">
        <v>0</v>
      </c>
      <c r="C541" s="139">
        <v>0</v>
      </c>
      <c r="D541" s="139">
        <v>0</v>
      </c>
      <c r="E541" s="139">
        <v>0</v>
      </c>
      <c r="F541" s="139">
        <v>0</v>
      </c>
      <c r="G541" s="139">
        <v>0</v>
      </c>
      <c r="H541" s="139">
        <v>0</v>
      </c>
      <c r="I541" s="139">
        <v>0</v>
      </c>
      <c r="J541" s="139">
        <v>0</v>
      </c>
      <c r="K541" s="139">
        <v>0</v>
      </c>
      <c r="L541" s="139">
        <v>0</v>
      </c>
      <c r="M541" s="139">
        <v>0</v>
      </c>
      <c r="N541" s="139">
        <v>0</v>
      </c>
      <c r="O541" s="139">
        <v>0</v>
      </c>
      <c r="P541" s="139">
        <v>0</v>
      </c>
      <c r="Q541" s="139">
        <v>0</v>
      </c>
      <c r="R541" s="139">
        <v>0</v>
      </c>
      <c r="S541" s="139">
        <v>0</v>
      </c>
      <c r="T541" s="139">
        <v>0</v>
      </c>
      <c r="U541" s="139">
        <v>0</v>
      </c>
      <c r="V541" s="139">
        <v>0</v>
      </c>
      <c r="W541" s="139">
        <v>0</v>
      </c>
      <c r="X541" s="139">
        <v>0</v>
      </c>
      <c r="Y541" s="139">
        <v>0</v>
      </c>
      <c r="Z541" s="139">
        <v>0</v>
      </c>
      <c r="AA541" s="139">
        <v>0</v>
      </c>
      <c r="AB541" s="139">
        <v>0</v>
      </c>
      <c r="AC541" s="139">
        <v>0</v>
      </c>
      <c r="AD541" s="139">
        <v>0</v>
      </c>
      <c r="AE541" s="139">
        <v>0</v>
      </c>
      <c r="AF541" s="139">
        <v>0</v>
      </c>
      <c r="AG541" s="139">
        <v>0</v>
      </c>
      <c r="AH541" s="139">
        <v>0</v>
      </c>
      <c r="AI541" s="139">
        <v>0</v>
      </c>
      <c r="AJ541" s="139">
        <v>0</v>
      </c>
      <c r="AK541" s="139">
        <v>0</v>
      </c>
      <c r="AL541" s="139">
        <v>0</v>
      </c>
      <c r="AM541" s="139">
        <v>0</v>
      </c>
      <c r="AN541" s="139">
        <v>0</v>
      </c>
      <c r="AO541" s="139">
        <v>0</v>
      </c>
      <c r="AP541" s="139">
        <v>0</v>
      </c>
      <c r="AQ541" s="139">
        <v>0</v>
      </c>
      <c r="AR541" s="139">
        <v>0</v>
      </c>
      <c r="AS541" s="139">
        <v>0</v>
      </c>
      <c r="AT541" s="139">
        <v>0</v>
      </c>
      <c r="AU541" s="139">
        <v>0</v>
      </c>
      <c r="AV541" s="139">
        <v>0</v>
      </c>
      <c r="AW541" s="139">
        <v>0</v>
      </c>
      <c r="AX541" s="139">
        <v>0</v>
      </c>
      <c r="AY541" s="139">
        <v>0</v>
      </c>
      <c r="AZ541" s="139">
        <v>0</v>
      </c>
      <c r="BA541" s="139">
        <v>0</v>
      </c>
    </row>
    <row r="542" spans="1:53">
      <c r="A542" s="140" t="s">
        <v>1859</v>
      </c>
      <c r="B542" s="139">
        <v>25000</v>
      </c>
      <c r="C542" s="139">
        <v>25000</v>
      </c>
      <c r="D542" s="139">
        <v>25000</v>
      </c>
      <c r="E542" s="139">
        <v>25000</v>
      </c>
      <c r="F542" s="139">
        <v>25000</v>
      </c>
      <c r="G542" s="139">
        <v>25000</v>
      </c>
      <c r="H542" s="139">
        <v>25000</v>
      </c>
      <c r="I542" s="139">
        <v>25000</v>
      </c>
      <c r="J542" s="139">
        <v>25000</v>
      </c>
      <c r="K542" s="139">
        <v>25000</v>
      </c>
      <c r="L542" s="139">
        <v>25000</v>
      </c>
      <c r="M542" s="139">
        <v>25000</v>
      </c>
      <c r="N542" s="139">
        <v>300000</v>
      </c>
      <c r="O542" s="139">
        <v>25000</v>
      </c>
      <c r="P542" s="139">
        <v>25000</v>
      </c>
      <c r="Q542" s="139">
        <v>25000</v>
      </c>
      <c r="R542" s="139">
        <v>25000</v>
      </c>
      <c r="S542" s="139">
        <v>25000</v>
      </c>
      <c r="T542" s="139">
        <v>25000</v>
      </c>
      <c r="U542" s="139">
        <v>25000</v>
      </c>
      <c r="V542" s="139">
        <v>25000</v>
      </c>
      <c r="W542" s="139">
        <v>25000</v>
      </c>
      <c r="X542" s="139">
        <v>25000</v>
      </c>
      <c r="Y542" s="139">
        <v>25000</v>
      </c>
      <c r="Z542" s="139">
        <v>25000</v>
      </c>
      <c r="AA542" s="139">
        <v>300000</v>
      </c>
      <c r="AB542" s="139">
        <v>25000</v>
      </c>
      <c r="AC542" s="139">
        <v>25000</v>
      </c>
      <c r="AD542" s="139">
        <v>25000</v>
      </c>
      <c r="AE542" s="139">
        <v>25000</v>
      </c>
      <c r="AF542" s="139">
        <v>25000</v>
      </c>
      <c r="AG542" s="139">
        <v>25000</v>
      </c>
      <c r="AH542" s="139">
        <v>25000</v>
      </c>
      <c r="AI542" s="139">
        <v>25000</v>
      </c>
      <c r="AJ542" s="139">
        <v>25000</v>
      </c>
      <c r="AK542" s="139">
        <v>25000</v>
      </c>
      <c r="AL542" s="139">
        <v>25000</v>
      </c>
      <c r="AM542" s="139">
        <v>25000</v>
      </c>
      <c r="AN542" s="139">
        <v>300000</v>
      </c>
      <c r="AO542" s="139">
        <v>25000</v>
      </c>
      <c r="AP542" s="139">
        <v>25000</v>
      </c>
      <c r="AQ542" s="139">
        <v>25000</v>
      </c>
      <c r="AR542" s="139">
        <v>25000</v>
      </c>
      <c r="AS542" s="139">
        <v>25000</v>
      </c>
      <c r="AT542" s="139">
        <v>25000</v>
      </c>
      <c r="AU542" s="139">
        <v>25000</v>
      </c>
      <c r="AV542" s="139">
        <v>25000</v>
      </c>
      <c r="AW542" s="139">
        <v>25000</v>
      </c>
      <c r="AX542" s="139">
        <v>25000</v>
      </c>
      <c r="AY542" s="139">
        <v>25000</v>
      </c>
      <c r="AZ542" s="139">
        <v>25000</v>
      </c>
      <c r="BA542" s="139">
        <v>300000</v>
      </c>
    </row>
    <row r="543" spans="1:53">
      <c r="A543" s="140" t="s">
        <v>1860</v>
      </c>
      <c r="B543" s="139">
        <v>0</v>
      </c>
      <c r="C543" s="139">
        <v>0</v>
      </c>
      <c r="D543" s="139">
        <v>0</v>
      </c>
      <c r="E543" s="139">
        <v>0</v>
      </c>
      <c r="F543" s="139">
        <v>0</v>
      </c>
      <c r="G543" s="139">
        <v>0</v>
      </c>
      <c r="H543" s="139">
        <v>0</v>
      </c>
      <c r="I543" s="139">
        <v>0</v>
      </c>
      <c r="J543" s="139">
        <v>0</v>
      </c>
      <c r="K543" s="139">
        <v>0</v>
      </c>
      <c r="L543" s="139">
        <v>0</v>
      </c>
      <c r="M543" s="139">
        <v>0</v>
      </c>
      <c r="N543" s="139">
        <v>0</v>
      </c>
      <c r="O543" s="139">
        <v>0</v>
      </c>
      <c r="P543" s="139">
        <v>0</v>
      </c>
      <c r="Q543" s="139">
        <v>0</v>
      </c>
      <c r="R543" s="139">
        <v>0</v>
      </c>
      <c r="S543" s="139">
        <v>0</v>
      </c>
      <c r="T543" s="139">
        <v>0</v>
      </c>
      <c r="U543" s="139">
        <v>0</v>
      </c>
      <c r="V543" s="139">
        <v>0</v>
      </c>
      <c r="W543" s="139">
        <v>0</v>
      </c>
      <c r="X543" s="139">
        <v>0</v>
      </c>
      <c r="Y543" s="139">
        <v>0</v>
      </c>
      <c r="Z543" s="139">
        <v>0</v>
      </c>
      <c r="AA543" s="139">
        <v>0</v>
      </c>
      <c r="AB543" s="139">
        <v>0</v>
      </c>
      <c r="AC543" s="139">
        <v>0</v>
      </c>
      <c r="AD543" s="139">
        <v>0</v>
      </c>
      <c r="AE543" s="139">
        <v>0</v>
      </c>
      <c r="AF543" s="139">
        <v>0</v>
      </c>
      <c r="AG543" s="139">
        <v>0</v>
      </c>
      <c r="AH543" s="139">
        <v>0</v>
      </c>
      <c r="AI543" s="139">
        <v>0</v>
      </c>
      <c r="AJ543" s="139">
        <v>0</v>
      </c>
      <c r="AK543" s="139">
        <v>0</v>
      </c>
      <c r="AL543" s="139">
        <v>0</v>
      </c>
      <c r="AM543" s="139">
        <v>0</v>
      </c>
      <c r="AN543" s="139">
        <v>0</v>
      </c>
      <c r="AO543" s="139">
        <v>0</v>
      </c>
      <c r="AP543" s="139">
        <v>0</v>
      </c>
      <c r="AQ543" s="139">
        <v>0</v>
      </c>
      <c r="AR543" s="139">
        <v>0</v>
      </c>
      <c r="AS543" s="139">
        <v>0</v>
      </c>
      <c r="AT543" s="139">
        <v>0</v>
      </c>
      <c r="AU543" s="139">
        <v>0</v>
      </c>
      <c r="AV543" s="139">
        <v>0</v>
      </c>
      <c r="AW543" s="139">
        <v>0</v>
      </c>
      <c r="AX543" s="139">
        <v>0</v>
      </c>
      <c r="AY543" s="139">
        <v>0</v>
      </c>
      <c r="AZ543" s="139">
        <v>0</v>
      </c>
      <c r="BA543" s="139">
        <v>0</v>
      </c>
    </row>
    <row r="544" spans="1:53">
      <c r="A544" s="140" t="s">
        <v>1861</v>
      </c>
      <c r="B544" s="139">
        <v>0</v>
      </c>
      <c r="C544" s="139">
        <v>0</v>
      </c>
      <c r="D544" s="139">
        <v>0</v>
      </c>
      <c r="E544" s="139">
        <v>0</v>
      </c>
      <c r="F544" s="139">
        <v>0</v>
      </c>
      <c r="G544" s="139">
        <v>0</v>
      </c>
      <c r="H544" s="139">
        <v>0</v>
      </c>
      <c r="I544" s="139">
        <v>0</v>
      </c>
      <c r="J544" s="139">
        <v>0</v>
      </c>
      <c r="K544" s="139">
        <v>0</v>
      </c>
      <c r="L544" s="139">
        <v>0</v>
      </c>
      <c r="M544" s="139">
        <v>0</v>
      </c>
      <c r="N544" s="139">
        <v>0</v>
      </c>
      <c r="O544" s="139">
        <v>0</v>
      </c>
      <c r="P544" s="139">
        <v>0</v>
      </c>
      <c r="Q544" s="139">
        <v>0</v>
      </c>
      <c r="R544" s="139">
        <v>0</v>
      </c>
      <c r="S544" s="139">
        <v>0</v>
      </c>
      <c r="T544" s="139">
        <v>0</v>
      </c>
      <c r="U544" s="139">
        <v>0</v>
      </c>
      <c r="V544" s="139">
        <v>0</v>
      </c>
      <c r="W544" s="139">
        <v>0</v>
      </c>
      <c r="X544" s="139">
        <v>0</v>
      </c>
      <c r="Y544" s="139">
        <v>0</v>
      </c>
      <c r="Z544" s="139">
        <v>0</v>
      </c>
      <c r="AA544" s="139">
        <v>0</v>
      </c>
      <c r="AB544" s="139">
        <v>0</v>
      </c>
      <c r="AC544" s="139">
        <v>0</v>
      </c>
      <c r="AD544" s="139">
        <v>0</v>
      </c>
      <c r="AE544" s="139">
        <v>0</v>
      </c>
      <c r="AF544" s="139">
        <v>0</v>
      </c>
      <c r="AG544" s="139">
        <v>0</v>
      </c>
      <c r="AH544" s="139">
        <v>0</v>
      </c>
      <c r="AI544" s="139">
        <v>0</v>
      </c>
      <c r="AJ544" s="139">
        <v>0</v>
      </c>
      <c r="AK544" s="139">
        <v>0</v>
      </c>
      <c r="AL544" s="139">
        <v>0</v>
      </c>
      <c r="AM544" s="139">
        <v>0</v>
      </c>
      <c r="AN544" s="139">
        <v>0</v>
      </c>
      <c r="AO544" s="139">
        <v>0</v>
      </c>
      <c r="AP544" s="139">
        <v>0</v>
      </c>
      <c r="AQ544" s="139">
        <v>0</v>
      </c>
      <c r="AR544" s="139">
        <v>0</v>
      </c>
      <c r="AS544" s="139">
        <v>0</v>
      </c>
      <c r="AT544" s="139">
        <v>0</v>
      </c>
      <c r="AU544" s="139">
        <v>0</v>
      </c>
      <c r="AV544" s="139">
        <v>0</v>
      </c>
      <c r="AW544" s="139">
        <v>0</v>
      </c>
      <c r="AX544" s="139">
        <v>0</v>
      </c>
      <c r="AY544" s="139">
        <v>0</v>
      </c>
      <c r="AZ544" s="139">
        <v>0</v>
      </c>
      <c r="BA544" s="139">
        <v>0</v>
      </c>
    </row>
    <row r="545" spans="1:53">
      <c r="A545" s="140" t="s">
        <v>1862</v>
      </c>
      <c r="B545" s="139">
        <v>0</v>
      </c>
      <c r="C545" s="139">
        <v>0</v>
      </c>
      <c r="D545" s="139">
        <v>0</v>
      </c>
      <c r="E545" s="139">
        <v>0</v>
      </c>
      <c r="F545" s="139">
        <v>0</v>
      </c>
      <c r="G545" s="139">
        <v>0</v>
      </c>
      <c r="H545" s="139">
        <v>0</v>
      </c>
      <c r="I545" s="139">
        <v>0</v>
      </c>
      <c r="J545" s="139">
        <v>0</v>
      </c>
      <c r="K545" s="139">
        <v>0</v>
      </c>
      <c r="L545" s="139">
        <v>0</v>
      </c>
      <c r="M545" s="139">
        <v>0</v>
      </c>
      <c r="N545" s="139">
        <v>0</v>
      </c>
      <c r="O545" s="139">
        <v>0</v>
      </c>
      <c r="P545" s="139">
        <v>0</v>
      </c>
      <c r="Q545" s="139">
        <v>0</v>
      </c>
      <c r="R545" s="139">
        <v>0</v>
      </c>
      <c r="S545" s="139">
        <v>0</v>
      </c>
      <c r="T545" s="139">
        <v>0</v>
      </c>
      <c r="U545" s="139">
        <v>0</v>
      </c>
      <c r="V545" s="139">
        <v>0</v>
      </c>
      <c r="W545" s="139">
        <v>0</v>
      </c>
      <c r="X545" s="139">
        <v>0</v>
      </c>
      <c r="Y545" s="139">
        <v>0</v>
      </c>
      <c r="Z545" s="139">
        <v>0</v>
      </c>
      <c r="AA545" s="139">
        <v>0</v>
      </c>
      <c r="AB545" s="139">
        <v>0</v>
      </c>
      <c r="AC545" s="139">
        <v>0</v>
      </c>
      <c r="AD545" s="139">
        <v>0</v>
      </c>
      <c r="AE545" s="139">
        <v>0</v>
      </c>
      <c r="AF545" s="139">
        <v>0</v>
      </c>
      <c r="AG545" s="139">
        <v>0</v>
      </c>
      <c r="AH545" s="139">
        <v>0</v>
      </c>
      <c r="AI545" s="139">
        <v>0</v>
      </c>
      <c r="AJ545" s="139">
        <v>0</v>
      </c>
      <c r="AK545" s="139">
        <v>0</v>
      </c>
      <c r="AL545" s="139">
        <v>0</v>
      </c>
      <c r="AM545" s="139">
        <v>0</v>
      </c>
      <c r="AN545" s="139">
        <v>0</v>
      </c>
      <c r="AO545" s="139">
        <v>0</v>
      </c>
      <c r="AP545" s="139">
        <v>0</v>
      </c>
      <c r="AQ545" s="139">
        <v>0</v>
      </c>
      <c r="AR545" s="139">
        <v>0</v>
      </c>
      <c r="AS545" s="139">
        <v>0</v>
      </c>
      <c r="AT545" s="139">
        <v>0</v>
      </c>
      <c r="AU545" s="139">
        <v>0</v>
      </c>
      <c r="AV545" s="139">
        <v>0</v>
      </c>
      <c r="AW545" s="139">
        <v>0</v>
      </c>
      <c r="AX545" s="139">
        <v>0</v>
      </c>
      <c r="AY545" s="139">
        <v>0</v>
      </c>
      <c r="AZ545" s="139">
        <v>0</v>
      </c>
      <c r="BA545" s="139">
        <v>0</v>
      </c>
    </row>
    <row r="546" spans="1:53">
      <c r="A546" s="140" t="s">
        <v>1863</v>
      </c>
      <c r="B546" s="139">
        <v>0</v>
      </c>
      <c r="C546" s="139">
        <v>0</v>
      </c>
      <c r="D546" s="139">
        <v>0</v>
      </c>
      <c r="E546" s="139">
        <v>0</v>
      </c>
      <c r="F546" s="139">
        <v>0</v>
      </c>
      <c r="G546" s="139">
        <v>0</v>
      </c>
      <c r="H546" s="139">
        <v>0</v>
      </c>
      <c r="I546" s="139">
        <v>0</v>
      </c>
      <c r="J546" s="139">
        <v>0</v>
      </c>
      <c r="K546" s="139">
        <v>0</v>
      </c>
      <c r="L546" s="139">
        <v>0</v>
      </c>
      <c r="M546" s="139">
        <v>0</v>
      </c>
      <c r="N546" s="139">
        <v>0</v>
      </c>
      <c r="O546" s="139">
        <v>0</v>
      </c>
      <c r="P546" s="139">
        <v>0</v>
      </c>
      <c r="Q546" s="139">
        <v>0</v>
      </c>
      <c r="R546" s="139">
        <v>0</v>
      </c>
      <c r="S546" s="139">
        <v>0</v>
      </c>
      <c r="T546" s="139">
        <v>0</v>
      </c>
      <c r="U546" s="139">
        <v>0</v>
      </c>
      <c r="V546" s="139">
        <v>0</v>
      </c>
      <c r="W546" s="139">
        <v>0</v>
      </c>
      <c r="X546" s="139">
        <v>0</v>
      </c>
      <c r="Y546" s="139">
        <v>0</v>
      </c>
      <c r="Z546" s="139">
        <v>0</v>
      </c>
      <c r="AA546" s="139">
        <v>0</v>
      </c>
      <c r="AB546" s="139">
        <v>0</v>
      </c>
      <c r="AC546" s="139">
        <v>0</v>
      </c>
      <c r="AD546" s="139">
        <v>0</v>
      </c>
      <c r="AE546" s="139">
        <v>0</v>
      </c>
      <c r="AF546" s="139">
        <v>0</v>
      </c>
      <c r="AG546" s="139">
        <v>0</v>
      </c>
      <c r="AH546" s="139">
        <v>0</v>
      </c>
      <c r="AI546" s="139">
        <v>0</v>
      </c>
      <c r="AJ546" s="139">
        <v>0</v>
      </c>
      <c r="AK546" s="139">
        <v>0</v>
      </c>
      <c r="AL546" s="139">
        <v>0</v>
      </c>
      <c r="AM546" s="139">
        <v>0</v>
      </c>
      <c r="AN546" s="139">
        <v>0</v>
      </c>
      <c r="AO546" s="139">
        <v>0</v>
      </c>
      <c r="AP546" s="139">
        <v>0</v>
      </c>
      <c r="AQ546" s="139">
        <v>0</v>
      </c>
      <c r="AR546" s="139">
        <v>0</v>
      </c>
      <c r="AS546" s="139">
        <v>0</v>
      </c>
      <c r="AT546" s="139">
        <v>0</v>
      </c>
      <c r="AU546" s="139">
        <v>0</v>
      </c>
      <c r="AV546" s="139">
        <v>0</v>
      </c>
      <c r="AW546" s="139">
        <v>0</v>
      </c>
      <c r="AX546" s="139">
        <v>0</v>
      </c>
      <c r="AY546" s="139">
        <v>0</v>
      </c>
      <c r="AZ546" s="139">
        <v>0</v>
      </c>
      <c r="BA546" s="139">
        <v>0</v>
      </c>
    </row>
    <row r="547" spans="1:53">
      <c r="A547" s="169" t="s">
        <v>1864</v>
      </c>
      <c r="B547" s="139">
        <v>319047.65999999997</v>
      </c>
      <c r="C547" s="139">
        <v>304569.69</v>
      </c>
      <c r="D547" s="139">
        <v>269835.90000000002</v>
      </c>
      <c r="E547" s="139">
        <v>308458.13999999902</v>
      </c>
      <c r="F547" s="139">
        <v>329159.05</v>
      </c>
      <c r="G547" s="139">
        <v>485159.12</v>
      </c>
      <c r="H547" s="139">
        <v>465267.45</v>
      </c>
      <c r="I547" s="139">
        <v>479918.34</v>
      </c>
      <c r="J547" s="139">
        <v>429284.82999999903</v>
      </c>
      <c r="K547" s="139">
        <v>365295.44</v>
      </c>
      <c r="L547" s="139">
        <v>267080</v>
      </c>
      <c r="M547" s="139">
        <v>301350.5</v>
      </c>
      <c r="N547" s="139">
        <v>4324426.12</v>
      </c>
      <c r="O547" s="139">
        <v>479939.66</v>
      </c>
      <c r="P547" s="139">
        <v>479939.69</v>
      </c>
      <c r="Q547" s="139">
        <v>479939.89999999898</v>
      </c>
      <c r="R547" s="139">
        <v>479940.13999999902</v>
      </c>
      <c r="S547" s="139">
        <v>479940.05</v>
      </c>
      <c r="T547" s="139">
        <v>479940.12</v>
      </c>
      <c r="U547" s="139">
        <v>479940.45</v>
      </c>
      <c r="V547" s="139">
        <v>479940.33999999898</v>
      </c>
      <c r="W547" s="139">
        <v>479939.82999999903</v>
      </c>
      <c r="X547" s="139">
        <v>479940.44</v>
      </c>
      <c r="Y547" s="139">
        <v>479940</v>
      </c>
      <c r="Z547" s="139">
        <v>479939.5</v>
      </c>
      <c r="AA547" s="139">
        <v>5759280.1200000001</v>
      </c>
      <c r="AB547" s="139">
        <v>489538.66</v>
      </c>
      <c r="AC547" s="139">
        <v>489538.69</v>
      </c>
      <c r="AD547" s="139">
        <v>489538.9</v>
      </c>
      <c r="AE547" s="139">
        <v>489539.13999999902</v>
      </c>
      <c r="AF547" s="139">
        <v>489539.05</v>
      </c>
      <c r="AG547" s="139">
        <v>489539.11999999901</v>
      </c>
      <c r="AH547" s="139">
        <v>489539.44999999902</v>
      </c>
      <c r="AI547" s="139">
        <v>489539.33999999898</v>
      </c>
      <c r="AJ547" s="139">
        <v>489538.82999999903</v>
      </c>
      <c r="AK547" s="139">
        <v>489539.43999999901</v>
      </c>
      <c r="AL547" s="139">
        <v>489539</v>
      </c>
      <c r="AM547" s="139">
        <v>489538.5</v>
      </c>
      <c r="AN547" s="139">
        <v>5874468.1199999899</v>
      </c>
      <c r="AO547" s="139">
        <v>499329.65999999898</v>
      </c>
      <c r="AP547" s="139">
        <v>499329.68999999901</v>
      </c>
      <c r="AQ547" s="139">
        <v>499329.89999999898</v>
      </c>
      <c r="AR547" s="139">
        <v>499330.13999999902</v>
      </c>
      <c r="AS547" s="139">
        <v>499330.05</v>
      </c>
      <c r="AT547" s="139">
        <v>499330.11999999901</v>
      </c>
      <c r="AU547" s="139">
        <v>499330.45</v>
      </c>
      <c r="AV547" s="139">
        <v>499330.33999999898</v>
      </c>
      <c r="AW547" s="139">
        <v>499329.83</v>
      </c>
      <c r="AX547" s="139">
        <v>499330.44</v>
      </c>
      <c r="AY547" s="139">
        <v>499330</v>
      </c>
      <c r="AZ547" s="139">
        <v>499329.5</v>
      </c>
      <c r="BA547" s="139">
        <v>5991960.1199999899</v>
      </c>
    </row>
    <row r="548" spans="1:53">
      <c r="A548" s="140" t="s">
        <v>1865</v>
      </c>
      <c r="B548" s="139">
        <v>0</v>
      </c>
      <c r="C548" s="139">
        <v>0</v>
      </c>
      <c r="D548" s="139">
        <v>0</v>
      </c>
      <c r="E548" s="139">
        <v>0</v>
      </c>
      <c r="F548" s="139">
        <v>0</v>
      </c>
      <c r="G548" s="139">
        <v>0</v>
      </c>
      <c r="H548" s="139">
        <v>0</v>
      </c>
      <c r="I548" s="139">
        <v>0</v>
      </c>
      <c r="J548" s="139">
        <v>0</v>
      </c>
      <c r="K548" s="139">
        <v>0</v>
      </c>
      <c r="L548" s="139">
        <v>0</v>
      </c>
      <c r="M548" s="139">
        <v>0</v>
      </c>
      <c r="N548" s="139">
        <v>0</v>
      </c>
      <c r="O548" s="139">
        <v>0</v>
      </c>
      <c r="P548" s="139">
        <v>0</v>
      </c>
      <c r="Q548" s="139">
        <v>0</v>
      </c>
      <c r="R548" s="139">
        <v>0</v>
      </c>
      <c r="S548" s="139">
        <v>0</v>
      </c>
      <c r="T548" s="139">
        <v>0</v>
      </c>
      <c r="U548" s="139">
        <v>0</v>
      </c>
      <c r="V548" s="139">
        <v>0</v>
      </c>
      <c r="W548" s="139">
        <v>0</v>
      </c>
      <c r="X548" s="139">
        <v>0</v>
      </c>
      <c r="Y548" s="139">
        <v>0</v>
      </c>
      <c r="Z548" s="139">
        <v>0</v>
      </c>
      <c r="AA548" s="139">
        <v>0</v>
      </c>
      <c r="AB548" s="139">
        <v>0</v>
      </c>
      <c r="AC548" s="139">
        <v>0</v>
      </c>
      <c r="AD548" s="139">
        <v>0</v>
      </c>
      <c r="AE548" s="139">
        <v>0</v>
      </c>
      <c r="AF548" s="139">
        <v>0</v>
      </c>
      <c r="AG548" s="139">
        <v>0</v>
      </c>
      <c r="AH548" s="139">
        <v>0</v>
      </c>
      <c r="AI548" s="139">
        <v>0</v>
      </c>
      <c r="AJ548" s="139">
        <v>0</v>
      </c>
      <c r="AK548" s="139">
        <v>0</v>
      </c>
      <c r="AL548" s="139">
        <v>0</v>
      </c>
      <c r="AM548" s="139">
        <v>0</v>
      </c>
      <c r="AN548" s="139">
        <v>0</v>
      </c>
      <c r="AO548" s="139">
        <v>0</v>
      </c>
      <c r="AP548" s="139">
        <v>0</v>
      </c>
      <c r="AQ548" s="139">
        <v>0</v>
      </c>
      <c r="AR548" s="139">
        <v>0</v>
      </c>
      <c r="AS548" s="139">
        <v>0</v>
      </c>
      <c r="AT548" s="139">
        <v>0</v>
      </c>
      <c r="AU548" s="139">
        <v>0</v>
      </c>
      <c r="AV548" s="139">
        <v>0</v>
      </c>
      <c r="AW548" s="139">
        <v>0</v>
      </c>
      <c r="AX548" s="139">
        <v>0</v>
      </c>
      <c r="AY548" s="139">
        <v>0</v>
      </c>
      <c r="AZ548" s="139">
        <v>0</v>
      </c>
      <c r="BA548" s="139">
        <v>0</v>
      </c>
    </row>
    <row r="549" spans="1:53">
      <c r="A549" s="140" t="s">
        <v>1866</v>
      </c>
      <c r="B549" s="139">
        <v>0</v>
      </c>
      <c r="C549" s="139">
        <v>0</v>
      </c>
      <c r="D549" s="139">
        <v>0</v>
      </c>
      <c r="E549" s="139">
        <v>0</v>
      </c>
      <c r="F549" s="139">
        <v>0</v>
      </c>
      <c r="G549" s="139">
        <v>0</v>
      </c>
      <c r="H549" s="139">
        <v>0</v>
      </c>
      <c r="I549" s="139">
        <v>0</v>
      </c>
      <c r="J549" s="139">
        <v>0</v>
      </c>
      <c r="K549" s="139">
        <v>0</v>
      </c>
      <c r="L549" s="139">
        <v>0</v>
      </c>
      <c r="M549" s="139">
        <v>0</v>
      </c>
      <c r="N549" s="139">
        <v>0</v>
      </c>
      <c r="O549" s="139">
        <v>0</v>
      </c>
      <c r="P549" s="139">
        <v>0</v>
      </c>
      <c r="Q549" s="139">
        <v>0</v>
      </c>
      <c r="R549" s="139">
        <v>0</v>
      </c>
      <c r="S549" s="139">
        <v>0</v>
      </c>
      <c r="T549" s="139">
        <v>0</v>
      </c>
      <c r="U549" s="139">
        <v>0</v>
      </c>
      <c r="V549" s="139">
        <v>0</v>
      </c>
      <c r="W549" s="139">
        <v>0</v>
      </c>
      <c r="X549" s="139">
        <v>0</v>
      </c>
      <c r="Y549" s="139">
        <v>0</v>
      </c>
      <c r="Z549" s="139">
        <v>0</v>
      </c>
      <c r="AA549" s="139">
        <v>0</v>
      </c>
      <c r="AB549" s="139">
        <v>0</v>
      </c>
      <c r="AC549" s="139">
        <v>0</v>
      </c>
      <c r="AD549" s="139">
        <v>0</v>
      </c>
      <c r="AE549" s="139">
        <v>0</v>
      </c>
      <c r="AF549" s="139">
        <v>0</v>
      </c>
      <c r="AG549" s="139">
        <v>0</v>
      </c>
      <c r="AH549" s="139">
        <v>0</v>
      </c>
      <c r="AI549" s="139">
        <v>0</v>
      </c>
      <c r="AJ549" s="139">
        <v>0</v>
      </c>
      <c r="AK549" s="139">
        <v>0</v>
      </c>
      <c r="AL549" s="139">
        <v>0</v>
      </c>
      <c r="AM549" s="139">
        <v>0</v>
      </c>
      <c r="AN549" s="139">
        <v>0</v>
      </c>
      <c r="AO549" s="139">
        <v>0</v>
      </c>
      <c r="AP549" s="139">
        <v>0</v>
      </c>
      <c r="AQ549" s="139">
        <v>0</v>
      </c>
      <c r="AR549" s="139">
        <v>0</v>
      </c>
      <c r="AS549" s="139">
        <v>0</v>
      </c>
      <c r="AT549" s="139">
        <v>0</v>
      </c>
      <c r="AU549" s="139">
        <v>0</v>
      </c>
      <c r="AV549" s="139">
        <v>0</v>
      </c>
      <c r="AW549" s="139">
        <v>0</v>
      </c>
      <c r="AX549" s="139">
        <v>0</v>
      </c>
      <c r="AY549" s="139">
        <v>0</v>
      </c>
      <c r="AZ549" s="139">
        <v>0</v>
      </c>
      <c r="BA549" s="139">
        <v>0</v>
      </c>
    </row>
    <row r="550" spans="1:53">
      <c r="A550" s="169" t="s">
        <v>1867</v>
      </c>
      <c r="B550" s="139">
        <v>340566.04216177802</v>
      </c>
      <c r="C550" s="139">
        <v>326088.96216177801</v>
      </c>
      <c r="D550" s="139">
        <v>295851.56216177798</v>
      </c>
      <c r="E550" s="139">
        <v>334475.46216177702</v>
      </c>
      <c r="F550" s="139">
        <v>364294.952161778</v>
      </c>
      <c r="G550" s="139">
        <v>511174.50216177799</v>
      </c>
      <c r="H550" s="139">
        <v>491283.49216177798</v>
      </c>
      <c r="I550" s="139">
        <v>505935.99216177798</v>
      </c>
      <c r="J550" s="139">
        <v>455300.62216177798</v>
      </c>
      <c r="K550" s="139">
        <v>391672.36216177797</v>
      </c>
      <c r="L550" s="139">
        <v>302755.642161778</v>
      </c>
      <c r="M550" s="139">
        <v>327726.03216177801</v>
      </c>
      <c r="N550" s="139">
        <v>4647125.6259413296</v>
      </c>
      <c r="O550" s="139">
        <v>519244.04216177802</v>
      </c>
      <c r="P550" s="139">
        <v>519244.96216177801</v>
      </c>
      <c r="Q550" s="139">
        <v>523741.56216177798</v>
      </c>
      <c r="R550" s="139">
        <v>523743.46216177801</v>
      </c>
      <c r="S550" s="139">
        <v>523066.952161778</v>
      </c>
      <c r="T550" s="139">
        <v>523741.50216177799</v>
      </c>
      <c r="U550" s="139">
        <v>523742.49216177798</v>
      </c>
      <c r="V550" s="139">
        <v>523743.99216177798</v>
      </c>
      <c r="W550" s="139">
        <v>513946.62216177798</v>
      </c>
      <c r="X550" s="139">
        <v>524103.36216177797</v>
      </c>
      <c r="Y550" s="139">
        <v>463403.642161778</v>
      </c>
      <c r="Z550" s="139">
        <v>400259.03216177801</v>
      </c>
      <c r="AA550" s="139">
        <v>6081981.6259413296</v>
      </c>
      <c r="AB550" s="139">
        <v>528843.04216177796</v>
      </c>
      <c r="AC550" s="139">
        <v>528843.96216177801</v>
      </c>
      <c r="AD550" s="139">
        <v>533340.56216177798</v>
      </c>
      <c r="AE550" s="139">
        <v>533342.46216177801</v>
      </c>
      <c r="AF550" s="139">
        <v>532665.952161778</v>
      </c>
      <c r="AG550" s="139">
        <v>533340.502161777</v>
      </c>
      <c r="AH550" s="139">
        <v>533341.49216177803</v>
      </c>
      <c r="AI550" s="139">
        <v>533342.99216177699</v>
      </c>
      <c r="AJ550" s="139">
        <v>523545.62216177798</v>
      </c>
      <c r="AK550" s="139">
        <v>533702.36216177698</v>
      </c>
      <c r="AL550" s="139">
        <v>473002.642161778</v>
      </c>
      <c r="AM550" s="139">
        <v>409858.03216177801</v>
      </c>
      <c r="AN550" s="139">
        <v>6197169.6259413296</v>
      </c>
      <c r="AO550" s="139">
        <v>537456.24999999895</v>
      </c>
      <c r="AP550" s="139">
        <v>537457.17000000004</v>
      </c>
      <c r="AQ550" s="139">
        <v>541953.77</v>
      </c>
      <c r="AR550" s="139">
        <v>541955.66999999899</v>
      </c>
      <c r="AS550" s="139">
        <v>541279.16</v>
      </c>
      <c r="AT550" s="139">
        <v>541953.71</v>
      </c>
      <c r="AU550" s="139">
        <v>541954.69999999902</v>
      </c>
      <c r="AV550" s="139">
        <v>541956.19999999995</v>
      </c>
      <c r="AW550" s="139">
        <v>532158.82999999996</v>
      </c>
      <c r="AX550" s="139">
        <v>542315.56999999995</v>
      </c>
      <c r="AY550" s="139">
        <v>481615.85</v>
      </c>
      <c r="AZ550" s="139">
        <v>418471.24</v>
      </c>
      <c r="BA550" s="139">
        <v>6300528.1200000001</v>
      </c>
    </row>
    <row r="551" spans="1:53">
      <c r="A551" s="138" t="s">
        <v>1868</v>
      </c>
    </row>
    <row r="552" spans="1:53">
      <c r="A552" s="138" t="s">
        <v>1869</v>
      </c>
    </row>
    <row r="553" spans="1:53">
      <c r="A553" s="140" t="s">
        <v>1870</v>
      </c>
      <c r="B553" s="139">
        <v>0</v>
      </c>
      <c r="C553" s="139">
        <v>0</v>
      </c>
      <c r="D553" s="139">
        <v>0</v>
      </c>
      <c r="E553" s="139">
        <v>0</v>
      </c>
      <c r="F553" s="139">
        <v>0</v>
      </c>
      <c r="G553" s="139">
        <v>0</v>
      </c>
      <c r="H553" s="139">
        <v>0</v>
      </c>
      <c r="I553" s="139">
        <v>0</v>
      </c>
      <c r="J553" s="139">
        <v>0</v>
      </c>
      <c r="K553" s="139">
        <v>0</v>
      </c>
      <c r="L553" s="139">
        <v>0</v>
      </c>
      <c r="M553" s="139">
        <v>0</v>
      </c>
      <c r="N553" s="139">
        <v>0</v>
      </c>
      <c r="O553" s="139">
        <v>0</v>
      </c>
      <c r="P553" s="139">
        <v>0</v>
      </c>
      <c r="Q553" s="139">
        <v>0</v>
      </c>
      <c r="R553" s="139">
        <v>0</v>
      </c>
      <c r="S553" s="139">
        <v>0</v>
      </c>
      <c r="T553" s="139">
        <v>0</v>
      </c>
      <c r="U553" s="139">
        <v>0</v>
      </c>
      <c r="V553" s="139">
        <v>0</v>
      </c>
      <c r="W553" s="139">
        <v>0</v>
      </c>
      <c r="X553" s="139">
        <v>0</v>
      </c>
      <c r="Y553" s="139">
        <v>0</v>
      </c>
      <c r="Z553" s="139">
        <v>0</v>
      </c>
      <c r="AA553" s="139">
        <v>0</v>
      </c>
      <c r="AB553" s="139">
        <v>0</v>
      </c>
      <c r="AC553" s="139">
        <v>0</v>
      </c>
      <c r="AD553" s="139">
        <v>0</v>
      </c>
      <c r="AE553" s="139">
        <v>0</v>
      </c>
      <c r="AF553" s="139">
        <v>0</v>
      </c>
      <c r="AG553" s="139">
        <v>0</v>
      </c>
      <c r="AH553" s="139">
        <v>0</v>
      </c>
      <c r="AI553" s="139">
        <v>0</v>
      </c>
      <c r="AJ553" s="139">
        <v>0</v>
      </c>
      <c r="AK553" s="139">
        <v>0</v>
      </c>
      <c r="AL553" s="139">
        <v>0</v>
      </c>
      <c r="AM553" s="139">
        <v>0</v>
      </c>
      <c r="AN553" s="139">
        <v>0</v>
      </c>
      <c r="AO553" s="139">
        <v>0</v>
      </c>
      <c r="AP553" s="139">
        <v>0</v>
      </c>
      <c r="AQ553" s="139">
        <v>0</v>
      </c>
      <c r="AR553" s="139">
        <v>0</v>
      </c>
      <c r="AS553" s="139">
        <v>0</v>
      </c>
      <c r="AT553" s="139">
        <v>0</v>
      </c>
      <c r="AU553" s="139">
        <v>0</v>
      </c>
      <c r="AV553" s="139">
        <v>0</v>
      </c>
      <c r="AW553" s="139">
        <v>0</v>
      </c>
      <c r="AX553" s="139">
        <v>0</v>
      </c>
      <c r="AY553" s="139">
        <v>0</v>
      </c>
      <c r="AZ553" s="139">
        <v>0</v>
      </c>
      <c r="BA553" s="139">
        <v>0</v>
      </c>
    </row>
    <row r="554" spans="1:53">
      <c r="A554" s="140" t="s">
        <v>1871</v>
      </c>
      <c r="B554" s="139">
        <v>0</v>
      </c>
      <c r="C554" s="139">
        <v>0</v>
      </c>
      <c r="D554" s="139">
        <v>0</v>
      </c>
      <c r="E554" s="139">
        <v>0</v>
      </c>
      <c r="F554" s="139">
        <v>0</v>
      </c>
      <c r="G554" s="139">
        <v>0</v>
      </c>
      <c r="H554" s="139">
        <v>0</v>
      </c>
      <c r="I554" s="139">
        <v>0</v>
      </c>
      <c r="J554" s="139">
        <v>0</v>
      </c>
      <c r="K554" s="139">
        <v>0</v>
      </c>
      <c r="L554" s="139">
        <v>0</v>
      </c>
      <c r="M554" s="139">
        <v>0</v>
      </c>
      <c r="N554" s="139">
        <v>0</v>
      </c>
      <c r="O554" s="139">
        <v>0</v>
      </c>
      <c r="P554" s="139">
        <v>0</v>
      </c>
      <c r="Q554" s="139">
        <v>0</v>
      </c>
      <c r="R554" s="139">
        <v>0</v>
      </c>
      <c r="S554" s="139">
        <v>0</v>
      </c>
      <c r="T554" s="139">
        <v>0</v>
      </c>
      <c r="U554" s="139">
        <v>0</v>
      </c>
      <c r="V554" s="139">
        <v>0</v>
      </c>
      <c r="W554" s="139">
        <v>0</v>
      </c>
      <c r="X554" s="139">
        <v>0</v>
      </c>
      <c r="Y554" s="139">
        <v>0</v>
      </c>
      <c r="Z554" s="139">
        <v>0</v>
      </c>
      <c r="AA554" s="139">
        <v>0</v>
      </c>
      <c r="AB554" s="139">
        <v>0</v>
      </c>
      <c r="AC554" s="139">
        <v>0</v>
      </c>
      <c r="AD554" s="139">
        <v>0</v>
      </c>
      <c r="AE554" s="139">
        <v>0</v>
      </c>
      <c r="AF554" s="139">
        <v>0</v>
      </c>
      <c r="AG554" s="139">
        <v>0</v>
      </c>
      <c r="AH554" s="139">
        <v>0</v>
      </c>
      <c r="AI554" s="139">
        <v>0</v>
      </c>
      <c r="AJ554" s="139">
        <v>0</v>
      </c>
      <c r="AK554" s="139">
        <v>0</v>
      </c>
      <c r="AL554" s="139">
        <v>0</v>
      </c>
      <c r="AM554" s="139">
        <v>0</v>
      </c>
      <c r="AN554" s="139">
        <v>0</v>
      </c>
      <c r="AO554" s="139">
        <v>0</v>
      </c>
      <c r="AP554" s="139">
        <v>0</v>
      </c>
      <c r="AQ554" s="139">
        <v>0</v>
      </c>
      <c r="AR554" s="139">
        <v>0</v>
      </c>
      <c r="AS554" s="139">
        <v>0</v>
      </c>
      <c r="AT554" s="139">
        <v>0</v>
      </c>
      <c r="AU554" s="139">
        <v>0</v>
      </c>
      <c r="AV554" s="139">
        <v>0</v>
      </c>
      <c r="AW554" s="139">
        <v>0</v>
      </c>
      <c r="AX554" s="139">
        <v>0</v>
      </c>
      <c r="AY554" s="139">
        <v>0</v>
      </c>
      <c r="AZ554" s="139">
        <v>0</v>
      </c>
      <c r="BA554" s="139">
        <v>0</v>
      </c>
    </row>
    <row r="555" spans="1:53">
      <c r="A555" s="140" t="s">
        <v>1872</v>
      </c>
      <c r="B555" s="139">
        <v>152618</v>
      </c>
      <c r="C555" s="139">
        <v>159263</v>
      </c>
      <c r="D555" s="139">
        <v>207446</v>
      </c>
      <c r="E555" s="139">
        <v>284419</v>
      </c>
      <c r="F555" s="139">
        <v>584649</v>
      </c>
      <c r="G555" s="139">
        <v>444073</v>
      </c>
      <c r="H555" s="139">
        <v>372642</v>
      </c>
      <c r="I555" s="139">
        <v>291732</v>
      </c>
      <c r="J555" s="139">
        <v>294683</v>
      </c>
      <c r="K555" s="139">
        <v>269520</v>
      </c>
      <c r="L555" s="139">
        <v>203126.99999999901</v>
      </c>
      <c r="M555" s="139">
        <v>161810</v>
      </c>
      <c r="N555" s="139">
        <v>3425982</v>
      </c>
      <c r="O555" s="139">
        <v>287529</v>
      </c>
      <c r="P555" s="139">
        <v>287529</v>
      </c>
      <c r="Q555" s="139">
        <v>287529</v>
      </c>
      <c r="R555" s="139">
        <v>287529</v>
      </c>
      <c r="S555" s="139">
        <v>287529</v>
      </c>
      <c r="T555" s="139">
        <v>287529</v>
      </c>
      <c r="U555" s="139">
        <v>287529</v>
      </c>
      <c r="V555" s="139">
        <v>287529</v>
      </c>
      <c r="W555" s="139">
        <v>287529</v>
      </c>
      <c r="X555" s="139">
        <v>287529</v>
      </c>
      <c r="Y555" s="139">
        <v>287529</v>
      </c>
      <c r="Z555" s="139">
        <v>287529</v>
      </c>
      <c r="AA555" s="139">
        <v>3450348</v>
      </c>
      <c r="AB555" s="139">
        <v>286537</v>
      </c>
      <c r="AC555" s="139">
        <v>286537</v>
      </c>
      <c r="AD555" s="139">
        <v>286537</v>
      </c>
      <c r="AE555" s="139">
        <v>286537</v>
      </c>
      <c r="AF555" s="139">
        <v>286537</v>
      </c>
      <c r="AG555" s="139">
        <v>286537</v>
      </c>
      <c r="AH555" s="139">
        <v>286537</v>
      </c>
      <c r="AI555" s="139">
        <v>286537</v>
      </c>
      <c r="AJ555" s="139">
        <v>286537</v>
      </c>
      <c r="AK555" s="139">
        <v>286537</v>
      </c>
      <c r="AL555" s="139">
        <v>286537</v>
      </c>
      <c r="AM555" s="139">
        <v>286537</v>
      </c>
      <c r="AN555" s="139">
        <v>3438443.9999999902</v>
      </c>
      <c r="AO555" s="139">
        <v>286537</v>
      </c>
      <c r="AP555" s="139">
        <v>286537</v>
      </c>
      <c r="AQ555" s="139">
        <v>286537</v>
      </c>
      <c r="AR555" s="139">
        <v>286537</v>
      </c>
      <c r="AS555" s="139">
        <v>286537</v>
      </c>
      <c r="AT555" s="139">
        <v>286537</v>
      </c>
      <c r="AU555" s="139">
        <v>286537</v>
      </c>
      <c r="AV555" s="139">
        <v>286537</v>
      </c>
      <c r="AW555" s="139">
        <v>286537</v>
      </c>
      <c r="AX555" s="139">
        <v>286537</v>
      </c>
      <c r="AY555" s="139">
        <v>286537</v>
      </c>
      <c r="AZ555" s="139">
        <v>286537</v>
      </c>
      <c r="BA555" s="139">
        <v>3438443.9999999902</v>
      </c>
    </row>
    <row r="556" spans="1:53">
      <c r="A556" s="140" t="s">
        <v>1873</v>
      </c>
      <c r="B556" s="139">
        <v>0</v>
      </c>
      <c r="C556" s="139">
        <v>0</v>
      </c>
      <c r="D556" s="139">
        <v>0</v>
      </c>
      <c r="E556" s="139">
        <v>0</v>
      </c>
      <c r="F556" s="139">
        <v>0</v>
      </c>
      <c r="G556" s="139">
        <v>0</v>
      </c>
      <c r="H556" s="139">
        <v>0</v>
      </c>
      <c r="I556" s="139">
        <v>0</v>
      </c>
      <c r="J556" s="139">
        <v>0</v>
      </c>
      <c r="K556" s="139">
        <v>0</v>
      </c>
      <c r="L556" s="139">
        <v>0</v>
      </c>
      <c r="M556" s="139">
        <v>0</v>
      </c>
      <c r="N556" s="139">
        <v>0</v>
      </c>
      <c r="O556" s="139">
        <v>0</v>
      </c>
      <c r="P556" s="139">
        <v>0</v>
      </c>
      <c r="Q556" s="139">
        <v>0</v>
      </c>
      <c r="R556" s="139">
        <v>0</v>
      </c>
      <c r="S556" s="139">
        <v>0</v>
      </c>
      <c r="T556" s="139">
        <v>0</v>
      </c>
      <c r="U556" s="139">
        <v>0</v>
      </c>
      <c r="V556" s="139">
        <v>0</v>
      </c>
      <c r="W556" s="139">
        <v>0</v>
      </c>
      <c r="X556" s="139">
        <v>0</v>
      </c>
      <c r="Y556" s="139">
        <v>0</v>
      </c>
      <c r="Z556" s="139">
        <v>0</v>
      </c>
      <c r="AA556" s="139">
        <v>0</v>
      </c>
      <c r="AB556" s="139">
        <v>0</v>
      </c>
      <c r="AC556" s="139">
        <v>0</v>
      </c>
      <c r="AD556" s="139">
        <v>0</v>
      </c>
      <c r="AE556" s="139">
        <v>0</v>
      </c>
      <c r="AF556" s="139">
        <v>0</v>
      </c>
      <c r="AG556" s="139">
        <v>0</v>
      </c>
      <c r="AH556" s="139">
        <v>0</v>
      </c>
      <c r="AI556" s="139">
        <v>0</v>
      </c>
      <c r="AJ556" s="139">
        <v>0</v>
      </c>
      <c r="AK556" s="139">
        <v>0</v>
      </c>
      <c r="AL556" s="139">
        <v>0</v>
      </c>
      <c r="AM556" s="139">
        <v>0</v>
      </c>
      <c r="AN556" s="139">
        <v>0</v>
      </c>
      <c r="AO556" s="139">
        <v>0</v>
      </c>
      <c r="AP556" s="139">
        <v>0</v>
      </c>
      <c r="AQ556" s="139">
        <v>0</v>
      </c>
      <c r="AR556" s="139">
        <v>0</v>
      </c>
      <c r="AS556" s="139">
        <v>0</v>
      </c>
      <c r="AT556" s="139">
        <v>0</v>
      </c>
      <c r="AU556" s="139">
        <v>0</v>
      </c>
      <c r="AV556" s="139">
        <v>0</v>
      </c>
      <c r="AW556" s="139">
        <v>0</v>
      </c>
      <c r="AX556" s="139">
        <v>0</v>
      </c>
      <c r="AY556" s="139">
        <v>0</v>
      </c>
      <c r="AZ556" s="139">
        <v>0</v>
      </c>
      <c r="BA556" s="139">
        <v>0</v>
      </c>
    </row>
    <row r="557" spans="1:53">
      <c r="A557" s="140" t="s">
        <v>1874</v>
      </c>
      <c r="B557" s="139">
        <v>0</v>
      </c>
      <c r="C557" s="139">
        <v>0</v>
      </c>
      <c r="D557" s="139">
        <v>0</v>
      </c>
      <c r="E557" s="139">
        <v>0</v>
      </c>
      <c r="F557" s="139">
        <v>0</v>
      </c>
      <c r="G557" s="139">
        <v>0</v>
      </c>
      <c r="H557" s="139">
        <v>0</v>
      </c>
      <c r="I557" s="139">
        <v>0</v>
      </c>
      <c r="J557" s="139">
        <v>0</v>
      </c>
      <c r="K557" s="139">
        <v>0</v>
      </c>
      <c r="L557" s="139">
        <v>0</v>
      </c>
      <c r="M557" s="139">
        <v>0</v>
      </c>
      <c r="N557" s="139">
        <v>0</v>
      </c>
      <c r="O557" s="139">
        <v>0</v>
      </c>
      <c r="P557" s="139">
        <v>0</v>
      </c>
      <c r="Q557" s="139">
        <v>0</v>
      </c>
      <c r="R557" s="139">
        <v>0</v>
      </c>
      <c r="S557" s="139">
        <v>0</v>
      </c>
      <c r="T557" s="139">
        <v>0</v>
      </c>
      <c r="U557" s="139">
        <v>0</v>
      </c>
      <c r="V557" s="139">
        <v>0</v>
      </c>
      <c r="W557" s="139">
        <v>0</v>
      </c>
      <c r="X557" s="139">
        <v>0</v>
      </c>
      <c r="Y557" s="139">
        <v>0</v>
      </c>
      <c r="Z557" s="139">
        <v>0</v>
      </c>
      <c r="AA557" s="139">
        <v>0</v>
      </c>
      <c r="AB557" s="139">
        <v>0</v>
      </c>
      <c r="AC557" s="139">
        <v>0</v>
      </c>
      <c r="AD557" s="139">
        <v>0</v>
      </c>
      <c r="AE557" s="139">
        <v>0</v>
      </c>
      <c r="AF557" s="139">
        <v>0</v>
      </c>
      <c r="AG557" s="139">
        <v>0</v>
      </c>
      <c r="AH557" s="139">
        <v>0</v>
      </c>
      <c r="AI557" s="139">
        <v>0</v>
      </c>
      <c r="AJ557" s="139">
        <v>0</v>
      </c>
      <c r="AK557" s="139">
        <v>0</v>
      </c>
      <c r="AL557" s="139">
        <v>0</v>
      </c>
      <c r="AM557" s="139">
        <v>0</v>
      </c>
      <c r="AN557" s="139">
        <v>0</v>
      </c>
      <c r="AO557" s="139">
        <v>0</v>
      </c>
      <c r="AP557" s="139">
        <v>0</v>
      </c>
      <c r="AQ557" s="139">
        <v>0</v>
      </c>
      <c r="AR557" s="139">
        <v>0</v>
      </c>
      <c r="AS557" s="139">
        <v>0</v>
      </c>
      <c r="AT557" s="139">
        <v>0</v>
      </c>
      <c r="AU557" s="139">
        <v>0</v>
      </c>
      <c r="AV557" s="139">
        <v>0</v>
      </c>
      <c r="AW557" s="139">
        <v>0</v>
      </c>
      <c r="AX557" s="139">
        <v>0</v>
      </c>
      <c r="AY557" s="139">
        <v>0</v>
      </c>
      <c r="AZ557" s="139">
        <v>0</v>
      </c>
      <c r="BA557" s="139">
        <v>0</v>
      </c>
    </row>
    <row r="558" spans="1:53">
      <c r="A558" s="140" t="s">
        <v>1875</v>
      </c>
      <c r="B558" s="139">
        <v>0</v>
      </c>
      <c r="C558" s="139">
        <v>0</v>
      </c>
      <c r="D558" s="139">
        <v>0</v>
      </c>
      <c r="E558" s="139">
        <v>0</v>
      </c>
      <c r="F558" s="139">
        <v>0</v>
      </c>
      <c r="G558" s="139">
        <v>0</v>
      </c>
      <c r="H558" s="139">
        <v>0</v>
      </c>
      <c r="I558" s="139">
        <v>0</v>
      </c>
      <c r="J558" s="139">
        <v>0</v>
      </c>
      <c r="K558" s="139">
        <v>0</v>
      </c>
      <c r="L558" s="139">
        <v>0</v>
      </c>
      <c r="M558" s="139">
        <v>0</v>
      </c>
      <c r="N558" s="139">
        <v>0</v>
      </c>
      <c r="O558" s="139">
        <v>0</v>
      </c>
      <c r="P558" s="139">
        <v>0</v>
      </c>
      <c r="Q558" s="139">
        <v>0</v>
      </c>
      <c r="R558" s="139">
        <v>0</v>
      </c>
      <c r="S558" s="139">
        <v>0</v>
      </c>
      <c r="T558" s="139">
        <v>0</v>
      </c>
      <c r="U558" s="139">
        <v>0</v>
      </c>
      <c r="V558" s="139">
        <v>0</v>
      </c>
      <c r="W558" s="139">
        <v>0</v>
      </c>
      <c r="X558" s="139">
        <v>0</v>
      </c>
      <c r="Y558" s="139">
        <v>0</v>
      </c>
      <c r="Z558" s="139">
        <v>0</v>
      </c>
      <c r="AA558" s="139">
        <v>0</v>
      </c>
      <c r="AB558" s="139">
        <v>0</v>
      </c>
      <c r="AC558" s="139">
        <v>0</v>
      </c>
      <c r="AD558" s="139">
        <v>0</v>
      </c>
      <c r="AE558" s="139">
        <v>0</v>
      </c>
      <c r="AF558" s="139">
        <v>0</v>
      </c>
      <c r="AG558" s="139">
        <v>0</v>
      </c>
      <c r="AH558" s="139">
        <v>0</v>
      </c>
      <c r="AI558" s="139">
        <v>0</v>
      </c>
      <c r="AJ558" s="139">
        <v>0</v>
      </c>
      <c r="AK558" s="139">
        <v>0</v>
      </c>
      <c r="AL558" s="139">
        <v>0</v>
      </c>
      <c r="AM558" s="139">
        <v>0</v>
      </c>
      <c r="AN558" s="139">
        <v>0</v>
      </c>
      <c r="AO558" s="139">
        <v>0</v>
      </c>
      <c r="AP558" s="139">
        <v>0</v>
      </c>
      <c r="AQ558" s="139">
        <v>0</v>
      </c>
      <c r="AR558" s="139">
        <v>0</v>
      </c>
      <c r="AS558" s="139">
        <v>0</v>
      </c>
      <c r="AT558" s="139">
        <v>0</v>
      </c>
      <c r="AU558" s="139">
        <v>0</v>
      </c>
      <c r="AV558" s="139">
        <v>0</v>
      </c>
      <c r="AW558" s="139">
        <v>0</v>
      </c>
      <c r="AX558" s="139">
        <v>0</v>
      </c>
      <c r="AY558" s="139">
        <v>0</v>
      </c>
      <c r="AZ558" s="139">
        <v>0</v>
      </c>
      <c r="BA558" s="139">
        <v>0</v>
      </c>
    </row>
    <row r="559" spans="1:53">
      <c r="A559" s="140" t="s">
        <v>1876</v>
      </c>
      <c r="B559" s="139">
        <v>0</v>
      </c>
      <c r="C559" s="139">
        <v>0</v>
      </c>
      <c r="D559" s="139">
        <v>0</v>
      </c>
      <c r="E559" s="139">
        <v>0</v>
      </c>
      <c r="F559" s="139">
        <v>0</v>
      </c>
      <c r="G559" s="139">
        <v>0</v>
      </c>
      <c r="H559" s="139">
        <v>0</v>
      </c>
      <c r="I559" s="139">
        <v>0</v>
      </c>
      <c r="J559" s="139">
        <v>0</v>
      </c>
      <c r="K559" s="139">
        <v>0</v>
      </c>
      <c r="L559" s="139">
        <v>0</v>
      </c>
      <c r="M559" s="139">
        <v>0</v>
      </c>
      <c r="N559" s="139">
        <v>0</v>
      </c>
      <c r="O559" s="139">
        <v>0</v>
      </c>
      <c r="P559" s="139">
        <v>0</v>
      </c>
      <c r="Q559" s="139">
        <v>0</v>
      </c>
      <c r="R559" s="139">
        <v>0</v>
      </c>
      <c r="S559" s="139">
        <v>0</v>
      </c>
      <c r="T559" s="139">
        <v>0</v>
      </c>
      <c r="U559" s="139">
        <v>0</v>
      </c>
      <c r="V559" s="139">
        <v>0</v>
      </c>
      <c r="W559" s="139">
        <v>0</v>
      </c>
      <c r="X559" s="139">
        <v>0</v>
      </c>
      <c r="Y559" s="139">
        <v>0</v>
      </c>
      <c r="Z559" s="139">
        <v>0</v>
      </c>
      <c r="AA559" s="139">
        <v>0</v>
      </c>
      <c r="AB559" s="139">
        <v>0</v>
      </c>
      <c r="AC559" s="139">
        <v>0</v>
      </c>
      <c r="AD559" s="139">
        <v>0</v>
      </c>
      <c r="AE559" s="139">
        <v>0</v>
      </c>
      <c r="AF559" s="139">
        <v>0</v>
      </c>
      <c r="AG559" s="139">
        <v>0</v>
      </c>
      <c r="AH559" s="139">
        <v>0</v>
      </c>
      <c r="AI559" s="139">
        <v>0</v>
      </c>
      <c r="AJ559" s="139">
        <v>0</v>
      </c>
      <c r="AK559" s="139">
        <v>0</v>
      </c>
      <c r="AL559" s="139">
        <v>0</v>
      </c>
      <c r="AM559" s="139">
        <v>0</v>
      </c>
      <c r="AN559" s="139">
        <v>0</v>
      </c>
      <c r="AO559" s="139">
        <v>0</v>
      </c>
      <c r="AP559" s="139">
        <v>0</v>
      </c>
      <c r="AQ559" s="139">
        <v>0</v>
      </c>
      <c r="AR559" s="139">
        <v>0</v>
      </c>
      <c r="AS559" s="139">
        <v>0</v>
      </c>
      <c r="AT559" s="139">
        <v>0</v>
      </c>
      <c r="AU559" s="139">
        <v>0</v>
      </c>
      <c r="AV559" s="139">
        <v>0</v>
      </c>
      <c r="AW559" s="139">
        <v>0</v>
      </c>
      <c r="AX559" s="139">
        <v>0</v>
      </c>
      <c r="AY559" s="139">
        <v>0</v>
      </c>
      <c r="AZ559" s="139">
        <v>0</v>
      </c>
      <c r="BA559" s="139">
        <v>0</v>
      </c>
    </row>
    <row r="560" spans="1:53">
      <c r="A560" s="140" t="s">
        <v>1877</v>
      </c>
      <c r="B560" s="139">
        <v>0</v>
      </c>
      <c r="C560" s="139">
        <v>0</v>
      </c>
      <c r="D560" s="139">
        <v>0</v>
      </c>
      <c r="E560" s="139">
        <v>0</v>
      </c>
      <c r="F560" s="139">
        <v>0</v>
      </c>
      <c r="G560" s="139">
        <v>0</v>
      </c>
      <c r="H560" s="139">
        <v>0</v>
      </c>
      <c r="I560" s="139">
        <v>0</v>
      </c>
      <c r="J560" s="139">
        <v>0</v>
      </c>
      <c r="K560" s="139">
        <v>0</v>
      </c>
      <c r="L560" s="139">
        <v>0</v>
      </c>
      <c r="M560" s="139">
        <v>0</v>
      </c>
      <c r="N560" s="139">
        <v>0</v>
      </c>
      <c r="O560" s="139">
        <v>0</v>
      </c>
      <c r="P560" s="139">
        <v>0</v>
      </c>
      <c r="Q560" s="139">
        <v>0</v>
      </c>
      <c r="R560" s="139">
        <v>0</v>
      </c>
      <c r="S560" s="139">
        <v>0</v>
      </c>
      <c r="T560" s="139">
        <v>0</v>
      </c>
      <c r="U560" s="139">
        <v>0</v>
      </c>
      <c r="V560" s="139">
        <v>0</v>
      </c>
      <c r="W560" s="139">
        <v>0</v>
      </c>
      <c r="X560" s="139">
        <v>0</v>
      </c>
      <c r="Y560" s="139">
        <v>0</v>
      </c>
      <c r="Z560" s="139">
        <v>0</v>
      </c>
      <c r="AA560" s="139">
        <v>0</v>
      </c>
      <c r="AB560" s="139">
        <v>0</v>
      </c>
      <c r="AC560" s="139">
        <v>0</v>
      </c>
      <c r="AD560" s="139">
        <v>0</v>
      </c>
      <c r="AE560" s="139">
        <v>0</v>
      </c>
      <c r="AF560" s="139">
        <v>0</v>
      </c>
      <c r="AG560" s="139">
        <v>0</v>
      </c>
      <c r="AH560" s="139">
        <v>0</v>
      </c>
      <c r="AI560" s="139">
        <v>0</v>
      </c>
      <c r="AJ560" s="139">
        <v>0</v>
      </c>
      <c r="AK560" s="139">
        <v>0</v>
      </c>
      <c r="AL560" s="139">
        <v>0</v>
      </c>
      <c r="AM560" s="139">
        <v>0</v>
      </c>
      <c r="AN560" s="139">
        <v>0</v>
      </c>
      <c r="AO560" s="139">
        <v>0</v>
      </c>
      <c r="AP560" s="139">
        <v>0</v>
      </c>
      <c r="AQ560" s="139">
        <v>0</v>
      </c>
      <c r="AR560" s="139">
        <v>0</v>
      </c>
      <c r="AS560" s="139">
        <v>0</v>
      </c>
      <c r="AT560" s="139">
        <v>0</v>
      </c>
      <c r="AU560" s="139">
        <v>0</v>
      </c>
      <c r="AV560" s="139">
        <v>0</v>
      </c>
      <c r="AW560" s="139">
        <v>0</v>
      </c>
      <c r="AX560" s="139">
        <v>0</v>
      </c>
      <c r="AY560" s="139">
        <v>0</v>
      </c>
      <c r="AZ560" s="139">
        <v>0</v>
      </c>
      <c r="BA560" s="139">
        <v>0</v>
      </c>
    </row>
    <row r="561" spans="1:53">
      <c r="A561" s="140" t="s">
        <v>1878</v>
      </c>
      <c r="B561" s="139">
        <v>822645</v>
      </c>
      <c r="C561" s="139">
        <v>893078</v>
      </c>
      <c r="D561" s="139">
        <v>912768</v>
      </c>
      <c r="E561" s="139">
        <v>935200</v>
      </c>
      <c r="F561" s="139">
        <v>1000420</v>
      </c>
      <c r="G561" s="139">
        <v>1200323</v>
      </c>
      <c r="H561" s="139">
        <v>1252697</v>
      </c>
      <c r="I561" s="139">
        <v>1279480</v>
      </c>
      <c r="J561" s="139">
        <v>1283161</v>
      </c>
      <c r="K561" s="139">
        <v>1161347</v>
      </c>
      <c r="L561" s="139">
        <v>1122711</v>
      </c>
      <c r="M561" s="139">
        <v>1028589</v>
      </c>
      <c r="N561" s="139">
        <v>12892419</v>
      </c>
      <c r="O561" s="139">
        <v>1018189</v>
      </c>
      <c r="P561" s="139">
        <v>1018189</v>
      </c>
      <c r="Q561" s="139">
        <v>1018189</v>
      </c>
      <c r="R561" s="139">
        <v>1018189</v>
      </c>
      <c r="S561" s="139">
        <v>1018189</v>
      </c>
      <c r="T561" s="139">
        <v>1018189</v>
      </c>
      <c r="U561" s="139">
        <v>1018189</v>
      </c>
      <c r="V561" s="139">
        <v>1018189</v>
      </c>
      <c r="W561" s="139">
        <v>1018189</v>
      </c>
      <c r="X561" s="139">
        <v>1018189</v>
      </c>
      <c r="Y561" s="139">
        <v>1018189</v>
      </c>
      <c r="Z561" s="139">
        <v>1018189</v>
      </c>
      <c r="AA561" s="139">
        <v>12218268</v>
      </c>
      <c r="AB561" s="139">
        <v>1020900</v>
      </c>
      <c r="AC561" s="139">
        <v>1020900</v>
      </c>
      <c r="AD561" s="139">
        <v>1020900</v>
      </c>
      <c r="AE561" s="139">
        <v>1020900</v>
      </c>
      <c r="AF561" s="139">
        <v>1020900</v>
      </c>
      <c r="AG561" s="139">
        <v>1020900</v>
      </c>
      <c r="AH561" s="139">
        <v>1020900</v>
      </c>
      <c r="AI561" s="139">
        <v>1020900</v>
      </c>
      <c r="AJ561" s="139">
        <v>1020900</v>
      </c>
      <c r="AK561" s="139">
        <v>1020900</v>
      </c>
      <c r="AL561" s="139">
        <v>1020900</v>
      </c>
      <c r="AM561" s="139">
        <v>1020900</v>
      </c>
      <c r="AN561" s="139">
        <v>12250799.999999899</v>
      </c>
      <c r="AO561" s="139">
        <v>971992</v>
      </c>
      <c r="AP561" s="139">
        <v>971992</v>
      </c>
      <c r="AQ561" s="139">
        <v>971992</v>
      </c>
      <c r="AR561" s="139">
        <v>971992</v>
      </c>
      <c r="AS561" s="139">
        <v>971992</v>
      </c>
      <c r="AT561" s="139">
        <v>971992</v>
      </c>
      <c r="AU561" s="139">
        <v>971992</v>
      </c>
      <c r="AV561" s="139">
        <v>971992</v>
      </c>
      <c r="AW561" s="139">
        <v>971992</v>
      </c>
      <c r="AX561" s="139">
        <v>971992</v>
      </c>
      <c r="AY561" s="139">
        <v>971992</v>
      </c>
      <c r="AZ561" s="139">
        <v>971992</v>
      </c>
      <c r="BA561" s="139">
        <v>11663904</v>
      </c>
    </row>
    <row r="562" spans="1:53">
      <c r="A562" s="140" t="s">
        <v>1879</v>
      </c>
      <c r="B562" s="139">
        <v>0</v>
      </c>
      <c r="C562" s="139">
        <v>0</v>
      </c>
      <c r="D562" s="139">
        <v>0</v>
      </c>
      <c r="E562" s="139">
        <v>0</v>
      </c>
      <c r="F562" s="139">
        <v>0</v>
      </c>
      <c r="G562" s="139">
        <v>0</v>
      </c>
      <c r="H562" s="139">
        <v>0</v>
      </c>
      <c r="I562" s="139">
        <v>0</v>
      </c>
      <c r="J562" s="139">
        <v>0</v>
      </c>
      <c r="K562" s="139">
        <v>0</v>
      </c>
      <c r="L562" s="139">
        <v>0</v>
      </c>
      <c r="M562" s="139">
        <v>0</v>
      </c>
      <c r="N562" s="139">
        <v>0</v>
      </c>
      <c r="O562" s="139">
        <v>0</v>
      </c>
      <c r="P562" s="139">
        <v>0</v>
      </c>
      <c r="Q562" s="139">
        <v>0</v>
      </c>
      <c r="R562" s="139">
        <v>0</v>
      </c>
      <c r="S562" s="139">
        <v>0</v>
      </c>
      <c r="T562" s="139">
        <v>0</v>
      </c>
      <c r="U562" s="139">
        <v>0</v>
      </c>
      <c r="V562" s="139">
        <v>0</v>
      </c>
      <c r="W562" s="139">
        <v>0</v>
      </c>
      <c r="X562" s="139">
        <v>0</v>
      </c>
      <c r="Y562" s="139">
        <v>0</v>
      </c>
      <c r="Z562" s="139">
        <v>0</v>
      </c>
      <c r="AA562" s="139">
        <v>0</v>
      </c>
      <c r="AB562" s="139">
        <v>0</v>
      </c>
      <c r="AC562" s="139">
        <v>0</v>
      </c>
      <c r="AD562" s="139">
        <v>0</v>
      </c>
      <c r="AE562" s="139">
        <v>0</v>
      </c>
      <c r="AF562" s="139">
        <v>0</v>
      </c>
      <c r="AG562" s="139">
        <v>0</v>
      </c>
      <c r="AH562" s="139">
        <v>0</v>
      </c>
      <c r="AI562" s="139">
        <v>0</v>
      </c>
      <c r="AJ562" s="139">
        <v>0</v>
      </c>
      <c r="AK562" s="139">
        <v>0</v>
      </c>
      <c r="AL562" s="139">
        <v>0</v>
      </c>
      <c r="AM562" s="139">
        <v>0</v>
      </c>
      <c r="AN562" s="139">
        <v>0</v>
      </c>
      <c r="AO562" s="139">
        <v>0</v>
      </c>
      <c r="AP562" s="139">
        <v>0</v>
      </c>
      <c r="AQ562" s="139">
        <v>0</v>
      </c>
      <c r="AR562" s="139">
        <v>0</v>
      </c>
      <c r="AS562" s="139">
        <v>0</v>
      </c>
      <c r="AT562" s="139">
        <v>0</v>
      </c>
      <c r="AU562" s="139">
        <v>0</v>
      </c>
      <c r="AV562" s="139">
        <v>0</v>
      </c>
      <c r="AW562" s="139">
        <v>0</v>
      </c>
      <c r="AX562" s="139">
        <v>0</v>
      </c>
      <c r="AY562" s="139">
        <v>0</v>
      </c>
      <c r="AZ562" s="139">
        <v>0</v>
      </c>
      <c r="BA562" s="139">
        <v>0</v>
      </c>
    </row>
    <row r="563" spans="1:53">
      <c r="A563" s="140" t="s">
        <v>1880</v>
      </c>
      <c r="B563" s="139">
        <v>0</v>
      </c>
      <c r="C563" s="139">
        <v>0</v>
      </c>
      <c r="D563" s="139">
        <v>0</v>
      </c>
      <c r="E563" s="139">
        <v>0</v>
      </c>
      <c r="F563" s="139">
        <v>0</v>
      </c>
      <c r="G563" s="139">
        <v>0</v>
      </c>
      <c r="H563" s="139">
        <v>0</v>
      </c>
      <c r="I563" s="139">
        <v>0</v>
      </c>
      <c r="J563" s="139">
        <v>0</v>
      </c>
      <c r="K563" s="139">
        <v>0</v>
      </c>
      <c r="L563" s="139">
        <v>0</v>
      </c>
      <c r="M563" s="139">
        <v>0</v>
      </c>
      <c r="N563" s="139">
        <v>0</v>
      </c>
      <c r="O563" s="139">
        <v>0</v>
      </c>
      <c r="P563" s="139">
        <v>0</v>
      </c>
      <c r="Q563" s="139">
        <v>0</v>
      </c>
      <c r="R563" s="139">
        <v>0</v>
      </c>
      <c r="S563" s="139">
        <v>0</v>
      </c>
      <c r="T563" s="139">
        <v>0</v>
      </c>
      <c r="U563" s="139">
        <v>0</v>
      </c>
      <c r="V563" s="139">
        <v>0</v>
      </c>
      <c r="W563" s="139">
        <v>0</v>
      </c>
      <c r="X563" s="139">
        <v>0</v>
      </c>
      <c r="Y563" s="139">
        <v>0</v>
      </c>
      <c r="Z563" s="139">
        <v>0</v>
      </c>
      <c r="AA563" s="139">
        <v>0</v>
      </c>
      <c r="AB563" s="139">
        <v>0</v>
      </c>
      <c r="AC563" s="139">
        <v>0</v>
      </c>
      <c r="AD563" s="139">
        <v>0</v>
      </c>
      <c r="AE563" s="139">
        <v>0</v>
      </c>
      <c r="AF563" s="139">
        <v>0</v>
      </c>
      <c r="AG563" s="139">
        <v>0</v>
      </c>
      <c r="AH563" s="139">
        <v>0</v>
      </c>
      <c r="AI563" s="139">
        <v>0</v>
      </c>
      <c r="AJ563" s="139">
        <v>0</v>
      </c>
      <c r="AK563" s="139">
        <v>0</v>
      </c>
      <c r="AL563" s="139">
        <v>0</v>
      </c>
      <c r="AM563" s="139">
        <v>0</v>
      </c>
      <c r="AN563" s="139">
        <v>0</v>
      </c>
      <c r="AO563" s="139">
        <v>0</v>
      </c>
      <c r="AP563" s="139">
        <v>0</v>
      </c>
      <c r="AQ563" s="139">
        <v>0</v>
      </c>
      <c r="AR563" s="139">
        <v>0</v>
      </c>
      <c r="AS563" s="139">
        <v>0</v>
      </c>
      <c r="AT563" s="139">
        <v>0</v>
      </c>
      <c r="AU563" s="139">
        <v>0</v>
      </c>
      <c r="AV563" s="139">
        <v>0</v>
      </c>
      <c r="AW563" s="139">
        <v>0</v>
      </c>
      <c r="AX563" s="139">
        <v>0</v>
      </c>
      <c r="AY563" s="139">
        <v>0</v>
      </c>
      <c r="AZ563" s="139">
        <v>0</v>
      </c>
      <c r="BA563" s="139">
        <v>0</v>
      </c>
    </row>
    <row r="564" spans="1:53">
      <c r="A564" s="140" t="s">
        <v>1881</v>
      </c>
      <c r="B564" s="139">
        <v>0</v>
      </c>
      <c r="C564" s="139">
        <v>0</v>
      </c>
      <c r="D564" s="139">
        <v>0</v>
      </c>
      <c r="E564" s="139">
        <v>0</v>
      </c>
      <c r="F564" s="139">
        <v>0</v>
      </c>
      <c r="G564" s="139">
        <v>0</v>
      </c>
      <c r="H564" s="139">
        <v>0</v>
      </c>
      <c r="I564" s="139">
        <v>0</v>
      </c>
      <c r="J564" s="139">
        <v>0</v>
      </c>
      <c r="K564" s="139">
        <v>0</v>
      </c>
      <c r="L564" s="139">
        <v>0</v>
      </c>
      <c r="M564" s="139">
        <v>0</v>
      </c>
      <c r="N564" s="139">
        <v>0</v>
      </c>
      <c r="O564" s="139">
        <v>0</v>
      </c>
      <c r="P564" s="139">
        <v>0</v>
      </c>
      <c r="Q564" s="139">
        <v>0</v>
      </c>
      <c r="R564" s="139">
        <v>0</v>
      </c>
      <c r="S564" s="139">
        <v>0</v>
      </c>
      <c r="T564" s="139">
        <v>0</v>
      </c>
      <c r="U564" s="139">
        <v>0</v>
      </c>
      <c r="V564" s="139">
        <v>0</v>
      </c>
      <c r="W564" s="139">
        <v>0</v>
      </c>
      <c r="X564" s="139">
        <v>0</v>
      </c>
      <c r="Y564" s="139">
        <v>0</v>
      </c>
      <c r="Z564" s="139">
        <v>0</v>
      </c>
      <c r="AA564" s="139">
        <v>0</v>
      </c>
      <c r="AB564" s="139">
        <v>0</v>
      </c>
      <c r="AC564" s="139">
        <v>0</v>
      </c>
      <c r="AD564" s="139">
        <v>0</v>
      </c>
      <c r="AE564" s="139">
        <v>0</v>
      </c>
      <c r="AF564" s="139">
        <v>0</v>
      </c>
      <c r="AG564" s="139">
        <v>0</v>
      </c>
      <c r="AH564" s="139">
        <v>0</v>
      </c>
      <c r="AI564" s="139">
        <v>0</v>
      </c>
      <c r="AJ564" s="139">
        <v>0</v>
      </c>
      <c r="AK564" s="139">
        <v>0</v>
      </c>
      <c r="AL564" s="139">
        <v>0</v>
      </c>
      <c r="AM564" s="139">
        <v>0</v>
      </c>
      <c r="AN564" s="139">
        <v>0</v>
      </c>
      <c r="AO564" s="139">
        <v>0</v>
      </c>
      <c r="AP564" s="139">
        <v>0</v>
      </c>
      <c r="AQ564" s="139">
        <v>0</v>
      </c>
      <c r="AR564" s="139">
        <v>0</v>
      </c>
      <c r="AS564" s="139">
        <v>0</v>
      </c>
      <c r="AT564" s="139">
        <v>0</v>
      </c>
      <c r="AU564" s="139">
        <v>0</v>
      </c>
      <c r="AV564" s="139">
        <v>0</v>
      </c>
      <c r="AW564" s="139">
        <v>0</v>
      </c>
      <c r="AX564" s="139">
        <v>0</v>
      </c>
      <c r="AY564" s="139">
        <v>0</v>
      </c>
      <c r="AZ564" s="139">
        <v>0</v>
      </c>
      <c r="BA564" s="139">
        <v>0</v>
      </c>
    </row>
    <row r="565" spans="1:53">
      <c r="A565" s="169" t="s">
        <v>1882</v>
      </c>
      <c r="B565" s="139">
        <v>975263</v>
      </c>
      <c r="C565" s="139">
        <v>1052341</v>
      </c>
      <c r="D565" s="139">
        <v>1120214</v>
      </c>
      <c r="E565" s="139">
        <v>1219619</v>
      </c>
      <c r="F565" s="139">
        <v>1585069</v>
      </c>
      <c r="G565" s="139">
        <v>1644396</v>
      </c>
      <c r="H565" s="139">
        <v>1625339</v>
      </c>
      <c r="I565" s="139">
        <v>1571212</v>
      </c>
      <c r="J565" s="139">
        <v>1577844</v>
      </c>
      <c r="K565" s="139">
        <v>1430867</v>
      </c>
      <c r="L565" s="139">
        <v>1325838</v>
      </c>
      <c r="M565" s="139">
        <v>1190399</v>
      </c>
      <c r="N565" s="139">
        <v>16318400.999999899</v>
      </c>
      <c r="O565" s="139">
        <v>1305717.99999999</v>
      </c>
      <c r="P565" s="139">
        <v>1305717.99999999</v>
      </c>
      <c r="Q565" s="139">
        <v>1305717.99999999</v>
      </c>
      <c r="R565" s="139">
        <v>1305717.99999999</v>
      </c>
      <c r="S565" s="139">
        <v>1305717.99999999</v>
      </c>
      <c r="T565" s="139">
        <v>1305717.99999999</v>
      </c>
      <c r="U565" s="139">
        <v>1305717.99999999</v>
      </c>
      <c r="V565" s="139">
        <v>1305717.99999999</v>
      </c>
      <c r="W565" s="139">
        <v>1305717.99999999</v>
      </c>
      <c r="X565" s="139">
        <v>1305717.99999999</v>
      </c>
      <c r="Y565" s="139">
        <v>1305717.99999999</v>
      </c>
      <c r="Z565" s="139">
        <v>1305717.99999999</v>
      </c>
      <c r="AA565" s="139">
        <v>15668616</v>
      </c>
      <c r="AB565" s="139">
        <v>1307437</v>
      </c>
      <c r="AC565" s="139">
        <v>1307437</v>
      </c>
      <c r="AD565" s="139">
        <v>1307437</v>
      </c>
      <c r="AE565" s="139">
        <v>1307437</v>
      </c>
      <c r="AF565" s="139">
        <v>1307437</v>
      </c>
      <c r="AG565" s="139">
        <v>1307437</v>
      </c>
      <c r="AH565" s="139">
        <v>1307437</v>
      </c>
      <c r="AI565" s="139">
        <v>1307437</v>
      </c>
      <c r="AJ565" s="139">
        <v>1307437</v>
      </c>
      <c r="AK565" s="139">
        <v>1307437</v>
      </c>
      <c r="AL565" s="139">
        <v>1307437</v>
      </c>
      <c r="AM565" s="139">
        <v>1307437</v>
      </c>
      <c r="AN565" s="139">
        <v>15689243.999999899</v>
      </c>
      <c r="AO565" s="139">
        <v>1258529</v>
      </c>
      <c r="AP565" s="139">
        <v>1258529</v>
      </c>
      <c r="AQ565" s="139">
        <v>1258529</v>
      </c>
      <c r="AR565" s="139">
        <v>1258529</v>
      </c>
      <c r="AS565" s="139">
        <v>1258529</v>
      </c>
      <c r="AT565" s="139">
        <v>1258529</v>
      </c>
      <c r="AU565" s="139">
        <v>1258529</v>
      </c>
      <c r="AV565" s="139">
        <v>1258529</v>
      </c>
      <c r="AW565" s="139">
        <v>1258529</v>
      </c>
      <c r="AX565" s="139">
        <v>1258529</v>
      </c>
      <c r="AY565" s="139">
        <v>1258529</v>
      </c>
      <c r="AZ565" s="139">
        <v>1258529</v>
      </c>
      <c r="BA565" s="139">
        <v>15102348</v>
      </c>
    </row>
    <row r="566" spans="1:53">
      <c r="A566" s="138" t="s">
        <v>1883</v>
      </c>
    </row>
    <row r="567" spans="1:53">
      <c r="A567" s="140" t="s">
        <v>1884</v>
      </c>
      <c r="B567" s="139">
        <v>0</v>
      </c>
      <c r="C567" s="139">
        <v>0</v>
      </c>
      <c r="D567" s="139">
        <v>0</v>
      </c>
      <c r="E567" s="139">
        <v>0</v>
      </c>
      <c r="F567" s="139">
        <v>0</v>
      </c>
      <c r="G567" s="139">
        <v>0</v>
      </c>
      <c r="H567" s="139">
        <v>0</v>
      </c>
      <c r="I567" s="139">
        <v>0</v>
      </c>
      <c r="J567" s="139">
        <v>0</v>
      </c>
      <c r="K567" s="139">
        <v>0</v>
      </c>
      <c r="L567" s="139">
        <v>0</v>
      </c>
      <c r="M567" s="139">
        <v>0</v>
      </c>
      <c r="N567" s="139">
        <v>0</v>
      </c>
      <c r="O567" s="139">
        <v>0</v>
      </c>
      <c r="P567" s="139">
        <v>0</v>
      </c>
      <c r="Q567" s="139">
        <v>0</v>
      </c>
      <c r="R567" s="139">
        <v>0</v>
      </c>
      <c r="S567" s="139">
        <v>0</v>
      </c>
      <c r="T567" s="139">
        <v>0</v>
      </c>
      <c r="U567" s="139">
        <v>0</v>
      </c>
      <c r="V567" s="139">
        <v>0</v>
      </c>
      <c r="W567" s="139">
        <v>0</v>
      </c>
      <c r="X567" s="139">
        <v>0</v>
      </c>
      <c r="Y567" s="139">
        <v>0</v>
      </c>
      <c r="Z567" s="139">
        <v>0</v>
      </c>
      <c r="AA567" s="139">
        <v>0</v>
      </c>
      <c r="AB567" s="139">
        <v>0</v>
      </c>
      <c r="AC567" s="139">
        <v>0</v>
      </c>
      <c r="AD567" s="139">
        <v>0</v>
      </c>
      <c r="AE567" s="139">
        <v>0</v>
      </c>
      <c r="AF567" s="139">
        <v>0</v>
      </c>
      <c r="AG567" s="139">
        <v>0</v>
      </c>
      <c r="AH567" s="139">
        <v>0</v>
      </c>
      <c r="AI567" s="139">
        <v>0</v>
      </c>
      <c r="AJ567" s="139">
        <v>0</v>
      </c>
      <c r="AK567" s="139">
        <v>0</v>
      </c>
      <c r="AL567" s="139">
        <v>0</v>
      </c>
      <c r="AM567" s="139">
        <v>0</v>
      </c>
      <c r="AN567" s="139">
        <v>0</v>
      </c>
      <c r="AO567" s="139">
        <v>0</v>
      </c>
      <c r="AP567" s="139">
        <v>0</v>
      </c>
      <c r="AQ567" s="139">
        <v>0</v>
      </c>
      <c r="AR567" s="139">
        <v>0</v>
      </c>
      <c r="AS567" s="139">
        <v>0</v>
      </c>
      <c r="AT567" s="139">
        <v>0</v>
      </c>
      <c r="AU567" s="139">
        <v>0</v>
      </c>
      <c r="AV567" s="139">
        <v>0</v>
      </c>
      <c r="AW567" s="139">
        <v>0</v>
      </c>
      <c r="AX567" s="139">
        <v>0</v>
      </c>
      <c r="AY567" s="139">
        <v>0</v>
      </c>
      <c r="AZ567" s="139">
        <v>0</v>
      </c>
      <c r="BA567" s="139">
        <v>0</v>
      </c>
    </row>
    <row r="568" spans="1:53">
      <c r="A568" s="140" t="s">
        <v>1885</v>
      </c>
      <c r="B568" s="139">
        <v>0</v>
      </c>
      <c r="C568" s="139">
        <v>0</v>
      </c>
      <c r="D568" s="139">
        <v>0</v>
      </c>
      <c r="E568" s="139">
        <v>0</v>
      </c>
      <c r="F568" s="139">
        <v>0</v>
      </c>
      <c r="G568" s="139">
        <v>0</v>
      </c>
      <c r="H568" s="139">
        <v>0</v>
      </c>
      <c r="I568" s="139">
        <v>0</v>
      </c>
      <c r="J568" s="139">
        <v>0</v>
      </c>
      <c r="K568" s="139">
        <v>0</v>
      </c>
      <c r="L568" s="139">
        <v>0</v>
      </c>
      <c r="M568" s="139">
        <v>0</v>
      </c>
      <c r="N568" s="139">
        <v>0</v>
      </c>
      <c r="O568" s="139">
        <v>0</v>
      </c>
      <c r="P568" s="139">
        <v>0</v>
      </c>
      <c r="Q568" s="139">
        <v>0</v>
      </c>
      <c r="R568" s="139">
        <v>0</v>
      </c>
      <c r="S568" s="139">
        <v>0</v>
      </c>
      <c r="T568" s="139">
        <v>0</v>
      </c>
      <c r="U568" s="139">
        <v>0</v>
      </c>
      <c r="V568" s="139">
        <v>0</v>
      </c>
      <c r="W568" s="139">
        <v>0</v>
      </c>
      <c r="X568" s="139">
        <v>0</v>
      </c>
      <c r="Y568" s="139">
        <v>0</v>
      </c>
      <c r="Z568" s="139">
        <v>0</v>
      </c>
      <c r="AA568" s="139">
        <v>0</v>
      </c>
      <c r="AB568" s="139">
        <v>0</v>
      </c>
      <c r="AC568" s="139">
        <v>0</v>
      </c>
      <c r="AD568" s="139">
        <v>0</v>
      </c>
      <c r="AE568" s="139">
        <v>0</v>
      </c>
      <c r="AF568" s="139">
        <v>0</v>
      </c>
      <c r="AG568" s="139">
        <v>0</v>
      </c>
      <c r="AH568" s="139">
        <v>0</v>
      </c>
      <c r="AI568" s="139">
        <v>0</v>
      </c>
      <c r="AJ568" s="139">
        <v>0</v>
      </c>
      <c r="AK568" s="139">
        <v>0</v>
      </c>
      <c r="AL568" s="139">
        <v>0</v>
      </c>
      <c r="AM568" s="139">
        <v>0</v>
      </c>
      <c r="AN568" s="139">
        <v>0</v>
      </c>
      <c r="AO568" s="139">
        <v>0</v>
      </c>
      <c r="AP568" s="139">
        <v>0</v>
      </c>
      <c r="AQ568" s="139">
        <v>0</v>
      </c>
      <c r="AR568" s="139">
        <v>0</v>
      </c>
      <c r="AS568" s="139">
        <v>0</v>
      </c>
      <c r="AT568" s="139">
        <v>0</v>
      </c>
      <c r="AU568" s="139">
        <v>0</v>
      </c>
      <c r="AV568" s="139">
        <v>0</v>
      </c>
      <c r="AW568" s="139">
        <v>0</v>
      </c>
      <c r="AX568" s="139">
        <v>0</v>
      </c>
      <c r="AY568" s="139">
        <v>0</v>
      </c>
      <c r="AZ568" s="139">
        <v>0</v>
      </c>
      <c r="BA568" s="139">
        <v>0</v>
      </c>
    </row>
    <row r="569" spans="1:53">
      <c r="A569" s="140" t="s">
        <v>1886</v>
      </c>
      <c r="B569" s="139">
        <v>0</v>
      </c>
      <c r="C569" s="139">
        <v>0</v>
      </c>
      <c r="D569" s="139">
        <v>0</v>
      </c>
      <c r="E569" s="139">
        <v>0</v>
      </c>
      <c r="F569" s="139">
        <v>0</v>
      </c>
      <c r="G569" s="139">
        <v>0</v>
      </c>
      <c r="H569" s="139">
        <v>0</v>
      </c>
      <c r="I569" s="139">
        <v>0</v>
      </c>
      <c r="J569" s="139">
        <v>0</v>
      </c>
      <c r="K569" s="139">
        <v>0</v>
      </c>
      <c r="L569" s="139">
        <v>0</v>
      </c>
      <c r="M569" s="139">
        <v>0</v>
      </c>
      <c r="N569" s="139">
        <v>0</v>
      </c>
      <c r="O569" s="139">
        <v>0</v>
      </c>
      <c r="P569" s="139">
        <v>0</v>
      </c>
      <c r="Q569" s="139">
        <v>0</v>
      </c>
      <c r="R569" s="139">
        <v>0</v>
      </c>
      <c r="S569" s="139">
        <v>0</v>
      </c>
      <c r="T569" s="139">
        <v>0</v>
      </c>
      <c r="U569" s="139">
        <v>0</v>
      </c>
      <c r="V569" s="139">
        <v>0</v>
      </c>
      <c r="W569" s="139">
        <v>0</v>
      </c>
      <c r="X569" s="139">
        <v>0</v>
      </c>
      <c r="Y569" s="139">
        <v>0</v>
      </c>
      <c r="Z569" s="139">
        <v>0</v>
      </c>
      <c r="AA569" s="139">
        <v>0</v>
      </c>
      <c r="AB569" s="139">
        <v>0</v>
      </c>
      <c r="AC569" s="139">
        <v>0</v>
      </c>
      <c r="AD569" s="139">
        <v>0</v>
      </c>
      <c r="AE569" s="139">
        <v>0</v>
      </c>
      <c r="AF569" s="139">
        <v>0</v>
      </c>
      <c r="AG569" s="139">
        <v>0</v>
      </c>
      <c r="AH569" s="139">
        <v>0</v>
      </c>
      <c r="AI569" s="139">
        <v>0</v>
      </c>
      <c r="AJ569" s="139">
        <v>0</v>
      </c>
      <c r="AK569" s="139">
        <v>0</v>
      </c>
      <c r="AL569" s="139">
        <v>0</v>
      </c>
      <c r="AM569" s="139">
        <v>0</v>
      </c>
      <c r="AN569" s="139">
        <v>0</v>
      </c>
      <c r="AO569" s="139">
        <v>0</v>
      </c>
      <c r="AP569" s="139">
        <v>0</v>
      </c>
      <c r="AQ569" s="139">
        <v>0</v>
      </c>
      <c r="AR569" s="139">
        <v>0</v>
      </c>
      <c r="AS569" s="139">
        <v>0</v>
      </c>
      <c r="AT569" s="139">
        <v>0</v>
      </c>
      <c r="AU569" s="139">
        <v>0</v>
      </c>
      <c r="AV569" s="139">
        <v>0</v>
      </c>
      <c r="AW569" s="139">
        <v>0</v>
      </c>
      <c r="AX569" s="139">
        <v>0</v>
      </c>
      <c r="AY569" s="139">
        <v>0</v>
      </c>
      <c r="AZ569" s="139">
        <v>0</v>
      </c>
      <c r="BA569" s="139">
        <v>0</v>
      </c>
    </row>
    <row r="570" spans="1:53">
      <c r="A570" s="140" t="s">
        <v>1887</v>
      </c>
      <c r="B570" s="139">
        <v>1246676</v>
      </c>
      <c r="C570" s="139">
        <v>1240257</v>
      </c>
      <c r="D570" s="139">
        <v>1237449.99999999</v>
      </c>
      <c r="E570" s="139">
        <v>1232607</v>
      </c>
      <c r="F570" s="139">
        <v>1237140</v>
      </c>
      <c r="G570" s="139">
        <v>1227849</v>
      </c>
      <c r="H570" s="139">
        <v>1231650</v>
      </c>
      <c r="I570" s="139">
        <v>1239095</v>
      </c>
      <c r="J570" s="139">
        <v>1235276</v>
      </c>
      <c r="K570" s="139">
        <v>1237568</v>
      </c>
      <c r="L570" s="139">
        <v>1246205</v>
      </c>
      <c r="M570" s="139">
        <v>1233235.99999999</v>
      </c>
      <c r="N570" s="139">
        <v>14845008.999999899</v>
      </c>
      <c r="O570" s="139">
        <v>1290088</v>
      </c>
      <c r="P570" s="139">
        <v>1290088</v>
      </c>
      <c r="Q570" s="139">
        <v>1290088</v>
      </c>
      <c r="R570" s="139">
        <v>1290088</v>
      </c>
      <c r="S570" s="139">
        <v>1290088</v>
      </c>
      <c r="T570" s="139">
        <v>1290088</v>
      </c>
      <c r="U570" s="139">
        <v>1290088</v>
      </c>
      <c r="V570" s="139">
        <v>1290088</v>
      </c>
      <c r="W570" s="139">
        <v>1290088</v>
      </c>
      <c r="X570" s="139">
        <v>1290088</v>
      </c>
      <c r="Y570" s="139">
        <v>1290088</v>
      </c>
      <c r="Z570" s="139">
        <v>1290088</v>
      </c>
      <c r="AA570" s="139">
        <v>15481055.999999899</v>
      </c>
      <c r="AB570" s="139">
        <v>1084286</v>
      </c>
      <c r="AC570" s="139">
        <v>1084286</v>
      </c>
      <c r="AD570" s="139">
        <v>1084286</v>
      </c>
      <c r="AE570" s="139">
        <v>1084286</v>
      </c>
      <c r="AF570" s="139">
        <v>1084286</v>
      </c>
      <c r="AG570" s="139">
        <v>1084286</v>
      </c>
      <c r="AH570" s="139">
        <v>1084286</v>
      </c>
      <c r="AI570" s="139">
        <v>1084286</v>
      </c>
      <c r="AJ570" s="139">
        <v>1084286</v>
      </c>
      <c r="AK570" s="139">
        <v>1084286</v>
      </c>
      <c r="AL570" s="139">
        <v>1084286</v>
      </c>
      <c r="AM570" s="139">
        <v>1084286</v>
      </c>
      <c r="AN570" s="139">
        <v>13011432</v>
      </c>
      <c r="AO570" s="139">
        <v>1084286</v>
      </c>
      <c r="AP570" s="139">
        <v>1084286</v>
      </c>
      <c r="AQ570" s="139">
        <v>1084286</v>
      </c>
      <c r="AR570" s="139">
        <v>1084286</v>
      </c>
      <c r="AS570" s="139">
        <v>1084286</v>
      </c>
      <c r="AT570" s="139">
        <v>1084286</v>
      </c>
      <c r="AU570" s="139">
        <v>1084286</v>
      </c>
      <c r="AV570" s="139">
        <v>1084286</v>
      </c>
      <c r="AW570" s="139">
        <v>1084286</v>
      </c>
      <c r="AX570" s="139">
        <v>1084286</v>
      </c>
      <c r="AY570" s="139">
        <v>1084286</v>
      </c>
      <c r="AZ570" s="139">
        <v>1084286</v>
      </c>
      <c r="BA570" s="139">
        <v>13011432</v>
      </c>
    </row>
    <row r="571" spans="1:53">
      <c r="A571" s="140" t="s">
        <v>1888</v>
      </c>
      <c r="B571" s="139">
        <v>0</v>
      </c>
      <c r="C571" s="139">
        <v>0</v>
      </c>
      <c r="D571" s="139">
        <v>0</v>
      </c>
      <c r="E571" s="139">
        <v>0</v>
      </c>
      <c r="F571" s="139">
        <v>0</v>
      </c>
      <c r="G571" s="139">
        <v>0</v>
      </c>
      <c r="H571" s="139">
        <v>0</v>
      </c>
      <c r="I571" s="139">
        <v>0</v>
      </c>
      <c r="J571" s="139">
        <v>0</v>
      </c>
      <c r="K571" s="139">
        <v>0</v>
      </c>
      <c r="L571" s="139">
        <v>0</v>
      </c>
      <c r="M571" s="139">
        <v>0</v>
      </c>
      <c r="N571" s="139">
        <v>0</v>
      </c>
      <c r="O571" s="139">
        <v>0</v>
      </c>
      <c r="P571" s="139">
        <v>0</v>
      </c>
      <c r="Q571" s="139">
        <v>0</v>
      </c>
      <c r="R571" s="139">
        <v>0</v>
      </c>
      <c r="S571" s="139">
        <v>0</v>
      </c>
      <c r="T571" s="139">
        <v>0</v>
      </c>
      <c r="U571" s="139">
        <v>0</v>
      </c>
      <c r="V571" s="139">
        <v>0</v>
      </c>
      <c r="W571" s="139">
        <v>0</v>
      </c>
      <c r="X571" s="139">
        <v>0</v>
      </c>
      <c r="Y571" s="139">
        <v>0</v>
      </c>
      <c r="Z571" s="139">
        <v>0</v>
      </c>
      <c r="AA571" s="139">
        <v>0</v>
      </c>
      <c r="AB571" s="139">
        <v>0</v>
      </c>
      <c r="AC571" s="139">
        <v>0</v>
      </c>
      <c r="AD571" s="139">
        <v>0</v>
      </c>
      <c r="AE571" s="139">
        <v>0</v>
      </c>
      <c r="AF571" s="139">
        <v>0</v>
      </c>
      <c r="AG571" s="139">
        <v>0</v>
      </c>
      <c r="AH571" s="139">
        <v>0</v>
      </c>
      <c r="AI571" s="139">
        <v>0</v>
      </c>
      <c r="AJ571" s="139">
        <v>0</v>
      </c>
      <c r="AK571" s="139">
        <v>0</v>
      </c>
      <c r="AL571" s="139">
        <v>0</v>
      </c>
      <c r="AM571" s="139">
        <v>0</v>
      </c>
      <c r="AN571" s="139">
        <v>0</v>
      </c>
      <c r="AO571" s="139">
        <v>0</v>
      </c>
      <c r="AP571" s="139">
        <v>0</v>
      </c>
      <c r="AQ571" s="139">
        <v>0</v>
      </c>
      <c r="AR571" s="139">
        <v>0</v>
      </c>
      <c r="AS571" s="139">
        <v>0</v>
      </c>
      <c r="AT571" s="139">
        <v>0</v>
      </c>
      <c r="AU571" s="139">
        <v>0</v>
      </c>
      <c r="AV571" s="139">
        <v>0</v>
      </c>
      <c r="AW571" s="139">
        <v>0</v>
      </c>
      <c r="AX571" s="139">
        <v>0</v>
      </c>
      <c r="AY571" s="139">
        <v>0</v>
      </c>
      <c r="AZ571" s="139">
        <v>0</v>
      </c>
      <c r="BA571" s="139">
        <v>0</v>
      </c>
    </row>
    <row r="572" spans="1:53">
      <c r="A572" s="140" t="s">
        <v>1889</v>
      </c>
      <c r="B572" s="139">
        <v>0</v>
      </c>
      <c r="C572" s="139">
        <v>0</v>
      </c>
      <c r="D572" s="139">
        <v>0</v>
      </c>
      <c r="E572" s="139">
        <v>0</v>
      </c>
      <c r="F572" s="139">
        <v>0</v>
      </c>
      <c r="G572" s="139">
        <v>0</v>
      </c>
      <c r="H572" s="139">
        <v>0</v>
      </c>
      <c r="I572" s="139">
        <v>0</v>
      </c>
      <c r="J572" s="139">
        <v>0</v>
      </c>
      <c r="K572" s="139">
        <v>0</v>
      </c>
      <c r="L572" s="139">
        <v>0</v>
      </c>
      <c r="M572" s="139">
        <v>0</v>
      </c>
      <c r="N572" s="139">
        <v>0</v>
      </c>
      <c r="O572" s="139">
        <v>0</v>
      </c>
      <c r="P572" s="139">
        <v>0</v>
      </c>
      <c r="Q572" s="139">
        <v>0</v>
      </c>
      <c r="R572" s="139">
        <v>0</v>
      </c>
      <c r="S572" s="139">
        <v>0</v>
      </c>
      <c r="T572" s="139">
        <v>0</v>
      </c>
      <c r="U572" s="139">
        <v>0</v>
      </c>
      <c r="V572" s="139">
        <v>0</v>
      </c>
      <c r="W572" s="139">
        <v>0</v>
      </c>
      <c r="X572" s="139">
        <v>0</v>
      </c>
      <c r="Y572" s="139">
        <v>0</v>
      </c>
      <c r="Z572" s="139">
        <v>0</v>
      </c>
      <c r="AA572" s="139">
        <v>0</v>
      </c>
      <c r="AB572" s="139">
        <v>0</v>
      </c>
      <c r="AC572" s="139">
        <v>0</v>
      </c>
      <c r="AD572" s="139">
        <v>0</v>
      </c>
      <c r="AE572" s="139">
        <v>0</v>
      </c>
      <c r="AF572" s="139">
        <v>0</v>
      </c>
      <c r="AG572" s="139">
        <v>0</v>
      </c>
      <c r="AH572" s="139">
        <v>0</v>
      </c>
      <c r="AI572" s="139">
        <v>0</v>
      </c>
      <c r="AJ572" s="139">
        <v>0</v>
      </c>
      <c r="AK572" s="139">
        <v>0</v>
      </c>
      <c r="AL572" s="139">
        <v>0</v>
      </c>
      <c r="AM572" s="139">
        <v>0</v>
      </c>
      <c r="AN572" s="139">
        <v>0</v>
      </c>
      <c r="AO572" s="139">
        <v>0</v>
      </c>
      <c r="AP572" s="139">
        <v>0</v>
      </c>
      <c r="AQ572" s="139">
        <v>0</v>
      </c>
      <c r="AR572" s="139">
        <v>0</v>
      </c>
      <c r="AS572" s="139">
        <v>0</v>
      </c>
      <c r="AT572" s="139">
        <v>0</v>
      </c>
      <c r="AU572" s="139">
        <v>0</v>
      </c>
      <c r="AV572" s="139">
        <v>0</v>
      </c>
      <c r="AW572" s="139">
        <v>0</v>
      </c>
      <c r="AX572" s="139">
        <v>0</v>
      </c>
      <c r="AY572" s="139">
        <v>0</v>
      </c>
      <c r="AZ572" s="139">
        <v>0</v>
      </c>
      <c r="BA572" s="139">
        <v>0</v>
      </c>
    </row>
    <row r="573" spans="1:53">
      <c r="A573" s="140" t="s">
        <v>1890</v>
      </c>
      <c r="B573" s="139">
        <v>0</v>
      </c>
      <c r="C573" s="139">
        <v>0</v>
      </c>
      <c r="D573" s="139">
        <v>0</v>
      </c>
      <c r="E573" s="139">
        <v>0</v>
      </c>
      <c r="F573" s="139">
        <v>0</v>
      </c>
      <c r="G573" s="139">
        <v>0</v>
      </c>
      <c r="H573" s="139">
        <v>0</v>
      </c>
      <c r="I573" s="139">
        <v>0</v>
      </c>
      <c r="J573" s="139">
        <v>0</v>
      </c>
      <c r="K573" s="139">
        <v>0</v>
      </c>
      <c r="L573" s="139">
        <v>0</v>
      </c>
      <c r="M573" s="139">
        <v>0</v>
      </c>
      <c r="N573" s="139">
        <v>0</v>
      </c>
      <c r="O573" s="139">
        <v>0</v>
      </c>
      <c r="P573" s="139">
        <v>0</v>
      </c>
      <c r="Q573" s="139">
        <v>0</v>
      </c>
      <c r="R573" s="139">
        <v>0</v>
      </c>
      <c r="S573" s="139">
        <v>0</v>
      </c>
      <c r="T573" s="139">
        <v>0</v>
      </c>
      <c r="U573" s="139">
        <v>0</v>
      </c>
      <c r="V573" s="139">
        <v>0</v>
      </c>
      <c r="W573" s="139">
        <v>0</v>
      </c>
      <c r="X573" s="139">
        <v>0</v>
      </c>
      <c r="Y573" s="139">
        <v>0</v>
      </c>
      <c r="Z573" s="139">
        <v>0</v>
      </c>
      <c r="AA573" s="139">
        <v>0</v>
      </c>
      <c r="AB573" s="139">
        <v>0</v>
      </c>
      <c r="AC573" s="139">
        <v>0</v>
      </c>
      <c r="AD573" s="139">
        <v>0</v>
      </c>
      <c r="AE573" s="139">
        <v>0</v>
      </c>
      <c r="AF573" s="139">
        <v>0</v>
      </c>
      <c r="AG573" s="139">
        <v>0</v>
      </c>
      <c r="AH573" s="139">
        <v>0</v>
      </c>
      <c r="AI573" s="139">
        <v>0</v>
      </c>
      <c r="AJ573" s="139">
        <v>0</v>
      </c>
      <c r="AK573" s="139">
        <v>0</v>
      </c>
      <c r="AL573" s="139">
        <v>0</v>
      </c>
      <c r="AM573" s="139">
        <v>0</v>
      </c>
      <c r="AN573" s="139">
        <v>0</v>
      </c>
      <c r="AO573" s="139">
        <v>0</v>
      </c>
      <c r="AP573" s="139">
        <v>0</v>
      </c>
      <c r="AQ573" s="139">
        <v>0</v>
      </c>
      <c r="AR573" s="139">
        <v>0</v>
      </c>
      <c r="AS573" s="139">
        <v>0</v>
      </c>
      <c r="AT573" s="139">
        <v>0</v>
      </c>
      <c r="AU573" s="139">
        <v>0</v>
      </c>
      <c r="AV573" s="139">
        <v>0</v>
      </c>
      <c r="AW573" s="139">
        <v>0</v>
      </c>
      <c r="AX573" s="139">
        <v>0</v>
      </c>
      <c r="AY573" s="139">
        <v>0</v>
      </c>
      <c r="AZ573" s="139">
        <v>0</v>
      </c>
      <c r="BA573" s="139">
        <v>0</v>
      </c>
    </row>
    <row r="574" spans="1:53">
      <c r="A574" s="140" t="s">
        <v>1891</v>
      </c>
      <c r="B574" s="139">
        <v>4426610</v>
      </c>
      <c r="C574" s="139">
        <v>3579283</v>
      </c>
      <c r="D574" s="139">
        <v>3585321</v>
      </c>
      <c r="E574" s="139">
        <v>3799175</v>
      </c>
      <c r="F574" s="139">
        <v>4665745</v>
      </c>
      <c r="G574" s="139">
        <v>3699607</v>
      </c>
      <c r="H574" s="139">
        <v>4575506</v>
      </c>
      <c r="I574" s="139">
        <v>3699607</v>
      </c>
      <c r="J574" s="139">
        <v>3699607</v>
      </c>
      <c r="K574" s="139">
        <v>4575506</v>
      </c>
      <c r="L574" s="139">
        <v>3700235</v>
      </c>
      <c r="M574" s="139">
        <v>2737994</v>
      </c>
      <c r="N574" s="139">
        <v>46744196</v>
      </c>
      <c r="O574" s="139">
        <v>3983833</v>
      </c>
      <c r="P574" s="139">
        <v>3983833</v>
      </c>
      <c r="Q574" s="139">
        <v>3983833</v>
      </c>
      <c r="R574" s="139">
        <v>3983833</v>
      </c>
      <c r="S574" s="139">
        <v>3983833</v>
      </c>
      <c r="T574" s="139">
        <v>3983833</v>
      </c>
      <c r="U574" s="139">
        <v>3983833</v>
      </c>
      <c r="V574" s="139">
        <v>3983833</v>
      </c>
      <c r="W574" s="139">
        <v>3983833</v>
      </c>
      <c r="X574" s="139">
        <v>3983833</v>
      </c>
      <c r="Y574" s="139">
        <v>3983833</v>
      </c>
      <c r="Z574" s="139">
        <v>3983833</v>
      </c>
      <c r="AA574" s="139">
        <v>47805995.999999903</v>
      </c>
      <c r="AB574" s="139">
        <v>3983833</v>
      </c>
      <c r="AC574" s="139">
        <v>3983833</v>
      </c>
      <c r="AD574" s="139">
        <v>3983833</v>
      </c>
      <c r="AE574" s="139">
        <v>3983833</v>
      </c>
      <c r="AF574" s="139">
        <v>3983833</v>
      </c>
      <c r="AG574" s="139">
        <v>3983833</v>
      </c>
      <c r="AH574" s="139">
        <v>3983833</v>
      </c>
      <c r="AI574" s="139">
        <v>3983833</v>
      </c>
      <c r="AJ574" s="139">
        <v>3983833</v>
      </c>
      <c r="AK574" s="139">
        <v>3983833</v>
      </c>
      <c r="AL574" s="139">
        <v>3983833</v>
      </c>
      <c r="AM574" s="139">
        <v>3983833</v>
      </c>
      <c r="AN574" s="139">
        <v>47805995.999999903</v>
      </c>
      <c r="AO574" s="139">
        <v>3983833</v>
      </c>
      <c r="AP574" s="139">
        <v>3983833</v>
      </c>
      <c r="AQ574" s="139">
        <v>3983833</v>
      </c>
      <c r="AR574" s="139">
        <v>3983833</v>
      </c>
      <c r="AS574" s="139">
        <v>3983833</v>
      </c>
      <c r="AT574" s="139">
        <v>3983833</v>
      </c>
      <c r="AU574" s="139">
        <v>3983833</v>
      </c>
      <c r="AV574" s="139">
        <v>3983833</v>
      </c>
      <c r="AW574" s="139">
        <v>3983833</v>
      </c>
      <c r="AX574" s="139">
        <v>3983833</v>
      </c>
      <c r="AY574" s="139">
        <v>3983833</v>
      </c>
      <c r="AZ574" s="139">
        <v>3983833</v>
      </c>
      <c r="BA574" s="139">
        <v>47805995.999999903</v>
      </c>
    </row>
    <row r="575" spans="1:53">
      <c r="A575" s="140" t="s">
        <v>1892</v>
      </c>
      <c r="B575" s="139">
        <v>0</v>
      </c>
      <c r="C575" s="139">
        <v>0</v>
      </c>
      <c r="D575" s="139">
        <v>0</v>
      </c>
      <c r="E575" s="139">
        <v>0</v>
      </c>
      <c r="F575" s="139">
        <v>0</v>
      </c>
      <c r="G575" s="139">
        <v>0</v>
      </c>
      <c r="H575" s="139">
        <v>0</v>
      </c>
      <c r="I575" s="139">
        <v>0</v>
      </c>
      <c r="J575" s="139">
        <v>0</v>
      </c>
      <c r="K575" s="139">
        <v>0</v>
      </c>
      <c r="L575" s="139">
        <v>0</v>
      </c>
      <c r="M575" s="139">
        <v>0</v>
      </c>
      <c r="N575" s="139">
        <v>0</v>
      </c>
      <c r="O575" s="139">
        <v>0</v>
      </c>
      <c r="P575" s="139">
        <v>0</v>
      </c>
      <c r="Q575" s="139">
        <v>0</v>
      </c>
      <c r="R575" s="139">
        <v>0</v>
      </c>
      <c r="S575" s="139">
        <v>0</v>
      </c>
      <c r="T575" s="139">
        <v>0</v>
      </c>
      <c r="U575" s="139">
        <v>0</v>
      </c>
      <c r="V575" s="139">
        <v>0</v>
      </c>
      <c r="W575" s="139">
        <v>0</v>
      </c>
      <c r="X575" s="139">
        <v>0</v>
      </c>
      <c r="Y575" s="139">
        <v>0</v>
      </c>
      <c r="Z575" s="139">
        <v>0</v>
      </c>
      <c r="AA575" s="139">
        <v>0</v>
      </c>
      <c r="AB575" s="139">
        <v>0</v>
      </c>
      <c r="AC575" s="139">
        <v>0</v>
      </c>
      <c r="AD575" s="139">
        <v>0</v>
      </c>
      <c r="AE575" s="139">
        <v>0</v>
      </c>
      <c r="AF575" s="139">
        <v>0</v>
      </c>
      <c r="AG575" s="139">
        <v>0</v>
      </c>
      <c r="AH575" s="139">
        <v>0</v>
      </c>
      <c r="AI575" s="139">
        <v>0</v>
      </c>
      <c r="AJ575" s="139">
        <v>0</v>
      </c>
      <c r="AK575" s="139">
        <v>0</v>
      </c>
      <c r="AL575" s="139">
        <v>0</v>
      </c>
      <c r="AM575" s="139">
        <v>0</v>
      </c>
      <c r="AN575" s="139">
        <v>0</v>
      </c>
      <c r="AO575" s="139">
        <v>0</v>
      </c>
      <c r="AP575" s="139">
        <v>0</v>
      </c>
      <c r="AQ575" s="139">
        <v>0</v>
      </c>
      <c r="AR575" s="139">
        <v>0</v>
      </c>
      <c r="AS575" s="139">
        <v>0</v>
      </c>
      <c r="AT575" s="139">
        <v>0</v>
      </c>
      <c r="AU575" s="139">
        <v>0</v>
      </c>
      <c r="AV575" s="139">
        <v>0</v>
      </c>
      <c r="AW575" s="139">
        <v>0</v>
      </c>
      <c r="AX575" s="139">
        <v>0</v>
      </c>
      <c r="AY575" s="139">
        <v>0</v>
      </c>
      <c r="AZ575" s="139">
        <v>0</v>
      </c>
      <c r="BA575" s="139">
        <v>0</v>
      </c>
    </row>
    <row r="576" spans="1:53">
      <c r="A576" s="140" t="s">
        <v>1893</v>
      </c>
      <c r="B576" s="139">
        <v>0</v>
      </c>
      <c r="C576" s="139">
        <v>0</v>
      </c>
      <c r="D576" s="139">
        <v>0</v>
      </c>
      <c r="E576" s="139">
        <v>0</v>
      </c>
      <c r="F576" s="139">
        <v>0</v>
      </c>
      <c r="G576" s="139">
        <v>0</v>
      </c>
      <c r="H576" s="139">
        <v>0</v>
      </c>
      <c r="I576" s="139">
        <v>0</v>
      </c>
      <c r="J576" s="139">
        <v>0</v>
      </c>
      <c r="K576" s="139">
        <v>0</v>
      </c>
      <c r="L576" s="139">
        <v>0</v>
      </c>
      <c r="M576" s="139">
        <v>0</v>
      </c>
      <c r="N576" s="139">
        <v>0</v>
      </c>
      <c r="O576" s="139">
        <v>0</v>
      </c>
      <c r="P576" s="139">
        <v>0</v>
      </c>
      <c r="Q576" s="139">
        <v>0</v>
      </c>
      <c r="R576" s="139">
        <v>0</v>
      </c>
      <c r="S576" s="139">
        <v>0</v>
      </c>
      <c r="T576" s="139">
        <v>0</v>
      </c>
      <c r="U576" s="139">
        <v>0</v>
      </c>
      <c r="V576" s="139">
        <v>0</v>
      </c>
      <c r="W576" s="139">
        <v>0</v>
      </c>
      <c r="X576" s="139">
        <v>0</v>
      </c>
      <c r="Y576" s="139">
        <v>0</v>
      </c>
      <c r="Z576" s="139">
        <v>0</v>
      </c>
      <c r="AA576" s="139">
        <v>0</v>
      </c>
      <c r="AB576" s="139">
        <v>0</v>
      </c>
      <c r="AC576" s="139">
        <v>0</v>
      </c>
      <c r="AD576" s="139">
        <v>0</v>
      </c>
      <c r="AE576" s="139">
        <v>0</v>
      </c>
      <c r="AF576" s="139">
        <v>0</v>
      </c>
      <c r="AG576" s="139">
        <v>0</v>
      </c>
      <c r="AH576" s="139">
        <v>0</v>
      </c>
      <c r="AI576" s="139">
        <v>0</v>
      </c>
      <c r="AJ576" s="139">
        <v>0</v>
      </c>
      <c r="AK576" s="139">
        <v>0</v>
      </c>
      <c r="AL576" s="139">
        <v>0</v>
      </c>
      <c r="AM576" s="139">
        <v>0</v>
      </c>
      <c r="AN576" s="139">
        <v>0</v>
      </c>
      <c r="AO576" s="139">
        <v>0</v>
      </c>
      <c r="AP576" s="139">
        <v>0</v>
      </c>
      <c r="AQ576" s="139">
        <v>0</v>
      </c>
      <c r="AR576" s="139">
        <v>0</v>
      </c>
      <c r="AS576" s="139">
        <v>0</v>
      </c>
      <c r="AT576" s="139">
        <v>0</v>
      </c>
      <c r="AU576" s="139">
        <v>0</v>
      </c>
      <c r="AV576" s="139">
        <v>0</v>
      </c>
      <c r="AW576" s="139">
        <v>0</v>
      </c>
      <c r="AX576" s="139">
        <v>0</v>
      </c>
      <c r="AY576" s="139">
        <v>0</v>
      </c>
      <c r="AZ576" s="139">
        <v>0</v>
      </c>
      <c r="BA576" s="139">
        <v>0</v>
      </c>
    </row>
    <row r="577" spans="1:53">
      <c r="A577" s="169" t="s">
        <v>1894</v>
      </c>
      <c r="B577" s="139">
        <v>5673286</v>
      </c>
      <c r="C577" s="139">
        <v>4819540</v>
      </c>
      <c r="D577" s="139">
        <v>4822771</v>
      </c>
      <c r="E577" s="139">
        <v>5031782</v>
      </c>
      <c r="F577" s="139">
        <v>5902885</v>
      </c>
      <c r="G577" s="139">
        <v>4927456</v>
      </c>
      <c r="H577" s="139">
        <v>5807156</v>
      </c>
      <c r="I577" s="139">
        <v>4938702</v>
      </c>
      <c r="J577" s="139">
        <v>4934883</v>
      </c>
      <c r="K577" s="139">
        <v>5813074</v>
      </c>
      <c r="L577" s="139">
        <v>4946440</v>
      </c>
      <c r="M577" s="139">
        <v>3971230</v>
      </c>
      <c r="N577" s="139">
        <v>61589205</v>
      </c>
      <c r="O577" s="139">
        <v>5273921</v>
      </c>
      <c r="P577" s="139">
        <v>5273921</v>
      </c>
      <c r="Q577" s="139">
        <v>5273921</v>
      </c>
      <c r="R577" s="139">
        <v>5273921</v>
      </c>
      <c r="S577" s="139">
        <v>5273921</v>
      </c>
      <c r="T577" s="139">
        <v>5273921</v>
      </c>
      <c r="U577" s="139">
        <v>5273921</v>
      </c>
      <c r="V577" s="139">
        <v>5273921</v>
      </c>
      <c r="W577" s="139">
        <v>5273921</v>
      </c>
      <c r="X577" s="139">
        <v>5273921</v>
      </c>
      <c r="Y577" s="139">
        <v>5273921</v>
      </c>
      <c r="Z577" s="139">
        <v>5273921</v>
      </c>
      <c r="AA577" s="139">
        <v>63287052</v>
      </c>
      <c r="AB577" s="139">
        <v>5068119</v>
      </c>
      <c r="AC577" s="139">
        <v>5068119</v>
      </c>
      <c r="AD577" s="139">
        <v>5068119</v>
      </c>
      <c r="AE577" s="139">
        <v>5068119</v>
      </c>
      <c r="AF577" s="139">
        <v>5068119</v>
      </c>
      <c r="AG577" s="139">
        <v>5068119</v>
      </c>
      <c r="AH577" s="139">
        <v>5068119</v>
      </c>
      <c r="AI577" s="139">
        <v>5068119</v>
      </c>
      <c r="AJ577" s="139">
        <v>5068119</v>
      </c>
      <c r="AK577" s="139">
        <v>5068119</v>
      </c>
      <c r="AL577" s="139">
        <v>5068119</v>
      </c>
      <c r="AM577" s="139">
        <v>5068119</v>
      </c>
      <c r="AN577" s="139">
        <v>60817427.999999903</v>
      </c>
      <c r="AO577" s="139">
        <v>5068119</v>
      </c>
      <c r="AP577" s="139">
        <v>5068119</v>
      </c>
      <c r="AQ577" s="139">
        <v>5068119</v>
      </c>
      <c r="AR577" s="139">
        <v>5068119</v>
      </c>
      <c r="AS577" s="139">
        <v>5068119</v>
      </c>
      <c r="AT577" s="139">
        <v>5068119</v>
      </c>
      <c r="AU577" s="139">
        <v>5068119</v>
      </c>
      <c r="AV577" s="139">
        <v>5068119</v>
      </c>
      <c r="AW577" s="139">
        <v>5068119</v>
      </c>
      <c r="AX577" s="139">
        <v>5068119</v>
      </c>
      <c r="AY577" s="139">
        <v>5068119</v>
      </c>
      <c r="AZ577" s="139">
        <v>5068119</v>
      </c>
      <c r="BA577" s="139">
        <v>60817427.999999903</v>
      </c>
    </row>
    <row r="578" spans="1:53">
      <c r="A578" s="169" t="s">
        <v>1895</v>
      </c>
      <c r="B578" s="139">
        <v>6648548.9999999898</v>
      </c>
      <c r="C578" s="139">
        <v>5871880.9999999898</v>
      </c>
      <c r="D578" s="139">
        <v>5942985</v>
      </c>
      <c r="E578" s="139">
        <v>6251401</v>
      </c>
      <c r="F578" s="139">
        <v>7487954</v>
      </c>
      <c r="G578" s="139">
        <v>6571852</v>
      </c>
      <c r="H578" s="139">
        <v>7432495</v>
      </c>
      <c r="I578" s="139">
        <v>6509914</v>
      </c>
      <c r="J578" s="139">
        <v>6512727</v>
      </c>
      <c r="K578" s="139">
        <v>7243941</v>
      </c>
      <c r="L578" s="139">
        <v>6272278</v>
      </c>
      <c r="M578" s="139">
        <v>5161629</v>
      </c>
      <c r="N578" s="139">
        <v>77907606</v>
      </c>
      <c r="O578" s="139">
        <v>6579638.9999999898</v>
      </c>
      <c r="P578" s="139">
        <v>6579638.9999999898</v>
      </c>
      <c r="Q578" s="139">
        <v>6579638.9999999898</v>
      </c>
      <c r="R578" s="139">
        <v>6579638.9999999898</v>
      </c>
      <c r="S578" s="139">
        <v>6579638.9999999898</v>
      </c>
      <c r="T578" s="139">
        <v>6579638.9999999898</v>
      </c>
      <c r="U578" s="139">
        <v>6579638.9999999898</v>
      </c>
      <c r="V578" s="139">
        <v>6579638.9999999898</v>
      </c>
      <c r="W578" s="139">
        <v>6579638.9999999898</v>
      </c>
      <c r="X578" s="139">
        <v>6579638.9999999898</v>
      </c>
      <c r="Y578" s="139">
        <v>6579638.9999999898</v>
      </c>
      <c r="Z578" s="139">
        <v>6579638.9999999898</v>
      </c>
      <c r="AA578" s="139">
        <v>78955667.999999896</v>
      </c>
      <c r="AB578" s="139">
        <v>6375556</v>
      </c>
      <c r="AC578" s="139">
        <v>6375556</v>
      </c>
      <c r="AD578" s="139">
        <v>6375556</v>
      </c>
      <c r="AE578" s="139">
        <v>6375556</v>
      </c>
      <c r="AF578" s="139">
        <v>6375556</v>
      </c>
      <c r="AG578" s="139">
        <v>6375556</v>
      </c>
      <c r="AH578" s="139">
        <v>6375556</v>
      </c>
      <c r="AI578" s="139">
        <v>6375556</v>
      </c>
      <c r="AJ578" s="139">
        <v>6375556</v>
      </c>
      <c r="AK578" s="139">
        <v>6375556</v>
      </c>
      <c r="AL578" s="139">
        <v>6375556</v>
      </c>
      <c r="AM578" s="139">
        <v>6375556</v>
      </c>
      <c r="AN578" s="139">
        <v>76506671.999999896</v>
      </c>
      <c r="AO578" s="139">
        <v>6326648</v>
      </c>
      <c r="AP578" s="139">
        <v>6326648</v>
      </c>
      <c r="AQ578" s="139">
        <v>6326648</v>
      </c>
      <c r="AR578" s="139">
        <v>6326648</v>
      </c>
      <c r="AS578" s="139">
        <v>6326648</v>
      </c>
      <c r="AT578" s="139">
        <v>6326648</v>
      </c>
      <c r="AU578" s="139">
        <v>6326648</v>
      </c>
      <c r="AV578" s="139">
        <v>6326648</v>
      </c>
      <c r="AW578" s="139">
        <v>6326648</v>
      </c>
      <c r="AX578" s="139">
        <v>6326648</v>
      </c>
      <c r="AY578" s="139">
        <v>6326648</v>
      </c>
      <c r="AZ578" s="139">
        <v>6326648</v>
      </c>
      <c r="BA578" s="139">
        <v>75919776</v>
      </c>
    </row>
    <row r="579" spans="1:53">
      <c r="A579" s="165" t="s">
        <v>1896</v>
      </c>
    </row>
    <row r="580" spans="1:53">
      <c r="A580" s="140" t="s">
        <v>1897</v>
      </c>
      <c r="B580" s="139">
        <v>-6.8306841664404301E-9</v>
      </c>
      <c r="C580" s="139">
        <v>-6.8306841664404301E-9</v>
      </c>
      <c r="D580" s="139">
        <v>-6.8306841664404301E-9</v>
      </c>
      <c r="E580" s="139">
        <v>-6.8306841664404301E-9</v>
      </c>
      <c r="F580" s="139">
        <v>-6.8306841664404301E-9</v>
      </c>
      <c r="G580" s="139">
        <v>-6.8306841664404301E-9</v>
      </c>
      <c r="H580" s="139">
        <v>-6.8306841664404301E-9</v>
      </c>
      <c r="I580" s="139">
        <v>-6.8306841664404301E-9</v>
      </c>
      <c r="J580" s="139">
        <v>-6.8306841664404301E-9</v>
      </c>
      <c r="K580" s="139">
        <v>-6.8306841664404301E-9</v>
      </c>
      <c r="L580" s="139">
        <v>-6.8306841664404301E-9</v>
      </c>
      <c r="M580" s="139">
        <v>-6.8306841664404301E-9</v>
      </c>
      <c r="N580" s="139">
        <v>-8.1968209997285105E-8</v>
      </c>
      <c r="O580" s="139">
        <v>-4.9635357552486098E-9</v>
      </c>
      <c r="P580" s="139">
        <v>-4.9635357552486098E-9</v>
      </c>
      <c r="Q580" s="139">
        <v>-4.9635357552486098E-9</v>
      </c>
      <c r="R580" s="139">
        <v>-4.9635357552486098E-9</v>
      </c>
      <c r="S580" s="139">
        <v>-4.9635357552486098E-9</v>
      </c>
      <c r="T580" s="139">
        <v>-4.9635357552486098E-9</v>
      </c>
      <c r="U580" s="139">
        <v>-4.9635357552486098E-9</v>
      </c>
      <c r="V580" s="139">
        <v>-4.9635357552486098E-9</v>
      </c>
      <c r="W580" s="139">
        <v>-4.9635357552486098E-9</v>
      </c>
      <c r="X580" s="139">
        <v>-4.9635357552486098E-9</v>
      </c>
      <c r="Y580" s="139">
        <v>-4.9635357552486098E-9</v>
      </c>
      <c r="Z580" s="139">
        <v>-4.9635357552486098E-9</v>
      </c>
      <c r="AA580" s="139">
        <v>-5.9562429062983301E-8</v>
      </c>
      <c r="AB580" s="139">
        <v>6.4100165504728298E-10</v>
      </c>
      <c r="AC580" s="139">
        <v>6.4100165504728298E-10</v>
      </c>
      <c r="AD580" s="139">
        <v>6.4100165504728298E-10</v>
      </c>
      <c r="AE580" s="139">
        <v>6.4100165504728298E-10</v>
      </c>
      <c r="AF580" s="139">
        <v>6.4100165504728298E-10</v>
      </c>
      <c r="AG580" s="139">
        <v>6.4100165504728298E-10</v>
      </c>
      <c r="AH580" s="139">
        <v>6.4100165504728298E-10</v>
      </c>
      <c r="AI580" s="139">
        <v>6.4100165504728298E-10</v>
      </c>
      <c r="AJ580" s="139">
        <v>6.4100165504728298E-10</v>
      </c>
      <c r="AK580" s="139">
        <v>6.4100165504728298E-10</v>
      </c>
      <c r="AL580" s="139">
        <v>6.4100165504728298E-10</v>
      </c>
      <c r="AM580" s="139">
        <v>6.4100165504728298E-10</v>
      </c>
      <c r="AN580" s="139">
        <v>7.6920198605673903E-9</v>
      </c>
      <c r="AO580" s="139">
        <v>-1.05523271876347E-10</v>
      </c>
      <c r="AP580" s="139">
        <v>-1.05523271876347E-10</v>
      </c>
      <c r="AQ580" s="139">
        <v>-1.05523271876347E-10</v>
      </c>
      <c r="AR580" s="139">
        <v>-1.05523271876347E-10</v>
      </c>
      <c r="AS580" s="139">
        <v>-1.05523271876347E-10</v>
      </c>
      <c r="AT580" s="139">
        <v>-1.05523271876347E-10</v>
      </c>
      <c r="AU580" s="139">
        <v>-1.05523271876347E-10</v>
      </c>
      <c r="AV580" s="139">
        <v>-1.05523271876347E-10</v>
      </c>
      <c r="AW580" s="139">
        <v>-1.05523271876347E-10</v>
      </c>
      <c r="AX580" s="139">
        <v>-1.05523271876347E-10</v>
      </c>
      <c r="AY580" s="139">
        <v>-1.05523271876347E-10</v>
      </c>
      <c r="AZ580" s="139">
        <v>-1.05523271876347E-10</v>
      </c>
      <c r="BA580" s="139">
        <v>-1.26627926251617E-9</v>
      </c>
    </row>
    <row r="581" spans="1:53">
      <c r="A581" s="140" t="s">
        <v>1898</v>
      </c>
      <c r="B581" s="139">
        <v>403458.84609849198</v>
      </c>
      <c r="C581" s="139">
        <v>-10876798.9060208</v>
      </c>
      <c r="D581" s="139">
        <v>-8347428.9156879196</v>
      </c>
      <c r="E581" s="139">
        <v>-6209091.6548966998</v>
      </c>
      <c r="F581" s="139">
        <v>-789711.02042523399</v>
      </c>
      <c r="G581" s="139">
        <v>-1739932.07583537</v>
      </c>
      <c r="H581" s="139">
        <v>-220927.21410128</v>
      </c>
      <c r="I581" s="139">
        <v>7487906.6481142603</v>
      </c>
      <c r="J581" s="139">
        <v>10072477.8446155</v>
      </c>
      <c r="K581" s="139">
        <v>6745536.3198598996</v>
      </c>
      <c r="L581" s="139">
        <v>1481072.6712208099</v>
      </c>
      <c r="M581" s="139">
        <v>1993437.45705848</v>
      </c>
      <c r="N581" s="139">
        <v>6.1845639720559094E-8</v>
      </c>
      <c r="O581" s="139">
        <v>2366385.9213756602</v>
      </c>
      <c r="P581" s="139">
        <v>-2750831.9010022799</v>
      </c>
      <c r="Q581" s="139">
        <v>-1198407.37585127</v>
      </c>
      <c r="R581" s="139">
        <v>-318600.92175601103</v>
      </c>
      <c r="S581" s="139">
        <v>1083367.9565687899</v>
      </c>
      <c r="T581" s="139">
        <v>-907199.33942682797</v>
      </c>
      <c r="U581" s="139">
        <v>-196950.25364793901</v>
      </c>
      <c r="V581" s="139">
        <v>3117499.6880433802</v>
      </c>
      <c r="W581" s="139">
        <v>1740781.3358247101</v>
      </c>
      <c r="X581" s="139">
        <v>602937.72149391205</v>
      </c>
      <c r="Y581" s="139">
        <v>-1658484.0054058901</v>
      </c>
      <c r="Z581" s="139">
        <v>-1880498.8262162399</v>
      </c>
      <c r="AA581" s="139">
        <v>-7.2759576141834201E-9</v>
      </c>
      <c r="AB581" s="139">
        <v>1116572.1868135501</v>
      </c>
      <c r="AC581" s="139">
        <v>-704927.91495505394</v>
      </c>
      <c r="AD581" s="139">
        <v>327726.787325827</v>
      </c>
      <c r="AE581" s="139">
        <v>628841.21547723596</v>
      </c>
      <c r="AF581" s="139">
        <v>669155.07786061405</v>
      </c>
      <c r="AG581" s="139">
        <v>-1832201.25956421</v>
      </c>
      <c r="AH581" s="139">
        <v>-1574860.59962296</v>
      </c>
      <c r="AI581" s="139">
        <v>-369610.502006475</v>
      </c>
      <c r="AJ581" s="139">
        <v>972059.38808851503</v>
      </c>
      <c r="AK581" s="139">
        <v>1017495.84821511</v>
      </c>
      <c r="AL581" s="139">
        <v>163097.511211531</v>
      </c>
      <c r="AM581" s="139">
        <v>-413347.73884367099</v>
      </c>
      <c r="AN581" s="139">
        <v>9.0949470177292803E-10</v>
      </c>
      <c r="AO581" s="139">
        <v>-1366014.64176414</v>
      </c>
      <c r="AP581" s="139">
        <v>-2244766.3620118299</v>
      </c>
      <c r="AQ581" s="139">
        <v>-1334631.6077107301</v>
      </c>
      <c r="AR581" s="139">
        <v>-1200796.9349573101</v>
      </c>
      <c r="AS581" s="139">
        <v>-1565238.8220239901</v>
      </c>
      <c r="AT581" s="139">
        <v>1229040.4109309099</v>
      </c>
      <c r="AU581" s="139">
        <v>1341480.1174660199</v>
      </c>
      <c r="AV581" s="139">
        <v>1894303.67677914</v>
      </c>
      <c r="AW581" s="139">
        <v>1202564.1737740501</v>
      </c>
      <c r="AX581" s="139">
        <v>901203.53692559805</v>
      </c>
      <c r="AY581" s="139">
        <v>516755.73659794498</v>
      </c>
      <c r="AZ581" s="139">
        <v>626100.71599433594</v>
      </c>
      <c r="BA581" s="139">
        <v>-2.2737367544323202E-9</v>
      </c>
    </row>
    <row r="582" spans="1:53">
      <c r="A582" s="140" t="s">
        <v>1899</v>
      </c>
      <c r="B582" s="139">
        <v>0</v>
      </c>
      <c r="C582" s="139">
        <v>0</v>
      </c>
      <c r="D582" s="139">
        <v>0</v>
      </c>
      <c r="E582" s="139">
        <v>0</v>
      </c>
      <c r="F582" s="139">
        <v>0</v>
      </c>
      <c r="G582" s="139">
        <v>0</v>
      </c>
      <c r="H582" s="139">
        <v>0</v>
      </c>
      <c r="I582" s="139">
        <v>0</v>
      </c>
      <c r="J582" s="139">
        <v>0</v>
      </c>
      <c r="K582" s="139">
        <v>0</v>
      </c>
      <c r="L582" s="139">
        <v>0</v>
      </c>
      <c r="M582" s="139">
        <v>0</v>
      </c>
      <c r="N582" s="139">
        <v>0</v>
      </c>
      <c r="O582" s="139">
        <v>0</v>
      </c>
      <c r="P582" s="139">
        <v>0</v>
      </c>
      <c r="Q582" s="139">
        <v>0</v>
      </c>
      <c r="R582" s="139">
        <v>0</v>
      </c>
      <c r="S582" s="139">
        <v>0</v>
      </c>
      <c r="T582" s="139">
        <v>0</v>
      </c>
      <c r="U582" s="139">
        <v>0</v>
      </c>
      <c r="V582" s="139">
        <v>0</v>
      </c>
      <c r="W582" s="139">
        <v>0</v>
      </c>
      <c r="X582" s="139">
        <v>0</v>
      </c>
      <c r="Y582" s="139">
        <v>0</v>
      </c>
      <c r="Z582" s="139">
        <v>0</v>
      </c>
      <c r="AA582" s="139">
        <v>0</v>
      </c>
      <c r="AB582" s="139">
        <v>0</v>
      </c>
      <c r="AC582" s="139">
        <v>0</v>
      </c>
      <c r="AD582" s="139">
        <v>0</v>
      </c>
      <c r="AE582" s="139">
        <v>0</v>
      </c>
      <c r="AF582" s="139">
        <v>0</v>
      </c>
      <c r="AG582" s="139">
        <v>0</v>
      </c>
      <c r="AH582" s="139">
        <v>0</v>
      </c>
      <c r="AI582" s="139">
        <v>0</v>
      </c>
      <c r="AJ582" s="139">
        <v>0</v>
      </c>
      <c r="AK582" s="139">
        <v>0</v>
      </c>
      <c r="AL582" s="139">
        <v>0</v>
      </c>
      <c r="AM582" s="139">
        <v>0</v>
      </c>
      <c r="AN582" s="139">
        <v>0</v>
      </c>
      <c r="AO582" s="139">
        <v>0</v>
      </c>
      <c r="AP582" s="139">
        <v>0</v>
      </c>
      <c r="AQ582" s="139">
        <v>0</v>
      </c>
      <c r="AR582" s="139">
        <v>0</v>
      </c>
      <c r="AS582" s="139">
        <v>0</v>
      </c>
      <c r="AT582" s="139">
        <v>0</v>
      </c>
      <c r="AU582" s="139">
        <v>0</v>
      </c>
      <c r="AV582" s="139">
        <v>0</v>
      </c>
      <c r="AW582" s="139">
        <v>0</v>
      </c>
      <c r="AX582" s="139">
        <v>0</v>
      </c>
      <c r="AY582" s="139">
        <v>0</v>
      </c>
      <c r="AZ582" s="139">
        <v>0</v>
      </c>
      <c r="BA582" s="139">
        <v>0</v>
      </c>
    </row>
    <row r="583" spans="1:53">
      <c r="A583" s="140" t="s">
        <v>1900</v>
      </c>
      <c r="B583" s="139">
        <v>403458.846098485</v>
      </c>
      <c r="C583" s="139">
        <v>-10876798.9060208</v>
      </c>
      <c r="D583" s="139">
        <v>-8347428.9156879196</v>
      </c>
      <c r="E583" s="139">
        <v>-6209091.6548967101</v>
      </c>
      <c r="F583" s="139">
        <v>-789711.02042524097</v>
      </c>
      <c r="G583" s="139">
        <v>-1739932.07583538</v>
      </c>
      <c r="H583" s="139">
        <v>-220927.21410128701</v>
      </c>
      <c r="I583" s="139">
        <v>7487906.64811425</v>
      </c>
      <c r="J583" s="139">
        <v>10072477.8446154</v>
      </c>
      <c r="K583" s="139">
        <v>6745536.3198598903</v>
      </c>
      <c r="L583" s="139">
        <v>1481072.6712208099</v>
      </c>
      <c r="M583" s="139">
        <v>1993437.45705847</v>
      </c>
      <c r="N583" s="139">
        <v>-2.4556356947869E-8</v>
      </c>
      <c r="O583" s="139">
        <v>2366385.92137565</v>
      </c>
      <c r="P583" s="139">
        <v>-2750831.9010022799</v>
      </c>
      <c r="Q583" s="139">
        <v>-1198407.37585127</v>
      </c>
      <c r="R583" s="139">
        <v>-318600.92175601597</v>
      </c>
      <c r="S583" s="139">
        <v>1083367.9565687799</v>
      </c>
      <c r="T583" s="139">
        <v>-907199.33942683297</v>
      </c>
      <c r="U583" s="139">
        <v>-196950.25364794399</v>
      </c>
      <c r="V583" s="139">
        <v>3117499.6880433699</v>
      </c>
      <c r="W583" s="139">
        <v>1740781.3358247001</v>
      </c>
      <c r="X583" s="139">
        <v>602937.72149390704</v>
      </c>
      <c r="Y583" s="139">
        <v>-1658484.0054059001</v>
      </c>
      <c r="Z583" s="139">
        <v>-1880498.8262162399</v>
      </c>
      <c r="AA583" s="139">
        <v>-6.7302607931196597E-8</v>
      </c>
      <c r="AB583" s="139">
        <v>1116572.1868135501</v>
      </c>
      <c r="AC583" s="139">
        <v>-704927.91495505301</v>
      </c>
      <c r="AD583" s="139">
        <v>327726.78732582799</v>
      </c>
      <c r="AE583" s="139">
        <v>628841.21547723701</v>
      </c>
      <c r="AF583" s="139">
        <v>669155.07786061498</v>
      </c>
      <c r="AG583" s="139">
        <v>-1832201.25956421</v>
      </c>
      <c r="AH583" s="139">
        <v>-1574860.59962296</v>
      </c>
      <c r="AI583" s="139">
        <v>-369610.50200647401</v>
      </c>
      <c r="AJ583" s="139">
        <v>972059.38808851596</v>
      </c>
      <c r="AK583" s="139">
        <v>1017495.84821511</v>
      </c>
      <c r="AL583" s="139">
        <v>163097.511211531</v>
      </c>
      <c r="AM583" s="139">
        <v>-413347.73884367099</v>
      </c>
      <c r="AN583" s="139">
        <v>9.0381035988684694E-9</v>
      </c>
      <c r="AO583" s="139">
        <v>-1366014.64176414</v>
      </c>
      <c r="AP583" s="139">
        <v>-2244766.3620118299</v>
      </c>
      <c r="AQ583" s="139">
        <v>-1334631.6077107301</v>
      </c>
      <c r="AR583" s="139">
        <v>-1200796.9349573101</v>
      </c>
      <c r="AS583" s="139">
        <v>-1565238.8220239901</v>
      </c>
      <c r="AT583" s="139">
        <v>1229040.4109309099</v>
      </c>
      <c r="AU583" s="139">
        <v>1341480.1174660199</v>
      </c>
      <c r="AV583" s="139">
        <v>1894303.67677914</v>
      </c>
      <c r="AW583" s="139">
        <v>1202564.1737740501</v>
      </c>
      <c r="AX583" s="139">
        <v>901203.53692559805</v>
      </c>
      <c r="AY583" s="139">
        <v>516755.73659794498</v>
      </c>
      <c r="AZ583" s="139">
        <v>626100.71599433501</v>
      </c>
      <c r="BA583" s="139">
        <v>-2.7284841053187802E-9</v>
      </c>
    </row>
    <row r="584" spans="1:53">
      <c r="A584" s="140" t="s">
        <v>1901</v>
      </c>
      <c r="B584" s="139">
        <v>31189872.98</v>
      </c>
      <c r="C584" s="139">
        <v>31205983.6199999</v>
      </c>
      <c r="D584" s="139">
        <v>29823554.329999998</v>
      </c>
      <c r="E584" s="139">
        <v>29758374.579999998</v>
      </c>
      <c r="F584" s="139">
        <v>29131802.249999899</v>
      </c>
      <c r="G584" s="139">
        <v>32093479.009999901</v>
      </c>
      <c r="H584" s="139">
        <v>32076217.609999999</v>
      </c>
      <c r="I584" s="139">
        <v>32030187.129999999</v>
      </c>
      <c r="J584" s="139">
        <v>19198506.260000002</v>
      </c>
      <c r="K584" s="139">
        <v>18481581.780000001</v>
      </c>
      <c r="L584" s="139">
        <v>18527612.260000002</v>
      </c>
      <c r="M584" s="139">
        <v>19362297.98</v>
      </c>
      <c r="N584" s="139">
        <v>322879469.79000002</v>
      </c>
      <c r="O584" s="139">
        <v>10414443.699999999</v>
      </c>
      <c r="P584" s="139">
        <v>10430554.34</v>
      </c>
      <c r="Q584" s="139">
        <v>9613130.0199999996</v>
      </c>
      <c r="R584" s="139">
        <v>9590114.8200000003</v>
      </c>
      <c r="S584" s="139">
        <v>10333890.380000001</v>
      </c>
      <c r="T584" s="139">
        <v>13295567.1399999</v>
      </c>
      <c r="U584" s="139">
        <v>13278305.74</v>
      </c>
      <c r="V584" s="139">
        <v>13232275.26</v>
      </c>
      <c r="W584" s="139">
        <v>10266762.619999999</v>
      </c>
      <c r="X584" s="139">
        <v>9549838.1400000006</v>
      </c>
      <c r="Y584" s="139">
        <v>9595868.6199999992</v>
      </c>
      <c r="Z584" s="139">
        <v>10430554.34</v>
      </c>
      <c r="AA584" s="139">
        <v>130031305.12</v>
      </c>
      <c r="AB584" s="139">
        <v>2867329.44</v>
      </c>
      <c r="AC584" s="139">
        <v>2883440.08</v>
      </c>
      <c r="AD584" s="139">
        <v>2066015.75999999</v>
      </c>
      <c r="AE584" s="139">
        <v>2043000.56</v>
      </c>
      <c r="AF584" s="139">
        <v>2786776.12</v>
      </c>
      <c r="AG584" s="139">
        <v>5748452.8799999999</v>
      </c>
      <c r="AH584" s="139">
        <v>5731191.4800000004</v>
      </c>
      <c r="AI584" s="139">
        <v>5685161</v>
      </c>
      <c r="AJ584" s="139">
        <v>2719648.36</v>
      </c>
      <c r="AK584" s="139">
        <v>2002723.88</v>
      </c>
      <c r="AL584" s="139">
        <v>2048754.3599999901</v>
      </c>
      <c r="AM584" s="139">
        <v>2883440.08</v>
      </c>
      <c r="AN584" s="139">
        <v>39465934</v>
      </c>
      <c r="AO584" s="139">
        <v>2858237.48</v>
      </c>
      <c r="AP584" s="139">
        <v>2874695.64</v>
      </c>
      <c r="AQ584" s="139">
        <v>2039638.88</v>
      </c>
      <c r="AR584" s="139">
        <v>2016127.2</v>
      </c>
      <c r="AS584" s="139">
        <v>2775946.56</v>
      </c>
      <c r="AT584" s="139">
        <v>0</v>
      </c>
      <c r="AU584" s="139">
        <v>0</v>
      </c>
      <c r="AV584" s="139">
        <v>0</v>
      </c>
      <c r="AW584" s="139">
        <v>0</v>
      </c>
      <c r="AX584" s="139">
        <v>0</v>
      </c>
      <c r="AY584" s="139">
        <v>0</v>
      </c>
      <c r="AZ584" s="139">
        <v>0</v>
      </c>
      <c r="BA584" s="139">
        <v>12564645.76</v>
      </c>
    </row>
    <row r="585" spans="1:53">
      <c r="A585" s="140" t="s">
        <v>1902</v>
      </c>
      <c r="B585" s="139">
        <v>0</v>
      </c>
      <c r="C585" s="139">
        <v>0</v>
      </c>
      <c r="D585" s="139">
        <v>0</v>
      </c>
      <c r="E585" s="139">
        <v>0</v>
      </c>
      <c r="F585" s="139">
        <v>0</v>
      </c>
      <c r="G585" s="139">
        <v>0</v>
      </c>
      <c r="H585" s="139">
        <v>0</v>
      </c>
      <c r="I585" s="139">
        <v>0</v>
      </c>
      <c r="J585" s="139">
        <v>0</v>
      </c>
      <c r="K585" s="139">
        <v>0</v>
      </c>
      <c r="L585" s="139">
        <v>0</v>
      </c>
      <c r="M585" s="139">
        <v>0</v>
      </c>
      <c r="N585" s="139">
        <v>0</v>
      </c>
      <c r="O585" s="139">
        <v>0</v>
      </c>
      <c r="P585" s="139">
        <v>0</v>
      </c>
      <c r="Q585" s="139">
        <v>0</v>
      </c>
      <c r="R585" s="139">
        <v>0</v>
      </c>
      <c r="S585" s="139">
        <v>0</v>
      </c>
      <c r="T585" s="139">
        <v>0</v>
      </c>
      <c r="U585" s="139">
        <v>0</v>
      </c>
      <c r="V585" s="139">
        <v>0</v>
      </c>
      <c r="W585" s="139">
        <v>0</v>
      </c>
      <c r="X585" s="139">
        <v>0</v>
      </c>
      <c r="Y585" s="139">
        <v>0</v>
      </c>
      <c r="Z585" s="139">
        <v>0</v>
      </c>
      <c r="AA585" s="139">
        <v>0</v>
      </c>
      <c r="AB585" s="139">
        <v>0</v>
      </c>
      <c r="AC585" s="139">
        <v>0</v>
      </c>
      <c r="AD585" s="139">
        <v>0</v>
      </c>
      <c r="AE585" s="139">
        <v>0</v>
      </c>
      <c r="AF585" s="139">
        <v>0</v>
      </c>
      <c r="AG585" s="139">
        <v>0</v>
      </c>
      <c r="AH585" s="139">
        <v>0</v>
      </c>
      <c r="AI585" s="139">
        <v>0</v>
      </c>
      <c r="AJ585" s="139">
        <v>0</v>
      </c>
      <c r="AK585" s="139">
        <v>0</v>
      </c>
      <c r="AL585" s="139">
        <v>0</v>
      </c>
      <c r="AM585" s="139">
        <v>0</v>
      </c>
      <c r="AN585" s="139">
        <v>0</v>
      </c>
      <c r="AO585" s="139">
        <v>0</v>
      </c>
      <c r="AP585" s="139">
        <v>0</v>
      </c>
      <c r="AQ585" s="139">
        <v>0</v>
      </c>
      <c r="AR585" s="139">
        <v>0</v>
      </c>
      <c r="AS585" s="139">
        <v>0</v>
      </c>
      <c r="AT585" s="139">
        <v>0</v>
      </c>
      <c r="AU585" s="139">
        <v>0</v>
      </c>
      <c r="AV585" s="139">
        <v>0</v>
      </c>
      <c r="AW585" s="139">
        <v>0</v>
      </c>
      <c r="AX585" s="139">
        <v>0</v>
      </c>
      <c r="AY585" s="139">
        <v>0</v>
      </c>
      <c r="AZ585" s="139">
        <v>0</v>
      </c>
      <c r="BA585" s="139">
        <v>0</v>
      </c>
    </row>
    <row r="586" spans="1:53">
      <c r="A586" s="140" t="s">
        <v>1903</v>
      </c>
      <c r="B586" s="139">
        <v>31189872.98</v>
      </c>
      <c r="C586" s="139">
        <v>31205983.6199999</v>
      </c>
      <c r="D586" s="139">
        <v>29823554.329999998</v>
      </c>
      <c r="E586" s="139">
        <v>29758374.579999998</v>
      </c>
      <c r="F586" s="139">
        <v>29131802.249999899</v>
      </c>
      <c r="G586" s="139">
        <v>32093479.009999901</v>
      </c>
      <c r="H586" s="139">
        <v>32076217.609999999</v>
      </c>
      <c r="I586" s="139">
        <v>32030187.129999999</v>
      </c>
      <c r="J586" s="139">
        <v>19198506.260000002</v>
      </c>
      <c r="K586" s="139">
        <v>18481581.780000001</v>
      </c>
      <c r="L586" s="139">
        <v>18527612.260000002</v>
      </c>
      <c r="M586" s="139">
        <v>19362297.98</v>
      </c>
      <c r="N586" s="139">
        <v>322879469.79000002</v>
      </c>
      <c r="O586" s="139">
        <v>10414443.699999999</v>
      </c>
      <c r="P586" s="139">
        <v>10430554.34</v>
      </c>
      <c r="Q586" s="139">
        <v>9613130.0199999996</v>
      </c>
      <c r="R586" s="139">
        <v>9590114.8200000003</v>
      </c>
      <c r="S586" s="139">
        <v>10333890.380000001</v>
      </c>
      <c r="T586" s="139">
        <v>13295567.1399999</v>
      </c>
      <c r="U586" s="139">
        <v>13278305.74</v>
      </c>
      <c r="V586" s="139">
        <v>13232275.26</v>
      </c>
      <c r="W586" s="139">
        <v>10266762.619999999</v>
      </c>
      <c r="X586" s="139">
        <v>9549838.1400000006</v>
      </c>
      <c r="Y586" s="139">
        <v>9595868.6199999992</v>
      </c>
      <c r="Z586" s="139">
        <v>10430554.34</v>
      </c>
      <c r="AA586" s="139">
        <v>130031305.12</v>
      </c>
      <c r="AB586" s="139">
        <v>2867329.44</v>
      </c>
      <c r="AC586" s="139">
        <v>2883440.08</v>
      </c>
      <c r="AD586" s="139">
        <v>2066015.75999999</v>
      </c>
      <c r="AE586" s="139">
        <v>2043000.56</v>
      </c>
      <c r="AF586" s="139">
        <v>2786776.12</v>
      </c>
      <c r="AG586" s="139">
        <v>5748452.8799999999</v>
      </c>
      <c r="AH586" s="139">
        <v>5731191.4800000004</v>
      </c>
      <c r="AI586" s="139">
        <v>5685161</v>
      </c>
      <c r="AJ586" s="139">
        <v>2719648.36</v>
      </c>
      <c r="AK586" s="139">
        <v>2002723.88</v>
      </c>
      <c r="AL586" s="139">
        <v>2048754.3599999901</v>
      </c>
      <c r="AM586" s="139">
        <v>2883440.08</v>
      </c>
      <c r="AN586" s="139">
        <v>39465934</v>
      </c>
      <c r="AO586" s="139">
        <v>2858237.48</v>
      </c>
      <c r="AP586" s="139">
        <v>2874695.64</v>
      </c>
      <c r="AQ586" s="139">
        <v>2039638.88</v>
      </c>
      <c r="AR586" s="139">
        <v>2016127.2</v>
      </c>
      <c r="AS586" s="139">
        <v>2775946.56</v>
      </c>
      <c r="AT586" s="139">
        <v>0</v>
      </c>
      <c r="AU586" s="139">
        <v>0</v>
      </c>
      <c r="AV586" s="139">
        <v>0</v>
      </c>
      <c r="AW586" s="139">
        <v>0</v>
      </c>
      <c r="AX586" s="139">
        <v>0</v>
      </c>
      <c r="AY586" s="139">
        <v>0</v>
      </c>
      <c r="AZ586" s="139">
        <v>0</v>
      </c>
      <c r="BA586" s="139">
        <v>12564645.76</v>
      </c>
    </row>
    <row r="587" spans="1:53">
      <c r="A587" s="140" t="s">
        <v>1904</v>
      </c>
      <c r="B587" s="139">
        <v>0</v>
      </c>
      <c r="C587" s="139">
        <v>0</v>
      </c>
      <c r="D587" s="139">
        <v>0</v>
      </c>
      <c r="E587" s="139">
        <v>0</v>
      </c>
      <c r="F587" s="139">
        <v>0</v>
      </c>
      <c r="G587" s="139">
        <v>0</v>
      </c>
      <c r="H587" s="139">
        <v>0</v>
      </c>
      <c r="I587" s="139">
        <v>0</v>
      </c>
      <c r="J587" s="139">
        <v>0</v>
      </c>
      <c r="K587" s="139">
        <v>0</v>
      </c>
      <c r="L587" s="139">
        <v>0</v>
      </c>
      <c r="M587" s="139">
        <v>0</v>
      </c>
      <c r="N587" s="139">
        <v>0</v>
      </c>
      <c r="O587" s="139">
        <v>0</v>
      </c>
      <c r="P587" s="139">
        <v>0</v>
      </c>
      <c r="Q587" s="139">
        <v>0</v>
      </c>
      <c r="R587" s="139">
        <v>0</v>
      </c>
      <c r="S587" s="139">
        <v>0</v>
      </c>
      <c r="T587" s="139">
        <v>0</v>
      </c>
      <c r="U587" s="139">
        <v>0</v>
      </c>
      <c r="V587" s="139">
        <v>0</v>
      </c>
      <c r="W587" s="139">
        <v>0</v>
      </c>
      <c r="X587" s="139">
        <v>0</v>
      </c>
      <c r="Y587" s="139">
        <v>0</v>
      </c>
      <c r="Z587" s="139">
        <v>0</v>
      </c>
      <c r="AA587" s="139">
        <v>0</v>
      </c>
      <c r="AB587" s="139">
        <v>0</v>
      </c>
      <c r="AC587" s="139">
        <v>0</v>
      </c>
      <c r="AD587" s="139">
        <v>0</v>
      </c>
      <c r="AE587" s="139">
        <v>0</v>
      </c>
      <c r="AF587" s="139">
        <v>0</v>
      </c>
      <c r="AG587" s="139">
        <v>0</v>
      </c>
      <c r="AH587" s="139">
        <v>0</v>
      </c>
      <c r="AI587" s="139">
        <v>0</v>
      </c>
      <c r="AJ587" s="139">
        <v>0</v>
      </c>
      <c r="AK587" s="139">
        <v>0</v>
      </c>
      <c r="AL587" s="139">
        <v>0</v>
      </c>
      <c r="AM587" s="139">
        <v>0</v>
      </c>
      <c r="AN587" s="139">
        <v>0</v>
      </c>
      <c r="AO587" s="139">
        <v>0</v>
      </c>
      <c r="AP587" s="139">
        <v>0</v>
      </c>
      <c r="AQ587" s="139">
        <v>0</v>
      </c>
      <c r="AR587" s="139">
        <v>0</v>
      </c>
      <c r="AS587" s="139">
        <v>0</v>
      </c>
      <c r="AT587" s="139">
        <v>0</v>
      </c>
      <c r="AU587" s="139">
        <v>0</v>
      </c>
      <c r="AV587" s="139">
        <v>0</v>
      </c>
      <c r="AW587" s="139">
        <v>0</v>
      </c>
      <c r="AX587" s="139">
        <v>0</v>
      </c>
      <c r="AY587" s="139">
        <v>0</v>
      </c>
      <c r="AZ587" s="139">
        <v>0</v>
      </c>
      <c r="BA587" s="139">
        <v>0</v>
      </c>
    </row>
    <row r="588" spans="1:53">
      <c r="A588" s="138" t="s">
        <v>1905</v>
      </c>
    </row>
    <row r="589" spans="1:53">
      <c r="A589" s="140" t="s">
        <v>1906</v>
      </c>
      <c r="B589" s="139">
        <v>0</v>
      </c>
      <c r="C589" s="139">
        <v>0</v>
      </c>
      <c r="D589" s="139">
        <v>0</v>
      </c>
      <c r="E589" s="139">
        <v>0</v>
      </c>
      <c r="F589" s="139">
        <v>0</v>
      </c>
      <c r="G589" s="139">
        <v>0</v>
      </c>
      <c r="H589" s="139">
        <v>0</v>
      </c>
      <c r="I589" s="139">
        <v>0</v>
      </c>
      <c r="J589" s="139">
        <v>0</v>
      </c>
      <c r="K589" s="139">
        <v>0</v>
      </c>
      <c r="L589" s="139">
        <v>0</v>
      </c>
      <c r="M589" s="139">
        <v>0</v>
      </c>
      <c r="N589" s="139">
        <v>0</v>
      </c>
      <c r="O589" s="139">
        <v>0</v>
      </c>
      <c r="P589" s="139">
        <v>0</v>
      </c>
      <c r="Q589" s="139">
        <v>0</v>
      </c>
      <c r="R589" s="139">
        <v>0</v>
      </c>
      <c r="S589" s="139">
        <v>0</v>
      </c>
      <c r="T589" s="139">
        <v>0</v>
      </c>
      <c r="U589" s="139">
        <v>0</v>
      </c>
      <c r="V589" s="139">
        <v>0</v>
      </c>
      <c r="W589" s="139">
        <v>0</v>
      </c>
      <c r="X589" s="139">
        <v>0</v>
      </c>
      <c r="Y589" s="139">
        <v>0</v>
      </c>
      <c r="Z589" s="139">
        <v>0</v>
      </c>
      <c r="AA589" s="139">
        <v>0</v>
      </c>
      <c r="AB589" s="139">
        <v>0</v>
      </c>
      <c r="AC589" s="139">
        <v>0</v>
      </c>
      <c r="AD589" s="139">
        <v>0</v>
      </c>
      <c r="AE589" s="139">
        <v>0</v>
      </c>
      <c r="AF589" s="139">
        <v>0</v>
      </c>
      <c r="AG589" s="139">
        <v>0</v>
      </c>
      <c r="AH589" s="139">
        <v>0</v>
      </c>
      <c r="AI589" s="139">
        <v>0</v>
      </c>
      <c r="AJ589" s="139">
        <v>0</v>
      </c>
      <c r="AK589" s="139">
        <v>0</v>
      </c>
      <c r="AL589" s="139">
        <v>0</v>
      </c>
      <c r="AM589" s="139">
        <v>0</v>
      </c>
      <c r="AN589" s="139">
        <v>0</v>
      </c>
      <c r="AO589" s="139">
        <v>0</v>
      </c>
      <c r="AP589" s="139">
        <v>0</v>
      </c>
      <c r="AQ589" s="139">
        <v>0</v>
      </c>
      <c r="AR589" s="139">
        <v>0</v>
      </c>
      <c r="AS589" s="139">
        <v>0</v>
      </c>
      <c r="AT589" s="139">
        <v>0</v>
      </c>
      <c r="AU589" s="139">
        <v>0</v>
      </c>
      <c r="AV589" s="139">
        <v>0</v>
      </c>
      <c r="AW589" s="139">
        <v>0</v>
      </c>
      <c r="AX589" s="139">
        <v>0</v>
      </c>
      <c r="AY589" s="139">
        <v>0</v>
      </c>
      <c r="AZ589" s="139">
        <v>0</v>
      </c>
      <c r="BA589" s="139">
        <v>0</v>
      </c>
    </row>
    <row r="590" spans="1:53">
      <c r="A590" s="140" t="s">
        <v>1907</v>
      </c>
      <c r="B590" s="139">
        <v>0</v>
      </c>
      <c r="C590" s="139">
        <v>0</v>
      </c>
      <c r="D590" s="139">
        <v>0</v>
      </c>
      <c r="E590" s="139">
        <v>0</v>
      </c>
      <c r="F590" s="139">
        <v>0</v>
      </c>
      <c r="G590" s="139">
        <v>0</v>
      </c>
      <c r="H590" s="139">
        <v>0</v>
      </c>
      <c r="I590" s="139">
        <v>0</v>
      </c>
      <c r="J590" s="139">
        <v>0</v>
      </c>
      <c r="K590" s="139">
        <v>0</v>
      </c>
      <c r="L590" s="139">
        <v>0</v>
      </c>
      <c r="M590" s="139">
        <v>0</v>
      </c>
      <c r="N590" s="139">
        <v>0</v>
      </c>
      <c r="O590" s="139">
        <v>0</v>
      </c>
      <c r="P590" s="139">
        <v>0</v>
      </c>
      <c r="Q590" s="139">
        <v>0</v>
      </c>
      <c r="R590" s="139">
        <v>0</v>
      </c>
      <c r="S590" s="139">
        <v>0</v>
      </c>
      <c r="T590" s="139">
        <v>0</v>
      </c>
      <c r="U590" s="139">
        <v>0</v>
      </c>
      <c r="V590" s="139">
        <v>0</v>
      </c>
      <c r="W590" s="139">
        <v>0</v>
      </c>
      <c r="X590" s="139">
        <v>0</v>
      </c>
      <c r="Y590" s="139">
        <v>0</v>
      </c>
      <c r="Z590" s="139">
        <v>0</v>
      </c>
      <c r="AA590" s="139">
        <v>0</v>
      </c>
      <c r="AB590" s="139">
        <v>0</v>
      </c>
      <c r="AC590" s="139">
        <v>0</v>
      </c>
      <c r="AD590" s="139">
        <v>0</v>
      </c>
      <c r="AE590" s="139">
        <v>0</v>
      </c>
      <c r="AF590" s="139">
        <v>0</v>
      </c>
      <c r="AG590" s="139">
        <v>0</v>
      </c>
      <c r="AH590" s="139">
        <v>0</v>
      </c>
      <c r="AI590" s="139">
        <v>0</v>
      </c>
      <c r="AJ590" s="139">
        <v>0</v>
      </c>
      <c r="AK590" s="139">
        <v>0</v>
      </c>
      <c r="AL590" s="139">
        <v>0</v>
      </c>
      <c r="AM590" s="139">
        <v>0</v>
      </c>
      <c r="AN590" s="139">
        <v>0</v>
      </c>
      <c r="AO590" s="139">
        <v>0</v>
      </c>
      <c r="AP590" s="139">
        <v>0</v>
      </c>
      <c r="AQ590" s="139">
        <v>0</v>
      </c>
      <c r="AR590" s="139">
        <v>0</v>
      </c>
      <c r="AS590" s="139">
        <v>0</v>
      </c>
      <c r="AT590" s="139">
        <v>0</v>
      </c>
      <c r="AU590" s="139">
        <v>0</v>
      </c>
      <c r="AV590" s="139">
        <v>0</v>
      </c>
      <c r="AW590" s="139">
        <v>0</v>
      </c>
      <c r="AX590" s="139">
        <v>0</v>
      </c>
      <c r="AY590" s="139">
        <v>0</v>
      </c>
      <c r="AZ590" s="139">
        <v>0</v>
      </c>
      <c r="BA590" s="139">
        <v>0</v>
      </c>
    </row>
    <row r="591" spans="1:53">
      <c r="A591" s="140" t="s">
        <v>1908</v>
      </c>
      <c r="B591" s="139">
        <v>0</v>
      </c>
      <c r="C591" s="139">
        <v>0</v>
      </c>
      <c r="D591" s="139">
        <v>0</v>
      </c>
      <c r="E591" s="139">
        <v>0</v>
      </c>
      <c r="F591" s="139">
        <v>0</v>
      </c>
      <c r="G591" s="139">
        <v>0</v>
      </c>
      <c r="H591" s="139">
        <v>0</v>
      </c>
      <c r="I591" s="139">
        <v>0</v>
      </c>
      <c r="J591" s="139">
        <v>0</v>
      </c>
      <c r="K591" s="139">
        <v>0</v>
      </c>
      <c r="L591" s="139">
        <v>0</v>
      </c>
      <c r="M591" s="139">
        <v>0</v>
      </c>
      <c r="N591" s="139">
        <v>0</v>
      </c>
      <c r="O591" s="139">
        <v>0</v>
      </c>
      <c r="P591" s="139">
        <v>0</v>
      </c>
      <c r="Q591" s="139">
        <v>0</v>
      </c>
      <c r="R591" s="139">
        <v>0</v>
      </c>
      <c r="S591" s="139">
        <v>0</v>
      </c>
      <c r="T591" s="139">
        <v>0</v>
      </c>
      <c r="U591" s="139">
        <v>0</v>
      </c>
      <c r="V591" s="139">
        <v>0</v>
      </c>
      <c r="W591" s="139">
        <v>0</v>
      </c>
      <c r="X591" s="139">
        <v>0</v>
      </c>
      <c r="Y591" s="139">
        <v>0</v>
      </c>
      <c r="Z591" s="139">
        <v>0</v>
      </c>
      <c r="AA591" s="139">
        <v>0</v>
      </c>
      <c r="AB591" s="139">
        <v>0</v>
      </c>
      <c r="AC591" s="139">
        <v>0</v>
      </c>
      <c r="AD591" s="139">
        <v>0</v>
      </c>
      <c r="AE591" s="139">
        <v>0</v>
      </c>
      <c r="AF591" s="139">
        <v>0</v>
      </c>
      <c r="AG591" s="139">
        <v>0</v>
      </c>
      <c r="AH591" s="139">
        <v>0</v>
      </c>
      <c r="AI591" s="139">
        <v>0</v>
      </c>
      <c r="AJ591" s="139">
        <v>0</v>
      </c>
      <c r="AK591" s="139">
        <v>0</v>
      </c>
      <c r="AL591" s="139">
        <v>0</v>
      </c>
      <c r="AM591" s="139">
        <v>0</v>
      </c>
      <c r="AN591" s="139">
        <v>0</v>
      </c>
      <c r="AO591" s="139">
        <v>0</v>
      </c>
      <c r="AP591" s="139">
        <v>0</v>
      </c>
      <c r="AQ591" s="139">
        <v>0</v>
      </c>
      <c r="AR591" s="139">
        <v>0</v>
      </c>
      <c r="AS591" s="139">
        <v>0</v>
      </c>
      <c r="AT591" s="139">
        <v>0</v>
      </c>
      <c r="AU591" s="139">
        <v>0</v>
      </c>
      <c r="AV591" s="139">
        <v>0</v>
      </c>
      <c r="AW591" s="139">
        <v>0</v>
      </c>
      <c r="AX591" s="139">
        <v>0</v>
      </c>
      <c r="AY591" s="139">
        <v>0</v>
      </c>
      <c r="AZ591" s="139">
        <v>0</v>
      </c>
      <c r="BA591" s="139">
        <v>0</v>
      </c>
    </row>
    <row r="592" spans="1:53">
      <c r="A592" s="140" t="s">
        <v>1909</v>
      </c>
      <c r="B592" s="139">
        <v>1512506.2214154</v>
      </c>
      <c r="C592" s="139">
        <v>1531387.4001426101</v>
      </c>
      <c r="D592" s="139">
        <v>1825631.1291002601</v>
      </c>
      <c r="E592" s="139">
        <v>2227637.2722332501</v>
      </c>
      <c r="F592" s="139">
        <v>2169754.93692639</v>
      </c>
      <c r="G592" s="139">
        <v>2985010.7197277402</v>
      </c>
      <c r="H592" s="139">
        <v>3531556.98984343</v>
      </c>
      <c r="I592" s="139">
        <v>3166526.5268250601</v>
      </c>
      <c r="J592" s="139">
        <v>2820611.5984066701</v>
      </c>
      <c r="K592" s="139">
        <v>3391245.8875457598</v>
      </c>
      <c r="L592" s="139">
        <v>2762181.5588388401</v>
      </c>
      <c r="M592" s="139">
        <v>4117418.7350950302</v>
      </c>
      <c r="N592" s="139">
        <v>32041468.9761004</v>
      </c>
      <c r="O592" s="139">
        <v>636361.84366106999</v>
      </c>
      <c r="P592" s="139">
        <v>566337.86061880295</v>
      </c>
      <c r="Q592" s="139">
        <v>616104.59002085798</v>
      </c>
      <c r="R592" s="139">
        <v>472731.00183010299</v>
      </c>
      <c r="S592" s="139">
        <v>443453.97011011897</v>
      </c>
      <c r="T592" s="139">
        <v>424517.20318619901</v>
      </c>
      <c r="U592" s="139">
        <v>463680.00236431003</v>
      </c>
      <c r="V592" s="139">
        <v>498144.87638907402</v>
      </c>
      <c r="W592" s="139">
        <v>481132.34443810902</v>
      </c>
      <c r="X592" s="139">
        <v>481870.51815674</v>
      </c>
      <c r="Y592" s="139">
        <v>503490.238304967</v>
      </c>
      <c r="Z592" s="139">
        <v>612361.35003153596</v>
      </c>
      <c r="AA592" s="139">
        <v>6200185.7991118897</v>
      </c>
      <c r="AB592" s="139">
        <v>632323.61167207395</v>
      </c>
      <c r="AC592" s="139">
        <v>571086.44043036597</v>
      </c>
      <c r="AD592" s="139">
        <v>589364.11983287195</v>
      </c>
      <c r="AE592" s="139">
        <v>429493.90613010002</v>
      </c>
      <c r="AF592" s="139">
        <v>466370.87115411903</v>
      </c>
      <c r="AG592" s="139">
        <v>450919.47127108701</v>
      </c>
      <c r="AH592" s="139">
        <v>475710.05686567101</v>
      </c>
      <c r="AI592" s="139">
        <v>492272.99960638297</v>
      </c>
      <c r="AJ592" s="139">
        <v>476425.31707493798</v>
      </c>
      <c r="AK592" s="139">
        <v>534151.40123273095</v>
      </c>
      <c r="AL592" s="139">
        <v>549763.75346925994</v>
      </c>
      <c r="AM592" s="139">
        <v>629221.30396527704</v>
      </c>
      <c r="AN592" s="139">
        <v>6297103.2527048802</v>
      </c>
      <c r="AO592" s="139">
        <v>629701.478562259</v>
      </c>
      <c r="AP592" s="139">
        <v>545681.13909299602</v>
      </c>
      <c r="AQ592" s="139">
        <v>580947.06194173999</v>
      </c>
      <c r="AR592" s="139">
        <v>474094.35143996897</v>
      </c>
      <c r="AS592" s="139">
        <v>460523.52984044602</v>
      </c>
      <c r="AT592" s="139">
        <v>452007.59052472899</v>
      </c>
      <c r="AU592" s="139">
        <v>469691.71284920903</v>
      </c>
      <c r="AV592" s="139">
        <v>482724.15601380798</v>
      </c>
      <c r="AW592" s="139">
        <v>462175.60266473901</v>
      </c>
      <c r="AX592" s="139">
        <v>483890.35726451903</v>
      </c>
      <c r="AY592" s="139">
        <v>488028.12336450903</v>
      </c>
      <c r="AZ592" s="139">
        <v>564490.95935285103</v>
      </c>
      <c r="BA592" s="139">
        <v>6093956.0629117796</v>
      </c>
    </row>
    <row r="593" spans="1:53">
      <c r="A593" s="140" t="s">
        <v>1910</v>
      </c>
      <c r="B593" s="139">
        <v>1512506.2214154</v>
      </c>
      <c r="C593" s="139">
        <v>1531387.4001426101</v>
      </c>
      <c r="D593" s="139">
        <v>1825631.1291002601</v>
      </c>
      <c r="E593" s="139">
        <v>2227637.2722332501</v>
      </c>
      <c r="F593" s="139">
        <v>2169754.93692639</v>
      </c>
      <c r="G593" s="139">
        <v>2985010.7197277402</v>
      </c>
      <c r="H593" s="139">
        <v>3531556.98984343</v>
      </c>
      <c r="I593" s="139">
        <v>3166526.5268250601</v>
      </c>
      <c r="J593" s="139">
        <v>2820611.5984066701</v>
      </c>
      <c r="K593" s="139">
        <v>3391245.8875457598</v>
      </c>
      <c r="L593" s="139">
        <v>2762181.5588388401</v>
      </c>
      <c r="M593" s="139">
        <v>4117418.7350950302</v>
      </c>
      <c r="N593" s="139">
        <v>32041468.9761004</v>
      </c>
      <c r="O593" s="139">
        <v>636361.84366106999</v>
      </c>
      <c r="P593" s="139">
        <v>566337.86061880295</v>
      </c>
      <c r="Q593" s="139">
        <v>616104.59002085798</v>
      </c>
      <c r="R593" s="139">
        <v>472731.00183010299</v>
      </c>
      <c r="S593" s="139">
        <v>443453.97011011897</v>
      </c>
      <c r="T593" s="139">
        <v>424517.20318619901</v>
      </c>
      <c r="U593" s="139">
        <v>463680.00236431003</v>
      </c>
      <c r="V593" s="139">
        <v>498144.87638907402</v>
      </c>
      <c r="W593" s="139">
        <v>481132.34443810902</v>
      </c>
      <c r="X593" s="139">
        <v>481870.51815674</v>
      </c>
      <c r="Y593" s="139">
        <v>503490.238304967</v>
      </c>
      <c r="Z593" s="139">
        <v>612361.35003153596</v>
      </c>
      <c r="AA593" s="139">
        <v>6200185.7991118897</v>
      </c>
      <c r="AB593" s="139">
        <v>632323.61167207395</v>
      </c>
      <c r="AC593" s="139">
        <v>571086.44043036597</v>
      </c>
      <c r="AD593" s="139">
        <v>589364.11983287195</v>
      </c>
      <c r="AE593" s="139">
        <v>429493.90613010002</v>
      </c>
      <c r="AF593" s="139">
        <v>466370.87115411903</v>
      </c>
      <c r="AG593" s="139">
        <v>450919.47127108701</v>
      </c>
      <c r="AH593" s="139">
        <v>475710.05686567101</v>
      </c>
      <c r="AI593" s="139">
        <v>492272.99960638297</v>
      </c>
      <c r="AJ593" s="139">
        <v>476425.31707493798</v>
      </c>
      <c r="AK593" s="139">
        <v>534151.40123273095</v>
      </c>
      <c r="AL593" s="139">
        <v>549763.75346925994</v>
      </c>
      <c r="AM593" s="139">
        <v>629221.30396527704</v>
      </c>
      <c r="AN593" s="139">
        <v>6297103.2527048802</v>
      </c>
      <c r="AO593" s="139">
        <v>629701.478562259</v>
      </c>
      <c r="AP593" s="139">
        <v>545681.13909299602</v>
      </c>
      <c r="AQ593" s="139">
        <v>580947.06194173999</v>
      </c>
      <c r="AR593" s="139">
        <v>474094.35143996897</v>
      </c>
      <c r="AS593" s="139">
        <v>460523.52984044602</v>
      </c>
      <c r="AT593" s="139">
        <v>452007.59052472899</v>
      </c>
      <c r="AU593" s="139">
        <v>469691.71284920903</v>
      </c>
      <c r="AV593" s="139">
        <v>482724.15601380798</v>
      </c>
      <c r="AW593" s="139">
        <v>462175.60266473901</v>
      </c>
      <c r="AX593" s="139">
        <v>483890.35726451903</v>
      </c>
      <c r="AY593" s="139">
        <v>488028.12336450903</v>
      </c>
      <c r="AZ593" s="139">
        <v>564490.95935285103</v>
      </c>
      <c r="BA593" s="139">
        <v>6093956.0629117796</v>
      </c>
    </row>
    <row r="594" spans="1:53">
      <c r="A594" s="140" t="s">
        <v>1911</v>
      </c>
      <c r="B594" s="139">
        <v>0</v>
      </c>
      <c r="C594" s="139">
        <v>0</v>
      </c>
      <c r="D594" s="139">
        <v>0</v>
      </c>
      <c r="E594" s="139">
        <v>0</v>
      </c>
      <c r="F594" s="139">
        <v>0</v>
      </c>
      <c r="G594" s="139">
        <v>0</v>
      </c>
      <c r="H594" s="139">
        <v>0</v>
      </c>
      <c r="I594" s="139">
        <v>0</v>
      </c>
      <c r="J594" s="139">
        <v>0</v>
      </c>
      <c r="K594" s="139">
        <v>0</v>
      </c>
      <c r="L594" s="139">
        <v>0</v>
      </c>
      <c r="M594" s="139">
        <v>0</v>
      </c>
      <c r="N594" s="139">
        <v>0</v>
      </c>
      <c r="O594" s="139">
        <v>0</v>
      </c>
      <c r="P594" s="139">
        <v>0</v>
      </c>
      <c r="Q594" s="139">
        <v>0</v>
      </c>
      <c r="R594" s="139">
        <v>0</v>
      </c>
      <c r="S594" s="139">
        <v>0</v>
      </c>
      <c r="T594" s="139">
        <v>0</v>
      </c>
      <c r="U594" s="139">
        <v>0</v>
      </c>
      <c r="V594" s="139">
        <v>0</v>
      </c>
      <c r="W594" s="139">
        <v>0</v>
      </c>
      <c r="X594" s="139">
        <v>0</v>
      </c>
      <c r="Y594" s="139">
        <v>0</v>
      </c>
      <c r="Z594" s="139">
        <v>0</v>
      </c>
      <c r="AA594" s="139">
        <v>0</v>
      </c>
      <c r="AB594" s="139">
        <v>0</v>
      </c>
      <c r="AC594" s="139">
        <v>0</v>
      </c>
      <c r="AD594" s="139">
        <v>0</v>
      </c>
      <c r="AE594" s="139">
        <v>0</v>
      </c>
      <c r="AF594" s="139">
        <v>0</v>
      </c>
      <c r="AG594" s="139">
        <v>0</v>
      </c>
      <c r="AH594" s="139">
        <v>0</v>
      </c>
      <c r="AI594" s="139">
        <v>0</v>
      </c>
      <c r="AJ594" s="139">
        <v>0</v>
      </c>
      <c r="AK594" s="139">
        <v>0</v>
      </c>
      <c r="AL594" s="139">
        <v>0</v>
      </c>
      <c r="AM594" s="139">
        <v>0</v>
      </c>
      <c r="AN594" s="139">
        <v>0</v>
      </c>
      <c r="AO594" s="139">
        <v>0</v>
      </c>
      <c r="AP594" s="139">
        <v>0</v>
      </c>
      <c r="AQ594" s="139">
        <v>0</v>
      </c>
      <c r="AR594" s="139">
        <v>0</v>
      </c>
      <c r="AS594" s="139">
        <v>0</v>
      </c>
      <c r="AT594" s="139">
        <v>0</v>
      </c>
      <c r="AU594" s="139">
        <v>0</v>
      </c>
      <c r="AV594" s="139">
        <v>0</v>
      </c>
      <c r="AW594" s="139">
        <v>0</v>
      </c>
      <c r="AX594" s="139">
        <v>0</v>
      </c>
      <c r="AY594" s="139">
        <v>0</v>
      </c>
      <c r="AZ594" s="139">
        <v>0</v>
      </c>
      <c r="BA594" s="139">
        <v>0</v>
      </c>
    </row>
    <row r="595" spans="1:53">
      <c r="A595" s="140" t="s">
        <v>1912</v>
      </c>
      <c r="B595" s="139">
        <v>0</v>
      </c>
      <c r="C595" s="139">
        <v>0</v>
      </c>
      <c r="D595" s="139">
        <v>0</v>
      </c>
      <c r="E595" s="139">
        <v>0</v>
      </c>
      <c r="F595" s="139">
        <v>0</v>
      </c>
      <c r="G595" s="139">
        <v>0</v>
      </c>
      <c r="H595" s="139">
        <v>0</v>
      </c>
      <c r="I595" s="139">
        <v>0</v>
      </c>
      <c r="J595" s="139">
        <v>0</v>
      </c>
      <c r="K595" s="139">
        <v>0</v>
      </c>
      <c r="L595" s="139">
        <v>0</v>
      </c>
      <c r="M595" s="139">
        <v>0</v>
      </c>
      <c r="N595" s="139">
        <v>0</v>
      </c>
      <c r="O595" s="139">
        <v>0</v>
      </c>
      <c r="P595" s="139">
        <v>0</v>
      </c>
      <c r="Q595" s="139">
        <v>0</v>
      </c>
      <c r="R595" s="139">
        <v>0</v>
      </c>
      <c r="S595" s="139">
        <v>0</v>
      </c>
      <c r="T595" s="139">
        <v>0</v>
      </c>
      <c r="U595" s="139">
        <v>0</v>
      </c>
      <c r="V595" s="139">
        <v>0</v>
      </c>
      <c r="W595" s="139">
        <v>0</v>
      </c>
      <c r="X595" s="139">
        <v>0</v>
      </c>
      <c r="Y595" s="139">
        <v>0</v>
      </c>
      <c r="Z595" s="139">
        <v>0</v>
      </c>
      <c r="AA595" s="139">
        <v>0</v>
      </c>
      <c r="AB595" s="139">
        <v>0</v>
      </c>
      <c r="AC595" s="139">
        <v>0</v>
      </c>
      <c r="AD595" s="139">
        <v>0</v>
      </c>
      <c r="AE595" s="139">
        <v>0</v>
      </c>
      <c r="AF595" s="139">
        <v>0</v>
      </c>
      <c r="AG595" s="139">
        <v>0</v>
      </c>
      <c r="AH595" s="139">
        <v>0</v>
      </c>
      <c r="AI595" s="139">
        <v>0</v>
      </c>
      <c r="AJ595" s="139">
        <v>0</v>
      </c>
      <c r="AK595" s="139">
        <v>0</v>
      </c>
      <c r="AL595" s="139">
        <v>0</v>
      </c>
      <c r="AM595" s="139">
        <v>0</v>
      </c>
      <c r="AN595" s="139">
        <v>0</v>
      </c>
      <c r="AO595" s="139">
        <v>0</v>
      </c>
      <c r="AP595" s="139">
        <v>0</v>
      </c>
      <c r="AQ595" s="139">
        <v>0</v>
      </c>
      <c r="AR595" s="139">
        <v>0</v>
      </c>
      <c r="AS595" s="139">
        <v>0</v>
      </c>
      <c r="AT595" s="139">
        <v>0</v>
      </c>
      <c r="AU595" s="139">
        <v>0</v>
      </c>
      <c r="AV595" s="139">
        <v>0</v>
      </c>
      <c r="AW595" s="139">
        <v>0</v>
      </c>
      <c r="AX595" s="139">
        <v>0</v>
      </c>
      <c r="AY595" s="139">
        <v>0</v>
      </c>
      <c r="AZ595" s="139">
        <v>0</v>
      </c>
      <c r="BA595" s="139">
        <v>0</v>
      </c>
    </row>
    <row r="596" spans="1:53">
      <c r="A596" s="140" t="s">
        <v>1913</v>
      </c>
      <c r="B596" s="139">
        <v>0</v>
      </c>
      <c r="C596" s="139">
        <v>0</v>
      </c>
      <c r="D596" s="139">
        <v>0</v>
      </c>
      <c r="E596" s="139">
        <v>0</v>
      </c>
      <c r="F596" s="139">
        <v>0</v>
      </c>
      <c r="G596" s="139">
        <v>0</v>
      </c>
      <c r="H596" s="139">
        <v>0</v>
      </c>
      <c r="I596" s="139">
        <v>0</v>
      </c>
      <c r="J596" s="139">
        <v>0</v>
      </c>
      <c r="K596" s="139">
        <v>0</v>
      </c>
      <c r="L596" s="139">
        <v>0</v>
      </c>
      <c r="M596" s="139">
        <v>0</v>
      </c>
      <c r="N596" s="139">
        <v>0</v>
      </c>
      <c r="O596" s="139">
        <v>0</v>
      </c>
      <c r="P596" s="139">
        <v>0</v>
      </c>
      <c r="Q596" s="139">
        <v>0</v>
      </c>
      <c r="R596" s="139">
        <v>0</v>
      </c>
      <c r="S596" s="139">
        <v>0</v>
      </c>
      <c r="T596" s="139">
        <v>0</v>
      </c>
      <c r="U596" s="139">
        <v>0</v>
      </c>
      <c r="V596" s="139">
        <v>0</v>
      </c>
      <c r="W596" s="139">
        <v>0</v>
      </c>
      <c r="X596" s="139">
        <v>0</v>
      </c>
      <c r="Y596" s="139">
        <v>0</v>
      </c>
      <c r="Z596" s="139">
        <v>0</v>
      </c>
      <c r="AA596" s="139">
        <v>0</v>
      </c>
      <c r="AB596" s="139">
        <v>0</v>
      </c>
      <c r="AC596" s="139">
        <v>0</v>
      </c>
      <c r="AD596" s="139">
        <v>0</v>
      </c>
      <c r="AE596" s="139">
        <v>0</v>
      </c>
      <c r="AF596" s="139">
        <v>0</v>
      </c>
      <c r="AG596" s="139">
        <v>0</v>
      </c>
      <c r="AH596" s="139">
        <v>0</v>
      </c>
      <c r="AI596" s="139">
        <v>0</v>
      </c>
      <c r="AJ596" s="139">
        <v>0</v>
      </c>
      <c r="AK596" s="139">
        <v>0</v>
      </c>
      <c r="AL596" s="139">
        <v>0</v>
      </c>
      <c r="AM596" s="139">
        <v>0</v>
      </c>
      <c r="AN596" s="139">
        <v>0</v>
      </c>
      <c r="AO596" s="139">
        <v>0</v>
      </c>
      <c r="AP596" s="139">
        <v>0</v>
      </c>
      <c r="AQ596" s="139">
        <v>0</v>
      </c>
      <c r="AR596" s="139">
        <v>0</v>
      </c>
      <c r="AS596" s="139">
        <v>0</v>
      </c>
      <c r="AT596" s="139">
        <v>0</v>
      </c>
      <c r="AU596" s="139">
        <v>0</v>
      </c>
      <c r="AV596" s="139">
        <v>0</v>
      </c>
      <c r="AW596" s="139">
        <v>0</v>
      </c>
      <c r="AX596" s="139">
        <v>0</v>
      </c>
      <c r="AY596" s="139">
        <v>0</v>
      </c>
      <c r="AZ596" s="139">
        <v>0</v>
      </c>
      <c r="BA596" s="139">
        <v>0</v>
      </c>
    </row>
    <row r="597" spans="1:53">
      <c r="A597" s="140" t="s">
        <v>1914</v>
      </c>
      <c r="B597" s="139">
        <v>0</v>
      </c>
      <c r="C597" s="139">
        <v>0</v>
      </c>
      <c r="D597" s="139">
        <v>0</v>
      </c>
      <c r="E597" s="139">
        <v>0</v>
      </c>
      <c r="F597" s="139">
        <v>0</v>
      </c>
      <c r="G597" s="139">
        <v>0</v>
      </c>
      <c r="H597" s="139">
        <v>0</v>
      </c>
      <c r="I597" s="139">
        <v>0</v>
      </c>
      <c r="J597" s="139">
        <v>0</v>
      </c>
      <c r="K597" s="139">
        <v>0</v>
      </c>
      <c r="L597" s="139">
        <v>0</v>
      </c>
      <c r="M597" s="139">
        <v>0</v>
      </c>
      <c r="N597" s="139">
        <v>0</v>
      </c>
      <c r="O597" s="139">
        <v>0</v>
      </c>
      <c r="P597" s="139">
        <v>0</v>
      </c>
      <c r="Q597" s="139">
        <v>0</v>
      </c>
      <c r="R597" s="139">
        <v>0</v>
      </c>
      <c r="S597" s="139">
        <v>0</v>
      </c>
      <c r="T597" s="139">
        <v>0</v>
      </c>
      <c r="U597" s="139">
        <v>0</v>
      </c>
      <c r="V597" s="139">
        <v>0</v>
      </c>
      <c r="W597" s="139">
        <v>0</v>
      </c>
      <c r="X597" s="139">
        <v>0</v>
      </c>
      <c r="Y597" s="139">
        <v>0</v>
      </c>
      <c r="Z597" s="139">
        <v>0</v>
      </c>
      <c r="AA597" s="139">
        <v>0</v>
      </c>
      <c r="AB597" s="139">
        <v>0</v>
      </c>
      <c r="AC597" s="139">
        <v>0</v>
      </c>
      <c r="AD597" s="139">
        <v>0</v>
      </c>
      <c r="AE597" s="139">
        <v>0</v>
      </c>
      <c r="AF597" s="139">
        <v>0</v>
      </c>
      <c r="AG597" s="139">
        <v>0</v>
      </c>
      <c r="AH597" s="139">
        <v>0</v>
      </c>
      <c r="AI597" s="139">
        <v>0</v>
      </c>
      <c r="AJ597" s="139">
        <v>0</v>
      </c>
      <c r="AK597" s="139">
        <v>0</v>
      </c>
      <c r="AL597" s="139">
        <v>0</v>
      </c>
      <c r="AM597" s="139">
        <v>0</v>
      </c>
      <c r="AN597" s="139">
        <v>0</v>
      </c>
      <c r="AO597" s="139">
        <v>0</v>
      </c>
      <c r="AP597" s="139">
        <v>0</v>
      </c>
      <c r="AQ597" s="139">
        <v>0</v>
      </c>
      <c r="AR597" s="139">
        <v>0</v>
      </c>
      <c r="AS597" s="139">
        <v>0</v>
      </c>
      <c r="AT597" s="139">
        <v>0</v>
      </c>
      <c r="AU597" s="139">
        <v>0</v>
      </c>
      <c r="AV597" s="139">
        <v>0</v>
      </c>
      <c r="AW597" s="139">
        <v>0</v>
      </c>
      <c r="AX597" s="139">
        <v>0</v>
      </c>
      <c r="AY597" s="139">
        <v>0</v>
      </c>
      <c r="AZ597" s="139">
        <v>0</v>
      </c>
      <c r="BA597" s="139">
        <v>0</v>
      </c>
    </row>
    <row r="598" spans="1:53">
      <c r="A598" s="140" t="s">
        <v>1915</v>
      </c>
      <c r="B598" s="139">
        <v>0</v>
      </c>
      <c r="C598" s="139">
        <v>0</v>
      </c>
      <c r="D598" s="139">
        <v>0</v>
      </c>
      <c r="E598" s="139">
        <v>0</v>
      </c>
      <c r="F598" s="139">
        <v>0</v>
      </c>
      <c r="G598" s="139">
        <v>0</v>
      </c>
      <c r="H598" s="139">
        <v>0</v>
      </c>
      <c r="I598" s="139">
        <v>0</v>
      </c>
      <c r="J598" s="139">
        <v>0</v>
      </c>
      <c r="K598" s="139">
        <v>0</v>
      </c>
      <c r="L598" s="139">
        <v>0</v>
      </c>
      <c r="M598" s="139">
        <v>0</v>
      </c>
      <c r="N598" s="139">
        <v>0</v>
      </c>
      <c r="O598" s="139">
        <v>0</v>
      </c>
      <c r="P598" s="139">
        <v>0</v>
      </c>
      <c r="Q598" s="139">
        <v>0</v>
      </c>
      <c r="R598" s="139">
        <v>0</v>
      </c>
      <c r="S598" s="139">
        <v>0</v>
      </c>
      <c r="T598" s="139">
        <v>0</v>
      </c>
      <c r="U598" s="139">
        <v>0</v>
      </c>
      <c r="V598" s="139">
        <v>0</v>
      </c>
      <c r="W598" s="139">
        <v>0</v>
      </c>
      <c r="X598" s="139">
        <v>0</v>
      </c>
      <c r="Y598" s="139">
        <v>0</v>
      </c>
      <c r="Z598" s="139">
        <v>0</v>
      </c>
      <c r="AA598" s="139">
        <v>0</v>
      </c>
      <c r="AB598" s="139">
        <v>0</v>
      </c>
      <c r="AC598" s="139">
        <v>0</v>
      </c>
      <c r="AD598" s="139">
        <v>0</v>
      </c>
      <c r="AE598" s="139">
        <v>0</v>
      </c>
      <c r="AF598" s="139">
        <v>0</v>
      </c>
      <c r="AG598" s="139">
        <v>0</v>
      </c>
      <c r="AH598" s="139">
        <v>0</v>
      </c>
      <c r="AI598" s="139">
        <v>0</v>
      </c>
      <c r="AJ598" s="139">
        <v>0</v>
      </c>
      <c r="AK598" s="139">
        <v>0</v>
      </c>
      <c r="AL598" s="139">
        <v>0</v>
      </c>
      <c r="AM598" s="139">
        <v>0</v>
      </c>
      <c r="AN598" s="139">
        <v>0</v>
      </c>
      <c r="AO598" s="139">
        <v>0</v>
      </c>
      <c r="AP598" s="139">
        <v>0</v>
      </c>
      <c r="AQ598" s="139">
        <v>0</v>
      </c>
      <c r="AR598" s="139">
        <v>0</v>
      </c>
      <c r="AS598" s="139">
        <v>0</v>
      </c>
      <c r="AT598" s="139">
        <v>0</v>
      </c>
      <c r="AU598" s="139">
        <v>0</v>
      </c>
      <c r="AV598" s="139">
        <v>0</v>
      </c>
      <c r="AW598" s="139">
        <v>0</v>
      </c>
      <c r="AX598" s="139">
        <v>0</v>
      </c>
      <c r="AY598" s="139">
        <v>0</v>
      </c>
      <c r="AZ598" s="139">
        <v>0</v>
      </c>
      <c r="BA598" s="139">
        <v>0</v>
      </c>
    </row>
    <row r="599" spans="1:53">
      <c r="A599" s="140" t="s">
        <v>1916</v>
      </c>
      <c r="B599" s="139">
        <v>149715110.80999899</v>
      </c>
      <c r="C599" s="139">
        <v>135646593.00999999</v>
      </c>
      <c r="D599" s="139">
        <v>129461656.52</v>
      </c>
      <c r="E599" s="139">
        <v>109744105.70999999</v>
      </c>
      <c r="F599" s="139">
        <v>120873717.89999899</v>
      </c>
      <c r="G599" s="139">
        <v>134018939.31999899</v>
      </c>
      <c r="H599" s="139">
        <v>141233936.06999999</v>
      </c>
      <c r="I599" s="139">
        <v>138803668.41</v>
      </c>
      <c r="J599" s="139">
        <v>136227738.359999</v>
      </c>
      <c r="K599" s="139">
        <v>124229538.299999</v>
      </c>
      <c r="L599" s="139">
        <v>111974503.67999899</v>
      </c>
      <c r="M599" s="139">
        <v>131980703.169999</v>
      </c>
      <c r="N599" s="139">
        <v>1563910211.25999</v>
      </c>
      <c r="O599" s="139">
        <v>132800904.14</v>
      </c>
      <c r="P599" s="139">
        <v>115632457.06999999</v>
      </c>
      <c r="Q599" s="139">
        <v>112879733.25</v>
      </c>
      <c r="R599" s="139">
        <v>108533670.7</v>
      </c>
      <c r="S599" s="139">
        <v>126482130.76000001</v>
      </c>
      <c r="T599" s="139">
        <v>134688308.47999999</v>
      </c>
      <c r="U599" s="139">
        <v>141009442.24000001</v>
      </c>
      <c r="V599" s="139">
        <v>136553777.88</v>
      </c>
      <c r="W599" s="139">
        <v>132259320.25</v>
      </c>
      <c r="X599" s="139">
        <v>118078105.86</v>
      </c>
      <c r="Y599" s="139">
        <v>110045261.73</v>
      </c>
      <c r="Z599" s="139">
        <v>128888014.33</v>
      </c>
      <c r="AA599" s="139">
        <v>1497851126.6900001</v>
      </c>
      <c r="AB599" s="139">
        <v>129023857.31999999</v>
      </c>
      <c r="AC599" s="139">
        <v>113861600.02</v>
      </c>
      <c r="AD599" s="139">
        <v>113660503.25</v>
      </c>
      <c r="AE599" s="139">
        <v>106058573.58</v>
      </c>
      <c r="AF599" s="139">
        <v>121245140.81999999</v>
      </c>
      <c r="AG599" s="139">
        <v>130120375.86999901</v>
      </c>
      <c r="AH599" s="139">
        <v>136613474.66999999</v>
      </c>
      <c r="AI599" s="139">
        <v>134191042.23999999</v>
      </c>
      <c r="AJ599" s="139">
        <v>130452927.45999999</v>
      </c>
      <c r="AK599" s="139">
        <v>111528695.15000001</v>
      </c>
      <c r="AL599" s="139">
        <v>106526062.45</v>
      </c>
      <c r="AM599" s="139">
        <v>124763396.78</v>
      </c>
      <c r="AN599" s="139">
        <v>1458045649.6099999</v>
      </c>
      <c r="AO599" s="139">
        <v>125547812.559999</v>
      </c>
      <c r="AP599" s="139">
        <v>110379031.79000001</v>
      </c>
      <c r="AQ599" s="139">
        <v>106766184.81</v>
      </c>
      <c r="AR599" s="139">
        <v>103637437.3</v>
      </c>
      <c r="AS599" s="139">
        <v>114057394.98</v>
      </c>
      <c r="AT599" s="139">
        <v>123207702.22999901</v>
      </c>
      <c r="AU599" s="139">
        <v>131481407.81999999</v>
      </c>
      <c r="AV599" s="139">
        <v>130346195.05</v>
      </c>
      <c r="AW599" s="139">
        <v>125738526.39</v>
      </c>
      <c r="AX599" s="139">
        <v>111872900.279999</v>
      </c>
      <c r="AY599" s="139">
        <v>104251037</v>
      </c>
      <c r="AZ599" s="139">
        <v>119509525.91</v>
      </c>
      <c r="BA599" s="139">
        <v>1406795156.1199999</v>
      </c>
    </row>
    <row r="600" spans="1:53">
      <c r="A600" s="140" t="s">
        <v>1917</v>
      </c>
      <c r="B600" s="139">
        <v>0</v>
      </c>
      <c r="C600" s="139">
        <v>0</v>
      </c>
      <c r="D600" s="139">
        <v>0</v>
      </c>
      <c r="E600" s="139">
        <v>0</v>
      </c>
      <c r="F600" s="139">
        <v>0</v>
      </c>
      <c r="G600" s="139">
        <v>0</v>
      </c>
      <c r="H600" s="139">
        <v>0</v>
      </c>
      <c r="I600" s="139">
        <v>0</v>
      </c>
      <c r="J600" s="139">
        <v>0</v>
      </c>
      <c r="K600" s="139">
        <v>0</v>
      </c>
      <c r="L600" s="139">
        <v>0</v>
      </c>
      <c r="M600" s="139">
        <v>0</v>
      </c>
      <c r="N600" s="139">
        <v>0</v>
      </c>
      <c r="O600" s="139">
        <v>0</v>
      </c>
      <c r="P600" s="139">
        <v>0</v>
      </c>
      <c r="Q600" s="139">
        <v>0</v>
      </c>
      <c r="R600" s="139">
        <v>0</v>
      </c>
      <c r="S600" s="139">
        <v>0</v>
      </c>
      <c r="T600" s="139">
        <v>0</v>
      </c>
      <c r="U600" s="139">
        <v>0</v>
      </c>
      <c r="V600" s="139">
        <v>0</v>
      </c>
      <c r="W600" s="139">
        <v>0</v>
      </c>
      <c r="X600" s="139">
        <v>0</v>
      </c>
      <c r="Y600" s="139">
        <v>0</v>
      </c>
      <c r="Z600" s="139">
        <v>0</v>
      </c>
      <c r="AA600" s="139">
        <v>0</v>
      </c>
      <c r="AB600" s="139">
        <v>0</v>
      </c>
      <c r="AC600" s="139">
        <v>0</v>
      </c>
      <c r="AD600" s="139">
        <v>0</v>
      </c>
      <c r="AE600" s="139">
        <v>0</v>
      </c>
      <c r="AF600" s="139">
        <v>0</v>
      </c>
      <c r="AG600" s="139">
        <v>0</v>
      </c>
      <c r="AH600" s="139">
        <v>0</v>
      </c>
      <c r="AI600" s="139">
        <v>0</v>
      </c>
      <c r="AJ600" s="139">
        <v>0</v>
      </c>
      <c r="AK600" s="139">
        <v>0</v>
      </c>
      <c r="AL600" s="139">
        <v>0</v>
      </c>
      <c r="AM600" s="139">
        <v>0</v>
      </c>
      <c r="AN600" s="139">
        <v>0</v>
      </c>
      <c r="AO600" s="139">
        <v>0</v>
      </c>
      <c r="AP600" s="139">
        <v>0</v>
      </c>
      <c r="AQ600" s="139">
        <v>0</v>
      </c>
      <c r="AR600" s="139">
        <v>0</v>
      </c>
      <c r="AS600" s="139">
        <v>0</v>
      </c>
      <c r="AT600" s="139">
        <v>0</v>
      </c>
      <c r="AU600" s="139">
        <v>0</v>
      </c>
      <c r="AV600" s="139">
        <v>0</v>
      </c>
      <c r="AW600" s="139">
        <v>0</v>
      </c>
      <c r="AX600" s="139">
        <v>0</v>
      </c>
      <c r="AY600" s="139">
        <v>0</v>
      </c>
      <c r="AZ600" s="139">
        <v>0</v>
      </c>
      <c r="BA600" s="139">
        <v>0</v>
      </c>
    </row>
    <row r="601" spans="1:53">
      <c r="A601" s="140" t="s">
        <v>1918</v>
      </c>
      <c r="B601" s="139">
        <v>0</v>
      </c>
      <c r="C601" s="139">
        <v>0</v>
      </c>
      <c r="D601" s="139">
        <v>0</v>
      </c>
      <c r="E601" s="139">
        <v>0</v>
      </c>
      <c r="F601" s="139">
        <v>0</v>
      </c>
      <c r="G601" s="139">
        <v>0</v>
      </c>
      <c r="H601" s="139">
        <v>0</v>
      </c>
      <c r="I601" s="139">
        <v>0</v>
      </c>
      <c r="J601" s="139">
        <v>0</v>
      </c>
      <c r="K601" s="139">
        <v>0</v>
      </c>
      <c r="L601" s="139">
        <v>0</v>
      </c>
      <c r="M601" s="139">
        <v>0</v>
      </c>
      <c r="N601" s="139">
        <v>0</v>
      </c>
      <c r="O601" s="139">
        <v>0</v>
      </c>
      <c r="P601" s="139">
        <v>0</v>
      </c>
      <c r="Q601" s="139">
        <v>0</v>
      </c>
      <c r="R601" s="139">
        <v>0</v>
      </c>
      <c r="S601" s="139">
        <v>0</v>
      </c>
      <c r="T601" s="139">
        <v>0</v>
      </c>
      <c r="U601" s="139">
        <v>0</v>
      </c>
      <c r="V601" s="139">
        <v>0</v>
      </c>
      <c r="W601" s="139">
        <v>0</v>
      </c>
      <c r="X601" s="139">
        <v>0</v>
      </c>
      <c r="Y601" s="139">
        <v>0</v>
      </c>
      <c r="Z601" s="139">
        <v>0</v>
      </c>
      <c r="AA601" s="139">
        <v>0</v>
      </c>
      <c r="AB601" s="139">
        <v>0</v>
      </c>
      <c r="AC601" s="139">
        <v>0</v>
      </c>
      <c r="AD601" s="139">
        <v>0</v>
      </c>
      <c r="AE601" s="139">
        <v>0</v>
      </c>
      <c r="AF601" s="139">
        <v>0</v>
      </c>
      <c r="AG601" s="139">
        <v>0</v>
      </c>
      <c r="AH601" s="139">
        <v>0</v>
      </c>
      <c r="AI601" s="139">
        <v>0</v>
      </c>
      <c r="AJ601" s="139">
        <v>0</v>
      </c>
      <c r="AK601" s="139">
        <v>0</v>
      </c>
      <c r="AL601" s="139">
        <v>0</v>
      </c>
      <c r="AM601" s="139">
        <v>0</v>
      </c>
      <c r="AN601" s="139">
        <v>0</v>
      </c>
      <c r="AO601" s="139">
        <v>0</v>
      </c>
      <c r="AP601" s="139">
        <v>0</v>
      </c>
      <c r="AQ601" s="139">
        <v>0</v>
      </c>
      <c r="AR601" s="139">
        <v>0</v>
      </c>
      <c r="AS601" s="139">
        <v>0</v>
      </c>
      <c r="AT601" s="139">
        <v>0</v>
      </c>
      <c r="AU601" s="139">
        <v>0</v>
      </c>
      <c r="AV601" s="139">
        <v>0</v>
      </c>
      <c r="AW601" s="139">
        <v>0</v>
      </c>
      <c r="AX601" s="139">
        <v>0</v>
      </c>
      <c r="AY601" s="139">
        <v>0</v>
      </c>
      <c r="AZ601" s="139">
        <v>0</v>
      </c>
      <c r="BA601" s="139">
        <v>0</v>
      </c>
    </row>
    <row r="602" spans="1:53">
      <c r="A602" s="140" t="s">
        <v>1919</v>
      </c>
      <c r="B602" s="139">
        <v>0</v>
      </c>
      <c r="C602" s="139">
        <v>0</v>
      </c>
      <c r="D602" s="139">
        <v>0</v>
      </c>
      <c r="E602" s="139">
        <v>0</v>
      </c>
      <c r="F602" s="139">
        <v>0</v>
      </c>
      <c r="G602" s="139">
        <v>0</v>
      </c>
      <c r="H602" s="139">
        <v>0</v>
      </c>
      <c r="I602" s="139">
        <v>0</v>
      </c>
      <c r="J602" s="139">
        <v>0</v>
      </c>
      <c r="K602" s="139">
        <v>0</v>
      </c>
      <c r="L602" s="139">
        <v>0</v>
      </c>
      <c r="M602" s="139">
        <v>0</v>
      </c>
      <c r="N602" s="139">
        <v>0</v>
      </c>
      <c r="O602" s="139">
        <v>0</v>
      </c>
      <c r="P602" s="139">
        <v>0</v>
      </c>
      <c r="Q602" s="139">
        <v>0</v>
      </c>
      <c r="R602" s="139">
        <v>0</v>
      </c>
      <c r="S602" s="139">
        <v>0</v>
      </c>
      <c r="T602" s="139">
        <v>0</v>
      </c>
      <c r="U602" s="139">
        <v>0</v>
      </c>
      <c r="V602" s="139">
        <v>0</v>
      </c>
      <c r="W602" s="139">
        <v>0</v>
      </c>
      <c r="X602" s="139">
        <v>0</v>
      </c>
      <c r="Y602" s="139">
        <v>0</v>
      </c>
      <c r="Z602" s="139">
        <v>0</v>
      </c>
      <c r="AA602" s="139">
        <v>0</v>
      </c>
      <c r="AB602" s="139">
        <v>0</v>
      </c>
      <c r="AC602" s="139">
        <v>0</v>
      </c>
      <c r="AD602" s="139">
        <v>0</v>
      </c>
      <c r="AE602" s="139">
        <v>0</v>
      </c>
      <c r="AF602" s="139">
        <v>0</v>
      </c>
      <c r="AG602" s="139">
        <v>0</v>
      </c>
      <c r="AH602" s="139">
        <v>0</v>
      </c>
      <c r="AI602" s="139">
        <v>0</v>
      </c>
      <c r="AJ602" s="139">
        <v>0</v>
      </c>
      <c r="AK602" s="139">
        <v>0</v>
      </c>
      <c r="AL602" s="139">
        <v>0</v>
      </c>
      <c r="AM602" s="139">
        <v>0</v>
      </c>
      <c r="AN602" s="139">
        <v>0</v>
      </c>
      <c r="AO602" s="139">
        <v>0</v>
      </c>
      <c r="AP602" s="139">
        <v>0</v>
      </c>
      <c r="AQ602" s="139">
        <v>0</v>
      </c>
      <c r="AR602" s="139">
        <v>0</v>
      </c>
      <c r="AS602" s="139">
        <v>0</v>
      </c>
      <c r="AT602" s="139">
        <v>0</v>
      </c>
      <c r="AU602" s="139">
        <v>0</v>
      </c>
      <c r="AV602" s="139">
        <v>0</v>
      </c>
      <c r="AW602" s="139">
        <v>0</v>
      </c>
      <c r="AX602" s="139">
        <v>0</v>
      </c>
      <c r="AY602" s="139">
        <v>0</v>
      </c>
      <c r="AZ602" s="139">
        <v>0</v>
      </c>
      <c r="BA602" s="139">
        <v>0</v>
      </c>
    </row>
    <row r="603" spans="1:53">
      <c r="A603" s="140" t="s">
        <v>1920</v>
      </c>
      <c r="B603" s="139">
        <v>13331993.609999999</v>
      </c>
      <c r="C603" s="139">
        <v>11169583.09</v>
      </c>
      <c r="D603" s="139">
        <v>9647897.1699999906</v>
      </c>
      <c r="E603" s="139">
        <v>15223774.17</v>
      </c>
      <c r="F603" s="139">
        <v>21423639.510000002</v>
      </c>
      <c r="G603" s="139">
        <v>15507015.6</v>
      </c>
      <c r="H603" s="139">
        <v>15566363</v>
      </c>
      <c r="I603" s="139">
        <v>14387888.619999999</v>
      </c>
      <c r="J603" s="139">
        <v>12570552.07</v>
      </c>
      <c r="K603" s="139">
        <v>12904236.49</v>
      </c>
      <c r="L603" s="139">
        <v>12157928.720000001</v>
      </c>
      <c r="M603" s="139">
        <v>11791649.77</v>
      </c>
      <c r="N603" s="139">
        <v>165682521.81999999</v>
      </c>
      <c r="O603" s="139">
        <v>11671837.779999999</v>
      </c>
      <c r="P603" s="139">
        <v>9896675.5899999999</v>
      </c>
      <c r="Q603" s="139">
        <v>9900743.3699999992</v>
      </c>
      <c r="R603" s="139">
        <v>12248086.929999899</v>
      </c>
      <c r="S603" s="139">
        <v>15946086.1399999</v>
      </c>
      <c r="T603" s="139">
        <v>18112206.719999999</v>
      </c>
      <c r="U603" s="139">
        <v>17119436.780000001</v>
      </c>
      <c r="V603" s="139">
        <v>14779509.529999999</v>
      </c>
      <c r="W603" s="139">
        <v>12811703.43</v>
      </c>
      <c r="X603" s="139">
        <v>11996246.24</v>
      </c>
      <c r="Y603" s="139">
        <v>11693866.849999901</v>
      </c>
      <c r="Z603" s="139">
        <v>11236578.33</v>
      </c>
      <c r="AA603" s="139">
        <v>157412977.69</v>
      </c>
      <c r="AB603" s="139">
        <v>9967950.8300000001</v>
      </c>
      <c r="AC603" s="139">
        <v>8192624.8200000003</v>
      </c>
      <c r="AD603" s="139">
        <v>8413757.5800000001</v>
      </c>
      <c r="AE603" s="139">
        <v>10293051.77</v>
      </c>
      <c r="AF603" s="139">
        <v>11288387.42</v>
      </c>
      <c r="AG603" s="139">
        <v>11739460.6</v>
      </c>
      <c r="AH603" s="139">
        <v>12774238.01</v>
      </c>
      <c r="AI603" s="139">
        <v>13306879.26</v>
      </c>
      <c r="AJ603" s="139">
        <v>11221778.51</v>
      </c>
      <c r="AK603" s="139">
        <v>11674209.6499999</v>
      </c>
      <c r="AL603" s="139">
        <v>10401182.82</v>
      </c>
      <c r="AM603" s="139">
        <v>9499435.6300000008</v>
      </c>
      <c r="AN603" s="139">
        <v>128772956.89999899</v>
      </c>
      <c r="AO603" s="139">
        <v>9650774.3499999996</v>
      </c>
      <c r="AP603" s="139">
        <v>8665553.9900000002</v>
      </c>
      <c r="AQ603" s="139">
        <v>9397204.4499999993</v>
      </c>
      <c r="AR603" s="139">
        <v>9421220.1399999894</v>
      </c>
      <c r="AS603" s="139">
        <v>11276127.85</v>
      </c>
      <c r="AT603" s="139">
        <v>9685552.4399999995</v>
      </c>
      <c r="AU603" s="139">
        <v>10306193.109999999</v>
      </c>
      <c r="AV603" s="139">
        <v>10366006.869999999</v>
      </c>
      <c r="AW603" s="139">
        <v>9657576.4900000002</v>
      </c>
      <c r="AX603" s="139">
        <v>8856975.1299999896</v>
      </c>
      <c r="AY603" s="139">
        <v>8027357.2199999997</v>
      </c>
      <c r="AZ603" s="139">
        <v>8918184.0199999996</v>
      </c>
      <c r="BA603" s="139">
        <v>114228726.06</v>
      </c>
    </row>
    <row r="604" spans="1:53">
      <c r="A604" s="140" t="s">
        <v>1921</v>
      </c>
      <c r="B604" s="139">
        <v>90289558.269440696</v>
      </c>
      <c r="C604" s="139">
        <v>14393991.8282148</v>
      </c>
      <c r="D604" s="139">
        <v>32277680.465934101</v>
      </c>
      <c r="E604" s="139">
        <v>57855487.066276602</v>
      </c>
      <c r="F604" s="139">
        <v>70122685.817937598</v>
      </c>
      <c r="G604" s="139">
        <v>78099896.180529594</v>
      </c>
      <c r="H604" s="139">
        <v>80295523.248538494</v>
      </c>
      <c r="I604" s="139">
        <v>143928010.937215</v>
      </c>
      <c r="J604" s="139">
        <v>72957732.697654098</v>
      </c>
      <c r="K604" s="139">
        <v>55152244.4326775</v>
      </c>
      <c r="L604" s="139">
        <v>28358364.803755801</v>
      </c>
      <c r="M604" s="139">
        <v>27695885.669426002</v>
      </c>
      <c r="N604" s="139">
        <v>751427061.41760099</v>
      </c>
      <c r="O604" s="139">
        <v>25548292.995215401</v>
      </c>
      <c r="P604" s="139">
        <v>-23370822.9149299</v>
      </c>
      <c r="Q604" s="139">
        <v>-15664024.417295501</v>
      </c>
      <c r="R604" s="139">
        <v>1913971.6123454601</v>
      </c>
      <c r="S604" s="139">
        <v>6495988.2021815302</v>
      </c>
      <c r="T604" s="139">
        <v>6728159.2850690996</v>
      </c>
      <c r="U604" s="139">
        <v>5592561.0398941496</v>
      </c>
      <c r="V604" s="139">
        <v>50700854.396574698</v>
      </c>
      <c r="W604" s="139">
        <v>3626898.6277984502</v>
      </c>
      <c r="X604" s="139">
        <v>-2423334.8798038098</v>
      </c>
      <c r="Y604" s="139">
        <v>-18272429.274276</v>
      </c>
      <c r="Z604" s="139">
        <v>-25072936.980500001</v>
      </c>
      <c r="AA604" s="139">
        <v>15803177.692273401</v>
      </c>
      <c r="AB604" s="139">
        <v>24264439.901909798</v>
      </c>
      <c r="AC604" s="139">
        <v>-23756038.105934002</v>
      </c>
      <c r="AD604" s="139">
        <v>-14735324.7780998</v>
      </c>
      <c r="AE604" s="139">
        <v>2527757.9900520602</v>
      </c>
      <c r="AF604" s="139">
        <v>6070614.3252721597</v>
      </c>
      <c r="AG604" s="139">
        <v>6603222.2485697502</v>
      </c>
      <c r="AH604" s="139">
        <v>4621901.3656145697</v>
      </c>
      <c r="AI604" s="139">
        <v>46807472.820536703</v>
      </c>
      <c r="AJ604" s="139">
        <v>620648.86747363198</v>
      </c>
      <c r="AK604" s="139">
        <v>-6392796.8043417903</v>
      </c>
      <c r="AL604" s="139">
        <v>-21869844.785984099</v>
      </c>
      <c r="AM604" s="139">
        <v>-24762052.8961084</v>
      </c>
      <c r="AN604" s="139">
        <v>0.14896059292368499</v>
      </c>
      <c r="AO604" s="139">
        <v>20722545.774830502</v>
      </c>
      <c r="AP604" s="139">
        <v>-25186939.178339399</v>
      </c>
      <c r="AQ604" s="139">
        <v>-18143478.024675801</v>
      </c>
      <c r="AR604" s="139">
        <v>-1028489.74081719</v>
      </c>
      <c r="AS604" s="139">
        <v>5889780.9949227003</v>
      </c>
      <c r="AT604" s="139">
        <v>6684532.5634769602</v>
      </c>
      <c r="AU604" s="139">
        <v>5134416.1051341696</v>
      </c>
      <c r="AV604" s="139">
        <v>46018699.96001</v>
      </c>
      <c r="AW604" s="139">
        <v>1636338.16810545</v>
      </c>
      <c r="AX604" s="139">
        <v>-4723869.8715727301</v>
      </c>
      <c r="AY604" s="139">
        <v>-14364305.4402036</v>
      </c>
      <c r="AZ604" s="139">
        <v>-22639231.6555891</v>
      </c>
      <c r="BA604" s="139">
        <v>-0.34471814069547602</v>
      </c>
    </row>
    <row r="605" spans="1:53">
      <c r="A605" s="140" t="s">
        <v>1922</v>
      </c>
      <c r="B605" s="139">
        <v>3980934.0246007498</v>
      </c>
      <c r="C605" s="139">
        <v>3980934.0246007498</v>
      </c>
      <c r="D605" s="139">
        <v>5971401.0369011201</v>
      </c>
      <c r="E605" s="139">
        <v>5971401.0369011201</v>
      </c>
      <c r="F605" s="139">
        <v>5971401.0369011201</v>
      </c>
      <c r="G605" s="139">
        <v>6634890.04100125</v>
      </c>
      <c r="H605" s="139">
        <v>6634890.04100125</v>
      </c>
      <c r="I605" s="139">
        <v>6634890.04100125</v>
      </c>
      <c r="J605" s="139">
        <v>6634890.04100125</v>
      </c>
      <c r="K605" s="139">
        <v>6634890.04100125</v>
      </c>
      <c r="L605" s="139">
        <v>6634890.04100125</v>
      </c>
      <c r="M605" s="139">
        <v>6634890.04100125</v>
      </c>
      <c r="N605" s="139">
        <v>72320301.4469136</v>
      </c>
      <c r="O605" s="139">
        <v>6333479.3976371996</v>
      </c>
      <c r="P605" s="139">
        <v>6333479.3976371996</v>
      </c>
      <c r="Q605" s="139">
        <v>6333479.3976371996</v>
      </c>
      <c r="R605" s="139">
        <v>6333479.3976371996</v>
      </c>
      <c r="S605" s="139">
        <v>6333479.3976371996</v>
      </c>
      <c r="T605" s="139">
        <v>6333479.3976371996</v>
      </c>
      <c r="U605" s="139">
        <v>6333479.3976371996</v>
      </c>
      <c r="V605" s="139">
        <v>6333479.3976371996</v>
      </c>
      <c r="W605" s="139">
        <v>6333479.3976371996</v>
      </c>
      <c r="X605" s="139">
        <v>6333479.3976371996</v>
      </c>
      <c r="Y605" s="139">
        <v>6333479.3976371996</v>
      </c>
      <c r="Z605" s="139">
        <v>6333479.3976371996</v>
      </c>
      <c r="AA605" s="139">
        <v>76001752.771646395</v>
      </c>
      <c r="AB605" s="139">
        <v>6339823.3711146004</v>
      </c>
      <c r="AC605" s="139">
        <v>6339823.3711146004</v>
      </c>
      <c r="AD605" s="139">
        <v>6339823.3711146004</v>
      </c>
      <c r="AE605" s="139">
        <v>6339823.3711146004</v>
      </c>
      <c r="AF605" s="139">
        <v>6339823.3711146004</v>
      </c>
      <c r="AG605" s="139">
        <v>6339823.3711146004</v>
      </c>
      <c r="AH605" s="139">
        <v>6339823.3711146004</v>
      </c>
      <c r="AI605" s="139">
        <v>6339823.3711146004</v>
      </c>
      <c r="AJ605" s="139">
        <v>6339823.3711146004</v>
      </c>
      <c r="AK605" s="139">
        <v>6339823.3711146004</v>
      </c>
      <c r="AL605" s="139">
        <v>6339823.3711146004</v>
      </c>
      <c r="AM605" s="139">
        <v>6339823.3711146004</v>
      </c>
      <c r="AN605" s="139">
        <v>76077880.453375205</v>
      </c>
      <c r="AO605" s="139">
        <v>6339823.3711146004</v>
      </c>
      <c r="AP605" s="139">
        <v>6339823.3711146004</v>
      </c>
      <c r="AQ605" s="139">
        <v>6339823.3711146004</v>
      </c>
      <c r="AR605" s="139">
        <v>6339823.3711146004</v>
      </c>
      <c r="AS605" s="139">
        <v>6339823.3711146004</v>
      </c>
      <c r="AT605" s="139">
        <v>6339823.3711146004</v>
      </c>
      <c r="AU605" s="139">
        <v>6339823.3711146004</v>
      </c>
      <c r="AV605" s="139">
        <v>6339823.3711146004</v>
      </c>
      <c r="AW605" s="139">
        <v>6339823.3711146004</v>
      </c>
      <c r="AX605" s="139">
        <v>6339823.3711146004</v>
      </c>
      <c r="AY605" s="139">
        <v>6339823.3711146004</v>
      </c>
      <c r="AZ605" s="139">
        <v>6339823.3711146004</v>
      </c>
      <c r="BA605" s="139">
        <v>76077880.453375205</v>
      </c>
    </row>
    <row r="606" spans="1:53">
      <c r="A606" s="140" t="s">
        <v>1923</v>
      </c>
      <c r="B606" s="139">
        <v>0</v>
      </c>
      <c r="C606" s="139">
        <v>0</v>
      </c>
      <c r="D606" s="139">
        <v>0</v>
      </c>
      <c r="E606" s="139">
        <v>0</v>
      </c>
      <c r="F606" s="139">
        <v>0</v>
      </c>
      <c r="G606" s="139">
        <v>0</v>
      </c>
      <c r="H606" s="139">
        <v>0</v>
      </c>
      <c r="I606" s="139">
        <v>0</v>
      </c>
      <c r="J606" s="139">
        <v>0</v>
      </c>
      <c r="K606" s="139">
        <v>0</v>
      </c>
      <c r="L606" s="139">
        <v>0</v>
      </c>
      <c r="M606" s="139">
        <v>0</v>
      </c>
      <c r="N606" s="139">
        <v>0</v>
      </c>
      <c r="O606" s="139">
        <v>0</v>
      </c>
      <c r="P606" s="139">
        <v>0</v>
      </c>
      <c r="Q606" s="139">
        <v>0</v>
      </c>
      <c r="R606" s="139">
        <v>0</v>
      </c>
      <c r="S606" s="139">
        <v>0</v>
      </c>
      <c r="T606" s="139">
        <v>0</v>
      </c>
      <c r="U606" s="139">
        <v>0</v>
      </c>
      <c r="V606" s="139">
        <v>0</v>
      </c>
      <c r="W606" s="139">
        <v>0</v>
      </c>
      <c r="X606" s="139">
        <v>0</v>
      </c>
      <c r="Y606" s="139">
        <v>0</v>
      </c>
      <c r="Z606" s="139">
        <v>0</v>
      </c>
      <c r="AA606" s="139">
        <v>0</v>
      </c>
      <c r="AB606" s="139">
        <v>0</v>
      </c>
      <c r="AC606" s="139">
        <v>0</v>
      </c>
      <c r="AD606" s="139">
        <v>0</v>
      </c>
      <c r="AE606" s="139">
        <v>0</v>
      </c>
      <c r="AF606" s="139">
        <v>0</v>
      </c>
      <c r="AG606" s="139">
        <v>0</v>
      </c>
      <c r="AH606" s="139">
        <v>0</v>
      </c>
      <c r="AI606" s="139">
        <v>0</v>
      </c>
      <c r="AJ606" s="139">
        <v>0</v>
      </c>
      <c r="AK606" s="139">
        <v>0</v>
      </c>
      <c r="AL606" s="139">
        <v>0</v>
      </c>
      <c r="AM606" s="139">
        <v>0</v>
      </c>
      <c r="AN606" s="139">
        <v>0</v>
      </c>
      <c r="AO606" s="139">
        <v>0</v>
      </c>
      <c r="AP606" s="139">
        <v>0</v>
      </c>
      <c r="AQ606" s="139">
        <v>0</v>
      </c>
      <c r="AR606" s="139">
        <v>0</v>
      </c>
      <c r="AS606" s="139">
        <v>0</v>
      </c>
      <c r="AT606" s="139">
        <v>0</v>
      </c>
      <c r="AU606" s="139">
        <v>0</v>
      </c>
      <c r="AV606" s="139">
        <v>0</v>
      </c>
      <c r="AW606" s="139">
        <v>0</v>
      </c>
      <c r="AX606" s="139">
        <v>0</v>
      </c>
      <c r="AY606" s="139">
        <v>0</v>
      </c>
      <c r="AZ606" s="139">
        <v>0</v>
      </c>
      <c r="BA606" s="139">
        <v>0</v>
      </c>
    </row>
    <row r="607" spans="1:53">
      <c r="A607" s="140" t="s">
        <v>1924</v>
      </c>
      <c r="B607" s="139">
        <v>0</v>
      </c>
      <c r="C607" s="139">
        <v>0</v>
      </c>
      <c r="D607" s="139">
        <v>0</v>
      </c>
      <c r="E607" s="139">
        <v>0</v>
      </c>
      <c r="F607" s="139">
        <v>0</v>
      </c>
      <c r="G607" s="139">
        <v>0</v>
      </c>
      <c r="H607" s="139">
        <v>0</v>
      </c>
      <c r="I607" s="139">
        <v>0</v>
      </c>
      <c r="J607" s="139">
        <v>0</v>
      </c>
      <c r="K607" s="139">
        <v>0</v>
      </c>
      <c r="L607" s="139">
        <v>0</v>
      </c>
      <c r="M607" s="139">
        <v>0</v>
      </c>
      <c r="N607" s="139">
        <v>0</v>
      </c>
      <c r="O607" s="139">
        <v>0</v>
      </c>
      <c r="P607" s="139">
        <v>0</v>
      </c>
      <c r="Q607" s="139">
        <v>0</v>
      </c>
      <c r="R607" s="139">
        <v>0</v>
      </c>
      <c r="S607" s="139">
        <v>0</v>
      </c>
      <c r="T607" s="139">
        <v>0</v>
      </c>
      <c r="U607" s="139">
        <v>0</v>
      </c>
      <c r="V607" s="139">
        <v>0</v>
      </c>
      <c r="W607" s="139">
        <v>0</v>
      </c>
      <c r="X607" s="139">
        <v>0</v>
      </c>
      <c r="Y607" s="139">
        <v>0</v>
      </c>
      <c r="Z607" s="139">
        <v>0</v>
      </c>
      <c r="AA607" s="139">
        <v>0</v>
      </c>
      <c r="AB607" s="139">
        <v>0</v>
      </c>
      <c r="AC607" s="139">
        <v>0</v>
      </c>
      <c r="AD607" s="139">
        <v>0</v>
      </c>
      <c r="AE607" s="139">
        <v>0</v>
      </c>
      <c r="AF607" s="139">
        <v>0</v>
      </c>
      <c r="AG607" s="139">
        <v>0</v>
      </c>
      <c r="AH607" s="139">
        <v>0</v>
      </c>
      <c r="AI607" s="139">
        <v>0</v>
      </c>
      <c r="AJ607" s="139">
        <v>0</v>
      </c>
      <c r="AK607" s="139">
        <v>0</v>
      </c>
      <c r="AL607" s="139">
        <v>0</v>
      </c>
      <c r="AM607" s="139">
        <v>0</v>
      </c>
      <c r="AN607" s="139">
        <v>0</v>
      </c>
      <c r="AO607" s="139">
        <v>0</v>
      </c>
      <c r="AP607" s="139">
        <v>0</v>
      </c>
      <c r="AQ607" s="139">
        <v>0</v>
      </c>
      <c r="AR607" s="139">
        <v>0</v>
      </c>
      <c r="AS607" s="139">
        <v>0</v>
      </c>
      <c r="AT607" s="139">
        <v>0</v>
      </c>
      <c r="AU607" s="139">
        <v>0</v>
      </c>
      <c r="AV607" s="139">
        <v>0</v>
      </c>
      <c r="AW607" s="139">
        <v>0</v>
      </c>
      <c r="AX607" s="139">
        <v>0</v>
      </c>
      <c r="AY607" s="139">
        <v>0</v>
      </c>
      <c r="AZ607" s="139">
        <v>0</v>
      </c>
      <c r="BA607" s="139">
        <v>0</v>
      </c>
    </row>
    <row r="608" spans="1:53">
      <c r="A608" s="140" t="s">
        <v>1925</v>
      </c>
      <c r="B608" s="139">
        <v>0</v>
      </c>
      <c r="C608" s="139">
        <v>0</v>
      </c>
      <c r="D608" s="139">
        <v>0</v>
      </c>
      <c r="E608" s="139">
        <v>0</v>
      </c>
      <c r="F608" s="139">
        <v>0</v>
      </c>
      <c r="G608" s="139">
        <v>0</v>
      </c>
      <c r="H608" s="139">
        <v>0</v>
      </c>
      <c r="I608" s="139">
        <v>0</v>
      </c>
      <c r="J608" s="139">
        <v>0</v>
      </c>
      <c r="K608" s="139">
        <v>0</v>
      </c>
      <c r="L608" s="139">
        <v>0</v>
      </c>
      <c r="M608" s="139">
        <v>0</v>
      </c>
      <c r="N608" s="139">
        <v>0</v>
      </c>
      <c r="O608" s="139">
        <v>0</v>
      </c>
      <c r="P608" s="139">
        <v>0</v>
      </c>
      <c r="Q608" s="139">
        <v>0</v>
      </c>
      <c r="R608" s="139">
        <v>0</v>
      </c>
      <c r="S608" s="139">
        <v>0</v>
      </c>
      <c r="T608" s="139">
        <v>0</v>
      </c>
      <c r="U608" s="139">
        <v>0</v>
      </c>
      <c r="V608" s="139">
        <v>0</v>
      </c>
      <c r="W608" s="139">
        <v>0</v>
      </c>
      <c r="X608" s="139">
        <v>0</v>
      </c>
      <c r="Y608" s="139">
        <v>0</v>
      </c>
      <c r="Z608" s="139">
        <v>0</v>
      </c>
      <c r="AA608" s="139">
        <v>0</v>
      </c>
      <c r="AB608" s="139">
        <v>0</v>
      </c>
      <c r="AC608" s="139">
        <v>0</v>
      </c>
      <c r="AD608" s="139">
        <v>0</v>
      </c>
      <c r="AE608" s="139">
        <v>0</v>
      </c>
      <c r="AF608" s="139">
        <v>0</v>
      </c>
      <c r="AG608" s="139">
        <v>0</v>
      </c>
      <c r="AH608" s="139">
        <v>0</v>
      </c>
      <c r="AI608" s="139">
        <v>0</v>
      </c>
      <c r="AJ608" s="139">
        <v>0</v>
      </c>
      <c r="AK608" s="139">
        <v>0</v>
      </c>
      <c r="AL608" s="139">
        <v>0</v>
      </c>
      <c r="AM608" s="139">
        <v>0</v>
      </c>
      <c r="AN608" s="139">
        <v>0</v>
      </c>
      <c r="AO608" s="139">
        <v>0</v>
      </c>
      <c r="AP608" s="139">
        <v>0</v>
      </c>
      <c r="AQ608" s="139">
        <v>0</v>
      </c>
      <c r="AR608" s="139">
        <v>0</v>
      </c>
      <c r="AS608" s="139">
        <v>0</v>
      </c>
      <c r="AT608" s="139">
        <v>0</v>
      </c>
      <c r="AU608" s="139">
        <v>0</v>
      </c>
      <c r="AV608" s="139">
        <v>0</v>
      </c>
      <c r="AW608" s="139">
        <v>0</v>
      </c>
      <c r="AX608" s="139">
        <v>0</v>
      </c>
      <c r="AY608" s="139">
        <v>0</v>
      </c>
      <c r="AZ608" s="139">
        <v>0</v>
      </c>
      <c r="BA608" s="139">
        <v>0</v>
      </c>
    </row>
    <row r="609" spans="1:53">
      <c r="A609" s="140" t="s">
        <v>1926</v>
      </c>
      <c r="B609" s="139">
        <v>5728202.5699999901</v>
      </c>
      <c r="C609" s="139">
        <v>3210094.7699999898</v>
      </c>
      <c r="D609" s="139">
        <v>1538372.26999999</v>
      </c>
      <c r="E609" s="139">
        <v>8314765.3200000003</v>
      </c>
      <c r="F609" s="139">
        <v>19365393</v>
      </c>
      <c r="G609" s="139">
        <v>20069279.859999999</v>
      </c>
      <c r="H609" s="139">
        <v>23835975.329999998</v>
      </c>
      <c r="I609" s="139">
        <v>27905530.800000001</v>
      </c>
      <c r="J609" s="139">
        <v>19972074.969999999</v>
      </c>
      <c r="K609" s="139">
        <v>16272585.4599999</v>
      </c>
      <c r="L609" s="139">
        <v>11444636.060000001</v>
      </c>
      <c r="M609" s="139">
        <v>4789635.57</v>
      </c>
      <c r="N609" s="139">
        <v>162446545.97999999</v>
      </c>
      <c r="O609" s="139">
        <v>5576383.21</v>
      </c>
      <c r="P609" s="139">
        <v>4011587.47</v>
      </c>
      <c r="Q609" s="139">
        <v>9666392.5399999991</v>
      </c>
      <c r="R609" s="139">
        <v>6179840.1799999997</v>
      </c>
      <c r="S609" s="139">
        <v>8819494.9399999995</v>
      </c>
      <c r="T609" s="139">
        <v>9532164.6199999992</v>
      </c>
      <c r="U609" s="139">
        <v>14918590.849999901</v>
      </c>
      <c r="V609" s="139">
        <v>21156870.030000001</v>
      </c>
      <c r="W609" s="139">
        <v>17099196.669999901</v>
      </c>
      <c r="X609" s="139">
        <v>13315042.699999999</v>
      </c>
      <c r="Y609" s="139">
        <v>7239552.1799999997</v>
      </c>
      <c r="Z609" s="139">
        <v>3496446.96</v>
      </c>
      <c r="AA609" s="139">
        <v>121011562.34999999</v>
      </c>
      <c r="AB609" s="139">
        <v>6311320.7800000003</v>
      </c>
      <c r="AC609" s="139">
        <v>4349404.99</v>
      </c>
      <c r="AD609" s="139">
        <v>4862191.16</v>
      </c>
      <c r="AE609" s="139">
        <v>5039601.68</v>
      </c>
      <c r="AF609" s="139">
        <v>13518226.08</v>
      </c>
      <c r="AG609" s="139">
        <v>15583061.09</v>
      </c>
      <c r="AH609" s="139">
        <v>19285200.839999899</v>
      </c>
      <c r="AI609" s="139">
        <v>22149230.469999999</v>
      </c>
      <c r="AJ609" s="139">
        <v>18530791.199999999</v>
      </c>
      <c r="AK609" s="139">
        <v>20243452.300000001</v>
      </c>
      <c r="AL609" s="139">
        <v>11746712.27</v>
      </c>
      <c r="AM609" s="139">
        <v>5258108.5599999996</v>
      </c>
      <c r="AN609" s="139">
        <v>146877301.41999999</v>
      </c>
      <c r="AO609" s="139">
        <v>6272379.7000000002</v>
      </c>
      <c r="AP609" s="139">
        <v>4007192.75</v>
      </c>
      <c r="AQ609" s="139">
        <v>8688162.2300000004</v>
      </c>
      <c r="AR609" s="139">
        <v>5955970.6399999997</v>
      </c>
      <c r="AS609" s="139">
        <v>14343028.7099999</v>
      </c>
      <c r="AT609" s="139">
        <v>17968877.059999999</v>
      </c>
      <c r="AU609" s="139">
        <v>19637064.370000001</v>
      </c>
      <c r="AV609" s="139">
        <v>21289464.829999998</v>
      </c>
      <c r="AW609" s="139">
        <v>17732063.300000001</v>
      </c>
      <c r="AX609" s="139">
        <v>15785682.439999999</v>
      </c>
      <c r="AY609" s="139">
        <v>4819984.8199999901</v>
      </c>
      <c r="AZ609" s="139">
        <v>4782938.5</v>
      </c>
      <c r="BA609" s="139">
        <v>141282809.34999999</v>
      </c>
    </row>
    <row r="610" spans="1:53">
      <c r="A610" s="140" t="s">
        <v>1927</v>
      </c>
      <c r="B610" s="139">
        <v>0</v>
      </c>
      <c r="C610" s="139">
        <v>0</v>
      </c>
      <c r="D610" s="139">
        <v>0</v>
      </c>
      <c r="E610" s="139">
        <v>0</v>
      </c>
      <c r="F610" s="139">
        <v>0</v>
      </c>
      <c r="G610" s="139">
        <v>0</v>
      </c>
      <c r="H610" s="139">
        <v>0</v>
      </c>
      <c r="I610" s="139">
        <v>0</v>
      </c>
      <c r="J610" s="139">
        <v>0</v>
      </c>
      <c r="K610" s="139">
        <v>0</v>
      </c>
      <c r="L610" s="139">
        <v>0</v>
      </c>
      <c r="M610" s="139">
        <v>0</v>
      </c>
      <c r="N610" s="139">
        <v>0</v>
      </c>
      <c r="O610" s="139">
        <v>0</v>
      </c>
      <c r="P610" s="139">
        <v>0</v>
      </c>
      <c r="Q610" s="139">
        <v>0</v>
      </c>
      <c r="R610" s="139">
        <v>0</v>
      </c>
      <c r="S610" s="139">
        <v>0</v>
      </c>
      <c r="T610" s="139">
        <v>0</v>
      </c>
      <c r="U610" s="139">
        <v>0</v>
      </c>
      <c r="V610" s="139">
        <v>0</v>
      </c>
      <c r="W610" s="139">
        <v>0</v>
      </c>
      <c r="X610" s="139">
        <v>0</v>
      </c>
      <c r="Y610" s="139">
        <v>0</v>
      </c>
      <c r="Z610" s="139">
        <v>0</v>
      </c>
      <c r="AA610" s="139">
        <v>0</v>
      </c>
      <c r="AB610" s="139">
        <v>0</v>
      </c>
      <c r="AC610" s="139">
        <v>0</v>
      </c>
      <c r="AD610" s="139">
        <v>0</v>
      </c>
      <c r="AE610" s="139">
        <v>0</v>
      </c>
      <c r="AF610" s="139">
        <v>0</v>
      </c>
      <c r="AG610" s="139">
        <v>0</v>
      </c>
      <c r="AH610" s="139">
        <v>0</v>
      </c>
      <c r="AI610" s="139">
        <v>0</v>
      </c>
      <c r="AJ610" s="139">
        <v>0</v>
      </c>
      <c r="AK610" s="139">
        <v>0</v>
      </c>
      <c r="AL610" s="139">
        <v>0</v>
      </c>
      <c r="AM610" s="139">
        <v>0</v>
      </c>
      <c r="AN610" s="139">
        <v>0</v>
      </c>
      <c r="AO610" s="139">
        <v>0</v>
      </c>
      <c r="AP610" s="139">
        <v>0</v>
      </c>
      <c r="AQ610" s="139">
        <v>0</v>
      </c>
      <c r="AR610" s="139">
        <v>0</v>
      </c>
      <c r="AS610" s="139">
        <v>0</v>
      </c>
      <c r="AT610" s="139">
        <v>0</v>
      </c>
      <c r="AU610" s="139">
        <v>0</v>
      </c>
      <c r="AV610" s="139">
        <v>0</v>
      </c>
      <c r="AW610" s="139">
        <v>0</v>
      </c>
      <c r="AX610" s="139">
        <v>0</v>
      </c>
      <c r="AY610" s="139">
        <v>0</v>
      </c>
      <c r="AZ610" s="139">
        <v>0</v>
      </c>
      <c r="BA610" s="139">
        <v>0</v>
      </c>
    </row>
    <row r="611" spans="1:53">
      <c r="A611" s="140" t="s">
        <v>1928</v>
      </c>
      <c r="B611" s="139">
        <v>-1512506.2214154</v>
      </c>
      <c r="C611" s="139">
        <v>-1531387.4001426101</v>
      </c>
      <c r="D611" s="139">
        <v>-1825631.1291002601</v>
      </c>
      <c r="E611" s="139">
        <v>-2227637.2722332501</v>
      </c>
      <c r="F611" s="139">
        <v>-2169754.93692639</v>
      </c>
      <c r="G611" s="139">
        <v>-2985010.7197277402</v>
      </c>
      <c r="H611" s="139">
        <v>-3531556.98984343</v>
      </c>
      <c r="I611" s="139">
        <v>-3166526.5268250601</v>
      </c>
      <c r="J611" s="139">
        <v>-2820611.5984066701</v>
      </c>
      <c r="K611" s="139">
        <v>-3391245.8875457598</v>
      </c>
      <c r="L611" s="139">
        <v>-2762181.5588388401</v>
      </c>
      <c r="M611" s="139">
        <v>-4117418.7350950302</v>
      </c>
      <c r="N611" s="139">
        <v>-32041468.9761004</v>
      </c>
      <c r="O611" s="139">
        <v>-636361.84366106999</v>
      </c>
      <c r="P611" s="139">
        <v>-566337.86061880295</v>
      </c>
      <c r="Q611" s="139">
        <v>-616104.59002085798</v>
      </c>
      <c r="R611" s="139">
        <v>-472731.00183010299</v>
      </c>
      <c r="S611" s="139">
        <v>-443453.97011011897</v>
      </c>
      <c r="T611" s="139">
        <v>-424517.20318619901</v>
      </c>
      <c r="U611" s="139">
        <v>-463680.00236431003</v>
      </c>
      <c r="V611" s="139">
        <v>-498144.87638907402</v>
      </c>
      <c r="W611" s="139">
        <v>-481132.34443810902</v>
      </c>
      <c r="X611" s="139">
        <v>-481870.51815674</v>
      </c>
      <c r="Y611" s="139">
        <v>-503490.238304967</v>
      </c>
      <c r="Z611" s="139">
        <v>-612361.35003153596</v>
      </c>
      <c r="AA611" s="139">
        <v>-6200185.7991118897</v>
      </c>
      <c r="AB611" s="139">
        <v>-632323.61167207395</v>
      </c>
      <c r="AC611" s="139">
        <v>-571086.44043036597</v>
      </c>
      <c r="AD611" s="139">
        <v>-589364.11983287195</v>
      </c>
      <c r="AE611" s="139">
        <v>-429493.90613010002</v>
      </c>
      <c r="AF611" s="139">
        <v>-466370.87115411903</v>
      </c>
      <c r="AG611" s="139">
        <v>-450919.47127108701</v>
      </c>
      <c r="AH611" s="139">
        <v>-475710.05686567101</v>
      </c>
      <c r="AI611" s="139">
        <v>-492272.99960638297</v>
      </c>
      <c r="AJ611" s="139">
        <v>-476425.31707493798</v>
      </c>
      <c r="AK611" s="139">
        <v>-534151.40123273095</v>
      </c>
      <c r="AL611" s="139">
        <v>-549763.75346925994</v>
      </c>
      <c r="AM611" s="139">
        <v>-629221.30396527704</v>
      </c>
      <c r="AN611" s="139">
        <v>-6297103.2527048802</v>
      </c>
      <c r="AO611" s="139">
        <v>-629701.478562259</v>
      </c>
      <c r="AP611" s="139">
        <v>-545681.13909299602</v>
      </c>
      <c r="AQ611" s="139">
        <v>-580947.06194173999</v>
      </c>
      <c r="AR611" s="139">
        <v>-474094.35143996897</v>
      </c>
      <c r="AS611" s="139">
        <v>-460523.52984044602</v>
      </c>
      <c r="AT611" s="139">
        <v>-452007.59052472899</v>
      </c>
      <c r="AU611" s="139">
        <v>-469691.71284920903</v>
      </c>
      <c r="AV611" s="139">
        <v>-482724.15601380798</v>
      </c>
      <c r="AW611" s="139">
        <v>-462175.60266473901</v>
      </c>
      <c r="AX611" s="139">
        <v>-483890.35726451903</v>
      </c>
      <c r="AY611" s="139">
        <v>-488028.12336450903</v>
      </c>
      <c r="AZ611" s="139">
        <v>-564490.95935285103</v>
      </c>
      <c r="BA611" s="139">
        <v>-6093956.0629117796</v>
      </c>
    </row>
    <row r="612" spans="1:53">
      <c r="A612" s="140" t="s">
        <v>1929</v>
      </c>
      <c r="B612" s="139">
        <v>261533293.062626</v>
      </c>
      <c r="C612" s="139">
        <v>166869809.32267201</v>
      </c>
      <c r="D612" s="139">
        <v>177071376.33373401</v>
      </c>
      <c r="E612" s="139">
        <v>194881896.03094399</v>
      </c>
      <c r="F612" s="139">
        <v>235587082.327912</v>
      </c>
      <c r="G612" s="139">
        <v>251345010.28180301</v>
      </c>
      <c r="H612" s="139">
        <v>264035130.699696</v>
      </c>
      <c r="I612" s="139">
        <v>328493462.28139198</v>
      </c>
      <c r="J612" s="139">
        <v>245542376.54024801</v>
      </c>
      <c r="K612" s="139">
        <v>211802248.836133</v>
      </c>
      <c r="L612" s="139">
        <v>167808141.74591801</v>
      </c>
      <c r="M612" s="139">
        <v>178775345.48533201</v>
      </c>
      <c r="N612" s="139">
        <v>2683745172.94841</v>
      </c>
      <c r="O612" s="139">
        <v>181294535.67919099</v>
      </c>
      <c r="P612" s="139">
        <v>111937038.752088</v>
      </c>
      <c r="Q612" s="139">
        <v>122500219.55032</v>
      </c>
      <c r="R612" s="139">
        <v>134736317.81815201</v>
      </c>
      <c r="S612" s="139">
        <v>163633725.469708</v>
      </c>
      <c r="T612" s="139">
        <v>174969801.29951999</v>
      </c>
      <c r="U612" s="139">
        <v>184509830.30516699</v>
      </c>
      <c r="V612" s="139">
        <v>229026346.357822</v>
      </c>
      <c r="W612" s="139">
        <v>171649466.03099701</v>
      </c>
      <c r="X612" s="139">
        <v>146817668.799676</v>
      </c>
      <c r="Y612" s="139">
        <v>116536240.64505599</v>
      </c>
      <c r="Z612" s="139">
        <v>124269220.687105</v>
      </c>
      <c r="AA612" s="139">
        <v>1861880411.3947999</v>
      </c>
      <c r="AB612" s="139">
        <v>175275068.59135199</v>
      </c>
      <c r="AC612" s="139">
        <v>108416328.65475</v>
      </c>
      <c r="AD612" s="139">
        <v>117951586.463181</v>
      </c>
      <c r="AE612" s="139">
        <v>129829314.485036</v>
      </c>
      <c r="AF612" s="139">
        <v>157995821.14523199</v>
      </c>
      <c r="AG612" s="139">
        <v>169935023.708413</v>
      </c>
      <c r="AH612" s="139">
        <v>179158928.19986299</v>
      </c>
      <c r="AI612" s="139">
        <v>222302175.16204399</v>
      </c>
      <c r="AJ612" s="139">
        <v>166689544.09151301</v>
      </c>
      <c r="AK612" s="139">
        <v>142859232.26554</v>
      </c>
      <c r="AL612" s="139">
        <v>112594172.37166101</v>
      </c>
      <c r="AM612" s="139">
        <v>120469490.14104</v>
      </c>
      <c r="AN612" s="139">
        <v>1803476685.2796299</v>
      </c>
      <c r="AO612" s="139">
        <v>167903634.27738199</v>
      </c>
      <c r="AP612" s="139">
        <v>103658981.583682</v>
      </c>
      <c r="AQ612" s="139">
        <v>112466949.774497</v>
      </c>
      <c r="AR612" s="139">
        <v>123851867.35885701</v>
      </c>
      <c r="AS612" s="139">
        <v>151445632.376196</v>
      </c>
      <c r="AT612" s="139">
        <v>163434480.07406601</v>
      </c>
      <c r="AU612" s="139">
        <v>172429213.06339899</v>
      </c>
      <c r="AV612" s="139">
        <v>213877465.92511001</v>
      </c>
      <c r="AW612" s="139">
        <v>160642152.11655501</v>
      </c>
      <c r="AX612" s="139">
        <v>137647620.992277</v>
      </c>
      <c r="AY612" s="139">
        <v>108585868.847546</v>
      </c>
      <c r="AZ612" s="139">
        <v>116346749.18617199</v>
      </c>
      <c r="BA612" s="139">
        <v>1732290615.5757401</v>
      </c>
    </row>
    <row r="613" spans="1:53">
      <c r="A613" s="169" t="s">
        <v>1930</v>
      </c>
      <c r="B613" s="139">
        <v>294639131.11014003</v>
      </c>
      <c r="C613" s="139">
        <v>188730381.43679401</v>
      </c>
      <c r="D613" s="139">
        <v>200373132.87714699</v>
      </c>
      <c r="E613" s="139">
        <v>220658816.22828099</v>
      </c>
      <c r="F613" s="139">
        <v>266098928.49441299</v>
      </c>
      <c r="G613" s="139">
        <v>284683567.93569499</v>
      </c>
      <c r="H613" s="139">
        <v>299421978.08543801</v>
      </c>
      <c r="I613" s="139">
        <v>371178082.58633101</v>
      </c>
      <c r="J613" s="139">
        <v>277633972.24326998</v>
      </c>
      <c r="K613" s="139">
        <v>240420612.82353801</v>
      </c>
      <c r="L613" s="139">
        <v>190579008.23597699</v>
      </c>
      <c r="M613" s="139">
        <v>204248499.65748501</v>
      </c>
      <c r="N613" s="139">
        <v>3038666111.71451</v>
      </c>
      <c r="O613" s="139">
        <v>194711727.14422801</v>
      </c>
      <c r="P613" s="139">
        <v>120183099.051704</v>
      </c>
      <c r="Q613" s="139">
        <v>131531046.78449</v>
      </c>
      <c r="R613" s="139">
        <v>144480562.71822599</v>
      </c>
      <c r="S613" s="139">
        <v>175494437.77638701</v>
      </c>
      <c r="T613" s="139">
        <v>187782686.30327901</v>
      </c>
      <c r="U613" s="139">
        <v>198054865.793883</v>
      </c>
      <c r="V613" s="139">
        <v>245874266.182255</v>
      </c>
      <c r="W613" s="139">
        <v>184138142.33126</v>
      </c>
      <c r="X613" s="139">
        <v>157452315.17932701</v>
      </c>
      <c r="Y613" s="139">
        <v>124977115.49795499</v>
      </c>
      <c r="Z613" s="139">
        <v>133431637.55091999</v>
      </c>
      <c r="AA613" s="139">
        <v>1998111902.31392</v>
      </c>
      <c r="AB613" s="139">
        <v>179891293.82983801</v>
      </c>
      <c r="AC613" s="139">
        <v>111165927.260225</v>
      </c>
      <c r="AD613" s="139">
        <v>120934693.13034</v>
      </c>
      <c r="AE613" s="139">
        <v>132930650.16664299</v>
      </c>
      <c r="AF613" s="139">
        <v>161918123.21424699</v>
      </c>
      <c r="AG613" s="139">
        <v>174302194.80012</v>
      </c>
      <c r="AH613" s="139">
        <v>183790969.137106</v>
      </c>
      <c r="AI613" s="139">
        <v>228109998.65964401</v>
      </c>
      <c r="AJ613" s="139">
        <v>170857677.15667599</v>
      </c>
      <c r="AK613" s="139">
        <v>146413603.39498699</v>
      </c>
      <c r="AL613" s="139">
        <v>115355787.996342</v>
      </c>
      <c r="AM613" s="139">
        <v>123568803.786162</v>
      </c>
      <c r="AN613" s="139">
        <v>1849239722.53233</v>
      </c>
      <c r="AO613" s="139">
        <v>170025558.59417999</v>
      </c>
      <c r="AP613" s="139">
        <v>104834592.000763</v>
      </c>
      <c r="AQ613" s="139">
        <v>113752904.10872801</v>
      </c>
      <c r="AR613" s="139">
        <v>125141291.97533999</v>
      </c>
      <c r="AS613" s="139">
        <v>153116863.64401299</v>
      </c>
      <c r="AT613" s="139">
        <v>165115528.07552201</v>
      </c>
      <c r="AU613" s="139">
        <v>174240384.89371401</v>
      </c>
      <c r="AV613" s="139">
        <v>216254493.75790301</v>
      </c>
      <c r="AW613" s="139">
        <v>162306891.89299399</v>
      </c>
      <c r="AX613" s="139">
        <v>139032714.88646701</v>
      </c>
      <c r="AY613" s="139">
        <v>109590652.707508</v>
      </c>
      <c r="AZ613" s="139">
        <v>117537340.86151899</v>
      </c>
      <c r="BA613" s="139">
        <v>1750949217.3986499</v>
      </c>
    </row>
    <row r="614" spans="1:53">
      <c r="A614" s="140" t="s">
        <v>710</v>
      </c>
    </row>
    <row r="615" spans="1:53">
      <c r="A615" s="170" t="s">
        <v>1931</v>
      </c>
      <c r="B615" s="139">
        <v>313672391.68377298</v>
      </c>
      <c r="C615" s="139">
        <v>202457438.90359601</v>
      </c>
      <c r="D615" s="139">
        <v>214361778.58406699</v>
      </c>
      <c r="E615" s="139">
        <v>236209077.60568801</v>
      </c>
      <c r="F615" s="139">
        <v>284842637.87276399</v>
      </c>
      <c r="G615" s="139">
        <v>302997280.79717302</v>
      </c>
      <c r="H615" s="139">
        <v>318936620.49245203</v>
      </c>
      <c r="I615" s="139">
        <v>392702874.67522198</v>
      </c>
      <c r="J615" s="139">
        <v>295099726.56948799</v>
      </c>
      <c r="K615" s="139">
        <v>257306351.44478801</v>
      </c>
      <c r="L615" s="139">
        <v>203775655.874919</v>
      </c>
      <c r="M615" s="139">
        <v>217514360.34761101</v>
      </c>
      <c r="N615" s="139">
        <v>3239876194.8515401</v>
      </c>
      <c r="O615" s="139">
        <v>213841538.530761</v>
      </c>
      <c r="P615" s="139">
        <v>134574882.02272999</v>
      </c>
      <c r="Q615" s="139">
        <v>146368278.609981</v>
      </c>
      <c r="R615" s="139">
        <v>160515432.46715701</v>
      </c>
      <c r="S615" s="139">
        <v>193484353.989209</v>
      </c>
      <c r="T615" s="139">
        <v>206127716.04048201</v>
      </c>
      <c r="U615" s="139">
        <v>216801020.70087501</v>
      </c>
      <c r="V615" s="139">
        <v>267516583.940534</v>
      </c>
      <c r="W615" s="139">
        <v>201782204.70387799</v>
      </c>
      <c r="X615" s="139">
        <v>173771673.70118499</v>
      </c>
      <c r="Y615" s="139">
        <v>138629866.57880101</v>
      </c>
      <c r="Z615" s="139">
        <v>148180284.694262</v>
      </c>
      <c r="AA615" s="139">
        <v>2201593835.9798598</v>
      </c>
      <c r="AB615" s="139">
        <v>198987883.309627</v>
      </c>
      <c r="AC615" s="139">
        <v>125466630.18298499</v>
      </c>
      <c r="AD615" s="139">
        <v>135643328.890764</v>
      </c>
      <c r="AE615" s="139">
        <v>148854993.117075</v>
      </c>
      <c r="AF615" s="139">
        <v>179840977.904037</v>
      </c>
      <c r="AG615" s="139">
        <v>192658522.724168</v>
      </c>
      <c r="AH615" s="139">
        <v>202558774.732858</v>
      </c>
      <c r="AI615" s="139">
        <v>249821249.06325001</v>
      </c>
      <c r="AJ615" s="139">
        <v>188509690.847</v>
      </c>
      <c r="AK615" s="139">
        <v>162730823.405489</v>
      </c>
      <c r="AL615" s="139">
        <v>128913096.793056</v>
      </c>
      <c r="AM615" s="139">
        <v>138257907.78306299</v>
      </c>
      <c r="AN615" s="139">
        <v>2052243878.75337</v>
      </c>
      <c r="AO615" s="139">
        <v>189278190.327474</v>
      </c>
      <c r="AP615" s="139">
        <v>119028862.108651</v>
      </c>
      <c r="AQ615" s="139">
        <v>128368543.84214801</v>
      </c>
      <c r="AR615" s="139">
        <v>141017851.594639</v>
      </c>
      <c r="AS615" s="139">
        <v>171149149.00663799</v>
      </c>
      <c r="AT615" s="139">
        <v>183670007.68464199</v>
      </c>
      <c r="AU615" s="139">
        <v>193251377.714284</v>
      </c>
      <c r="AV615" s="139">
        <v>238388732.69920501</v>
      </c>
      <c r="AW615" s="139">
        <v>180160538.105564</v>
      </c>
      <c r="AX615" s="139">
        <v>155443179.61733299</v>
      </c>
      <c r="AY615" s="139">
        <v>123114458.319493</v>
      </c>
      <c r="AZ615" s="139">
        <v>132240977.275535</v>
      </c>
      <c r="BA615" s="139">
        <v>1955111868.29561</v>
      </c>
    </row>
    <row r="616" spans="1:53">
      <c r="A616" s="170" t="s">
        <v>1932</v>
      </c>
      <c r="B616" s="139">
        <v>405374287.11538601</v>
      </c>
      <c r="C616" s="139">
        <v>287126840.61520898</v>
      </c>
      <c r="D616" s="139">
        <v>311151448.85567999</v>
      </c>
      <c r="E616" s="139">
        <v>287357015.00730199</v>
      </c>
      <c r="F616" s="139">
        <v>335771611.66437697</v>
      </c>
      <c r="G616" s="139">
        <v>346611137.11878598</v>
      </c>
      <c r="H616" s="139">
        <v>365974693.35406601</v>
      </c>
      <c r="I616" s="139">
        <v>438909290.57683498</v>
      </c>
      <c r="J616" s="139">
        <v>347367784.02110201</v>
      </c>
      <c r="K616" s="139">
        <v>306041756.74640203</v>
      </c>
      <c r="L616" s="139">
        <v>252772370.29653201</v>
      </c>
      <c r="M616" s="139">
        <v>261856491.61922401</v>
      </c>
      <c r="N616" s="139">
        <v>3946314726.9909</v>
      </c>
      <c r="O616" s="139">
        <v>272475727.33657998</v>
      </c>
      <c r="P616" s="139">
        <v>183107111.108549</v>
      </c>
      <c r="Q616" s="139">
        <v>200655047.25580001</v>
      </c>
      <c r="R616" s="139">
        <v>210053863.24297601</v>
      </c>
      <c r="S616" s="139">
        <v>246738218.15502799</v>
      </c>
      <c r="T616" s="139">
        <v>254833180.736301</v>
      </c>
      <c r="U616" s="139">
        <v>267968641.936694</v>
      </c>
      <c r="V616" s="139">
        <v>318991598.216353</v>
      </c>
      <c r="W616" s="139">
        <v>257466206.529697</v>
      </c>
      <c r="X616" s="139">
        <v>225315103.377004</v>
      </c>
      <c r="Y616" s="139">
        <v>192290131.37461999</v>
      </c>
      <c r="Z616" s="139">
        <v>197222000.34008101</v>
      </c>
      <c r="AA616" s="139">
        <v>2827116829.6096802</v>
      </c>
      <c r="AB616" s="139">
        <v>259882129.89943501</v>
      </c>
      <c r="AC616" s="139">
        <v>176258917.05279401</v>
      </c>
      <c r="AD616" s="139">
        <v>192190155.320573</v>
      </c>
      <c r="AE616" s="139">
        <v>200653481.676884</v>
      </c>
      <c r="AF616" s="139">
        <v>235354899.853845</v>
      </c>
      <c r="AG616" s="139">
        <v>243624045.20397699</v>
      </c>
      <c r="AH616" s="139">
        <v>255986453.752666</v>
      </c>
      <c r="AI616" s="139">
        <v>303556321.12305897</v>
      </c>
      <c r="AJ616" s="139">
        <v>246453750.45680901</v>
      </c>
      <c r="AK616" s="139">
        <v>216534310.86529699</v>
      </c>
      <c r="AL616" s="139">
        <v>184833419.37286401</v>
      </c>
      <c r="AM616" s="139">
        <v>189559681.212872</v>
      </c>
      <c r="AN616" s="139">
        <v>2704887565.79108</v>
      </c>
      <c r="AO616" s="139">
        <v>257284353.082234</v>
      </c>
      <c r="AP616" s="139">
        <v>172890058.14341101</v>
      </c>
      <c r="AQ616" s="139">
        <v>187984279.43690801</v>
      </c>
      <c r="AR616" s="139">
        <v>195885249.319399</v>
      </c>
      <c r="AS616" s="139">
        <v>229731980.121398</v>
      </c>
      <c r="AT616" s="139">
        <v>237704439.329402</v>
      </c>
      <c r="AU616" s="139">
        <v>249747965.89904401</v>
      </c>
      <c r="AV616" s="139">
        <v>295192713.92396498</v>
      </c>
      <c r="AW616" s="139">
        <v>241173506.88032401</v>
      </c>
      <c r="AX616" s="139">
        <v>212315576.242093</v>
      </c>
      <c r="AY616" s="139">
        <v>182103690.064253</v>
      </c>
      <c r="AZ616" s="139">
        <v>186611659.87029499</v>
      </c>
      <c r="BA616" s="139">
        <v>2648625472.3127298</v>
      </c>
    </row>
    <row r="617" spans="1:53">
      <c r="A617" s="140" t="s">
        <v>1933</v>
      </c>
    </row>
    <row r="618" spans="1:53" ht="10.8" thickBot="1">
      <c r="A618" s="164" t="s">
        <v>1934</v>
      </c>
    </row>
    <row r="619" spans="1:53">
      <c r="A619" s="165" t="s">
        <v>1935</v>
      </c>
    </row>
    <row r="620" spans="1:53">
      <c r="A620" s="140" t="s">
        <v>1936</v>
      </c>
      <c r="B620" s="139">
        <v>81708673.557354599</v>
      </c>
      <c r="C620" s="139">
        <v>82372586.365820199</v>
      </c>
      <c r="D620" s="139">
        <v>82908935.288384303</v>
      </c>
      <c r="E620" s="139">
        <v>83239165.739206195</v>
      </c>
      <c r="F620" s="139">
        <v>83372091.200044602</v>
      </c>
      <c r="G620" s="139">
        <v>83557791.562683895</v>
      </c>
      <c r="H620" s="139">
        <v>84269031.612135306</v>
      </c>
      <c r="I620" s="139">
        <v>84286442.754640907</v>
      </c>
      <c r="J620" s="139">
        <v>84460300.613446593</v>
      </c>
      <c r="K620" s="139">
        <v>84708101.738145605</v>
      </c>
      <c r="L620" s="139">
        <v>85158055.516716599</v>
      </c>
      <c r="M620" s="139">
        <v>85426464.759515703</v>
      </c>
      <c r="N620" s="139">
        <v>1005467640.7080899</v>
      </c>
      <c r="O620" s="139">
        <v>88016042.392567605</v>
      </c>
      <c r="P620" s="139">
        <v>88179607.320597604</v>
      </c>
      <c r="Q620" s="139">
        <v>88273094.477762207</v>
      </c>
      <c r="R620" s="139">
        <v>89103782.8972141</v>
      </c>
      <c r="S620" s="139">
        <v>89264362.412003905</v>
      </c>
      <c r="T620" s="139">
        <v>89460260.578968599</v>
      </c>
      <c r="U620" s="139">
        <v>90004900.637293294</v>
      </c>
      <c r="V620" s="139">
        <v>90131367.597293898</v>
      </c>
      <c r="W620" s="139">
        <v>90244645.285624593</v>
      </c>
      <c r="X620" s="139">
        <v>90801008.563815802</v>
      </c>
      <c r="Y620" s="139">
        <v>90922037.759316802</v>
      </c>
      <c r="Z620" s="139">
        <v>90959217.825669199</v>
      </c>
      <c r="AA620" s="139">
        <v>1075360327.7481201</v>
      </c>
      <c r="AB620" s="139">
        <v>94847737.043867797</v>
      </c>
      <c r="AC620" s="139">
        <v>94940107.246694997</v>
      </c>
      <c r="AD620" s="139">
        <v>95022270.230511501</v>
      </c>
      <c r="AE620" s="139">
        <v>95352086.184172407</v>
      </c>
      <c r="AF620" s="139">
        <v>95479019.538176</v>
      </c>
      <c r="AG620" s="139">
        <v>95638173.194676593</v>
      </c>
      <c r="AH620" s="139">
        <v>96512797.1178689</v>
      </c>
      <c r="AI620" s="139">
        <v>96940203.493958503</v>
      </c>
      <c r="AJ620" s="139">
        <v>97138637.295731694</v>
      </c>
      <c r="AK620" s="139">
        <v>97506862.780220002</v>
      </c>
      <c r="AL620" s="139">
        <v>97389231.055146098</v>
      </c>
      <c r="AM620" s="139">
        <v>96814442.929158702</v>
      </c>
      <c r="AN620" s="139">
        <v>1153581568.1101799</v>
      </c>
      <c r="AO620" s="139">
        <v>98615111.365142494</v>
      </c>
      <c r="AP620" s="139">
        <v>98654062.654520705</v>
      </c>
      <c r="AQ620" s="139">
        <v>98765238.340456396</v>
      </c>
      <c r="AR620" s="139">
        <v>99741023.169604599</v>
      </c>
      <c r="AS620" s="139">
        <v>99726359.809322506</v>
      </c>
      <c r="AT620" s="139">
        <v>99640481.420891106</v>
      </c>
      <c r="AU620" s="139">
        <v>101024466.952595</v>
      </c>
      <c r="AV620" s="139">
        <v>101488233.208564</v>
      </c>
      <c r="AW620" s="139">
        <v>101308250.49462999</v>
      </c>
      <c r="AX620" s="139">
        <v>101693716.672856</v>
      </c>
      <c r="AY620" s="139">
        <v>101982322.44379801</v>
      </c>
      <c r="AZ620" s="139">
        <v>102120809.545857</v>
      </c>
      <c r="BA620" s="139">
        <v>1204760076.0782399</v>
      </c>
    </row>
    <row r="621" spans="1:53">
      <c r="A621" s="140" t="s">
        <v>1937</v>
      </c>
      <c r="B621" s="139">
        <v>-21869.166212196302</v>
      </c>
      <c r="C621" s="139">
        <v>-23832.727055175699</v>
      </c>
      <c r="D621" s="139">
        <v>-25584.515409538399</v>
      </c>
      <c r="E621" s="139">
        <v>-27338.164186674199</v>
      </c>
      <c r="F621" s="139">
        <v>-29303.586928618799</v>
      </c>
      <c r="G621" s="139">
        <v>-31060.4903785313</v>
      </c>
      <c r="H621" s="139">
        <v>-32814.140451101099</v>
      </c>
      <c r="I621" s="139">
        <v>-34779.560451545804</v>
      </c>
      <c r="J621" s="139">
        <v>-36533.207119835599</v>
      </c>
      <c r="K621" s="139">
        <v>-38286.853697746199</v>
      </c>
      <c r="L621" s="139">
        <v>-40252.272764273403</v>
      </c>
      <c r="M621" s="139">
        <v>-42009.172689400402</v>
      </c>
      <c r="N621" s="139">
        <v>-383663.85734463698</v>
      </c>
      <c r="O621" s="139">
        <v>-43762.818514151702</v>
      </c>
      <c r="P621" s="139">
        <v>-44987.924906312597</v>
      </c>
      <c r="Q621" s="139">
        <v>-46213.031298473397</v>
      </c>
      <c r="R621" s="139">
        <v>-47438.137690634197</v>
      </c>
      <c r="S621" s="139">
        <v>-48663.244082794998</v>
      </c>
      <c r="T621" s="139">
        <v>-49888.350474955798</v>
      </c>
      <c r="U621" s="139">
        <v>-51113.4568671167</v>
      </c>
      <c r="V621" s="139">
        <v>-52338.5632592775</v>
      </c>
      <c r="W621" s="139">
        <v>-53563.6696514383</v>
      </c>
      <c r="X621" s="139">
        <v>-54788.7760435991</v>
      </c>
      <c r="Y621" s="139">
        <v>-56013.882435759901</v>
      </c>
      <c r="Z621" s="139">
        <v>-57238.988827920803</v>
      </c>
      <c r="AA621" s="139">
        <v>-606010.84405243502</v>
      </c>
      <c r="AB621" s="139">
        <v>-58464.095214825204</v>
      </c>
      <c r="AC621" s="139">
        <v>-59615.081098242299</v>
      </c>
      <c r="AD621" s="139">
        <v>-60766.066981659402</v>
      </c>
      <c r="AE621" s="139">
        <v>-61917.052865076497</v>
      </c>
      <c r="AF621" s="139">
        <v>-63068.0387484936</v>
      </c>
      <c r="AG621" s="139">
        <v>-64219.024631910703</v>
      </c>
      <c r="AH621" s="139">
        <v>-65370.010515327798</v>
      </c>
      <c r="AI621" s="139">
        <v>-66520.996398744901</v>
      </c>
      <c r="AJ621" s="139">
        <v>-67671.982282162004</v>
      </c>
      <c r="AK621" s="139">
        <v>-68822.968165579106</v>
      </c>
      <c r="AL621" s="139">
        <v>-69973.954048996195</v>
      </c>
      <c r="AM621" s="139">
        <v>-71124.939932413297</v>
      </c>
      <c r="AN621" s="139">
        <v>-777534.21088343102</v>
      </c>
      <c r="AO621" s="139">
        <v>-72275.925818409101</v>
      </c>
      <c r="AP621" s="139">
        <v>-73406.157961113393</v>
      </c>
      <c r="AQ621" s="139">
        <v>-74536.390103817699</v>
      </c>
      <c r="AR621" s="139">
        <v>-75666.622246521903</v>
      </c>
      <c r="AS621" s="139">
        <v>-76796.854389226195</v>
      </c>
      <c r="AT621" s="139">
        <v>-77927.086531930501</v>
      </c>
      <c r="AU621" s="139">
        <v>-79057.318674634793</v>
      </c>
      <c r="AV621" s="139">
        <v>-80187.550817339099</v>
      </c>
      <c r="AW621" s="139">
        <v>-81317.782960043303</v>
      </c>
      <c r="AX621" s="139">
        <v>-82448.015102747595</v>
      </c>
      <c r="AY621" s="139">
        <v>-83578.247245451901</v>
      </c>
      <c r="AZ621" s="139">
        <v>-84708.479388156207</v>
      </c>
      <c r="BA621" s="139">
        <v>-941906.43123939203</v>
      </c>
    </row>
    <row r="622" spans="1:53">
      <c r="A622" s="140" t="s">
        <v>1938</v>
      </c>
      <c r="B622" s="139">
        <v>81686804.391142398</v>
      </c>
      <c r="C622" s="139">
        <v>82348753.638765007</v>
      </c>
      <c r="D622" s="139">
        <v>82883350.772974804</v>
      </c>
      <c r="E622" s="139">
        <v>83211827.575019494</v>
      </c>
      <c r="F622" s="139">
        <v>83342787.613115996</v>
      </c>
      <c r="G622" s="139">
        <v>83526731.072305396</v>
      </c>
      <c r="H622" s="139">
        <v>84236217.471684203</v>
      </c>
      <c r="I622" s="139">
        <v>84251663.194189399</v>
      </c>
      <c r="J622" s="139">
        <v>84423767.406326801</v>
      </c>
      <c r="K622" s="139">
        <v>84669814.884447798</v>
      </c>
      <c r="L622" s="139">
        <v>85117803.243952394</v>
      </c>
      <c r="M622" s="139">
        <v>85384455.586826295</v>
      </c>
      <c r="N622" s="139">
        <v>1005083976.85075</v>
      </c>
      <c r="O622" s="139">
        <v>87972279.574053407</v>
      </c>
      <c r="P622" s="139">
        <v>88134619.395691305</v>
      </c>
      <c r="Q622" s="139">
        <v>88226881.446463704</v>
      </c>
      <c r="R622" s="139">
        <v>89056344.759523496</v>
      </c>
      <c r="S622" s="139">
        <v>89215699.167921096</v>
      </c>
      <c r="T622" s="139">
        <v>89410372.228493601</v>
      </c>
      <c r="U622" s="139">
        <v>89953787.180426195</v>
      </c>
      <c r="V622" s="139">
        <v>90079029.034034595</v>
      </c>
      <c r="W622" s="139">
        <v>90191081.615973204</v>
      </c>
      <c r="X622" s="139">
        <v>90746219.787772194</v>
      </c>
      <c r="Y622" s="139">
        <v>90866023.876881093</v>
      </c>
      <c r="Z622" s="139">
        <v>90901978.8368413</v>
      </c>
      <c r="AA622" s="139">
        <v>1074754316.9040699</v>
      </c>
      <c r="AB622" s="139">
        <v>94789272.948652893</v>
      </c>
      <c r="AC622" s="139">
        <v>94880492.165596694</v>
      </c>
      <c r="AD622" s="139">
        <v>94961504.163529903</v>
      </c>
      <c r="AE622" s="139">
        <v>95290169.131307393</v>
      </c>
      <c r="AF622" s="139">
        <v>95415951.499427497</v>
      </c>
      <c r="AG622" s="139">
        <v>95573954.170044705</v>
      </c>
      <c r="AH622" s="139">
        <v>96447427.107353598</v>
      </c>
      <c r="AI622" s="139">
        <v>96873682.497559696</v>
      </c>
      <c r="AJ622" s="139">
        <v>97070965.313449502</v>
      </c>
      <c r="AK622" s="139">
        <v>97438039.812054396</v>
      </c>
      <c r="AL622" s="139">
        <v>97319257.101097107</v>
      </c>
      <c r="AM622" s="139">
        <v>96743317.989226297</v>
      </c>
      <c r="AN622" s="139">
        <v>1152804033.8993001</v>
      </c>
      <c r="AO622" s="139">
        <v>98542835.439324096</v>
      </c>
      <c r="AP622" s="139">
        <v>98580656.496559501</v>
      </c>
      <c r="AQ622" s="139">
        <v>98690701.950352594</v>
      </c>
      <c r="AR622" s="139">
        <v>99665356.547358006</v>
      </c>
      <c r="AS622" s="139">
        <v>99649562.954933301</v>
      </c>
      <c r="AT622" s="139">
        <v>99562554.334359199</v>
      </c>
      <c r="AU622" s="139">
        <v>100945409.63392</v>
      </c>
      <c r="AV622" s="139">
        <v>101408045.657746</v>
      </c>
      <c r="AW622" s="139">
        <v>101226932.71167</v>
      </c>
      <c r="AX622" s="139">
        <v>101611268.65775301</v>
      </c>
      <c r="AY622" s="139">
        <v>101898744.19655199</v>
      </c>
      <c r="AZ622" s="139">
        <v>102036101.066469</v>
      </c>
      <c r="BA622" s="139">
        <v>1203818169.6470001</v>
      </c>
    </row>
    <row r="623" spans="1:53">
      <c r="A623" s="140" t="s">
        <v>1939</v>
      </c>
      <c r="B623" s="139">
        <v>0</v>
      </c>
      <c r="C623" s="139">
        <v>0</v>
      </c>
      <c r="D623" s="139">
        <v>0</v>
      </c>
      <c r="E623" s="139">
        <v>0</v>
      </c>
      <c r="F623" s="139">
        <v>0</v>
      </c>
      <c r="G623" s="139">
        <v>0</v>
      </c>
      <c r="H623" s="139">
        <v>0</v>
      </c>
      <c r="I623" s="139">
        <v>0</v>
      </c>
      <c r="J623" s="139">
        <v>0</v>
      </c>
      <c r="K623" s="139">
        <v>0</v>
      </c>
      <c r="L623" s="139">
        <v>0</v>
      </c>
      <c r="M623" s="139">
        <v>0</v>
      </c>
      <c r="N623" s="139">
        <v>0</v>
      </c>
      <c r="O623" s="139">
        <v>0</v>
      </c>
      <c r="P623" s="139">
        <v>0</v>
      </c>
      <c r="Q623" s="139">
        <v>0</v>
      </c>
      <c r="R623" s="139">
        <v>0</v>
      </c>
      <c r="S623" s="139">
        <v>0</v>
      </c>
      <c r="T623" s="139">
        <v>0</v>
      </c>
      <c r="U623" s="139">
        <v>0</v>
      </c>
      <c r="V623" s="139">
        <v>0</v>
      </c>
      <c r="W623" s="139">
        <v>0</v>
      </c>
      <c r="X623" s="139">
        <v>0</v>
      </c>
      <c r="Y623" s="139">
        <v>0</v>
      </c>
      <c r="Z623" s="139">
        <v>0</v>
      </c>
      <c r="AA623" s="139">
        <v>0</v>
      </c>
      <c r="AB623" s="139">
        <v>0</v>
      </c>
      <c r="AC623" s="139">
        <v>0</v>
      </c>
      <c r="AD623" s="139">
        <v>0</v>
      </c>
      <c r="AE623" s="139">
        <v>0</v>
      </c>
      <c r="AF623" s="139">
        <v>0</v>
      </c>
      <c r="AG623" s="139">
        <v>0</v>
      </c>
      <c r="AH623" s="139">
        <v>0</v>
      </c>
      <c r="AI623" s="139">
        <v>0</v>
      </c>
      <c r="AJ623" s="139">
        <v>0</v>
      </c>
      <c r="AK623" s="139">
        <v>0</v>
      </c>
      <c r="AL623" s="139">
        <v>0</v>
      </c>
      <c r="AM623" s="139">
        <v>0</v>
      </c>
      <c r="AN623" s="139">
        <v>0</v>
      </c>
      <c r="AO623" s="139">
        <v>0</v>
      </c>
      <c r="AP623" s="139">
        <v>0</v>
      </c>
      <c r="AQ623" s="139">
        <v>0</v>
      </c>
      <c r="AR623" s="139">
        <v>0</v>
      </c>
      <c r="AS623" s="139">
        <v>0</v>
      </c>
      <c r="AT623" s="139">
        <v>0</v>
      </c>
      <c r="AU623" s="139">
        <v>0</v>
      </c>
      <c r="AV623" s="139">
        <v>0</v>
      </c>
      <c r="AW623" s="139">
        <v>0</v>
      </c>
      <c r="AX623" s="139">
        <v>0</v>
      </c>
      <c r="AY623" s="139">
        <v>0</v>
      </c>
      <c r="AZ623" s="139">
        <v>0</v>
      </c>
      <c r="BA623" s="139">
        <v>0</v>
      </c>
    </row>
    <row r="624" spans="1:53">
      <c r="A624" s="140" t="s">
        <v>1940</v>
      </c>
      <c r="B624" s="139">
        <v>81686804.391142398</v>
      </c>
      <c r="C624" s="139">
        <v>82348753.638765007</v>
      </c>
      <c r="D624" s="139">
        <v>82883350.772974804</v>
      </c>
      <c r="E624" s="139">
        <v>83211827.575019494</v>
      </c>
      <c r="F624" s="139">
        <v>83342787.613115996</v>
      </c>
      <c r="G624" s="139">
        <v>83526731.072305396</v>
      </c>
      <c r="H624" s="139">
        <v>84236217.471684203</v>
      </c>
      <c r="I624" s="139">
        <v>84251663.194189399</v>
      </c>
      <c r="J624" s="139">
        <v>84423767.406326801</v>
      </c>
      <c r="K624" s="139">
        <v>84669814.884447798</v>
      </c>
      <c r="L624" s="139">
        <v>85117803.243952394</v>
      </c>
      <c r="M624" s="139">
        <v>85384455.586826295</v>
      </c>
      <c r="N624" s="139">
        <v>1005083976.85075</v>
      </c>
      <c r="O624" s="139">
        <v>87972279.574053407</v>
      </c>
      <c r="P624" s="139">
        <v>88134619.395691305</v>
      </c>
      <c r="Q624" s="139">
        <v>88226881.446463704</v>
      </c>
      <c r="R624" s="139">
        <v>89056344.759523496</v>
      </c>
      <c r="S624" s="139">
        <v>89215699.167921096</v>
      </c>
      <c r="T624" s="139">
        <v>89410372.228493601</v>
      </c>
      <c r="U624" s="139">
        <v>89953787.180426195</v>
      </c>
      <c r="V624" s="139">
        <v>90079029.034034595</v>
      </c>
      <c r="W624" s="139">
        <v>90191081.615973204</v>
      </c>
      <c r="X624" s="139">
        <v>90746219.787772194</v>
      </c>
      <c r="Y624" s="139">
        <v>90866023.876881093</v>
      </c>
      <c r="Z624" s="139">
        <v>90901978.8368413</v>
      </c>
      <c r="AA624" s="139">
        <v>1074754316.9040699</v>
      </c>
      <c r="AB624" s="139">
        <v>94789272.948652893</v>
      </c>
      <c r="AC624" s="139">
        <v>94880492.165596694</v>
      </c>
      <c r="AD624" s="139">
        <v>94961504.163529903</v>
      </c>
      <c r="AE624" s="139">
        <v>95290169.131307393</v>
      </c>
      <c r="AF624" s="139">
        <v>95415951.499427497</v>
      </c>
      <c r="AG624" s="139">
        <v>95573954.170044705</v>
      </c>
      <c r="AH624" s="139">
        <v>96447427.107353598</v>
      </c>
      <c r="AI624" s="139">
        <v>96873682.497559696</v>
      </c>
      <c r="AJ624" s="139">
        <v>97070965.313449502</v>
      </c>
      <c r="AK624" s="139">
        <v>97438039.812054396</v>
      </c>
      <c r="AL624" s="139">
        <v>97319257.101097107</v>
      </c>
      <c r="AM624" s="139">
        <v>96743317.989226297</v>
      </c>
      <c r="AN624" s="139">
        <v>1152804033.8993001</v>
      </c>
      <c r="AO624" s="139">
        <v>98542835.439324096</v>
      </c>
      <c r="AP624" s="139">
        <v>98580656.496559501</v>
      </c>
      <c r="AQ624" s="139">
        <v>98690701.950352594</v>
      </c>
      <c r="AR624" s="139">
        <v>99665356.547358006</v>
      </c>
      <c r="AS624" s="139">
        <v>99649562.954933301</v>
      </c>
      <c r="AT624" s="139">
        <v>99562554.334359199</v>
      </c>
      <c r="AU624" s="139">
        <v>100945409.63392</v>
      </c>
      <c r="AV624" s="139">
        <v>101408045.657746</v>
      </c>
      <c r="AW624" s="139">
        <v>101226932.71167</v>
      </c>
      <c r="AX624" s="139">
        <v>101611268.65775301</v>
      </c>
      <c r="AY624" s="139">
        <v>101898744.19655199</v>
      </c>
      <c r="AZ624" s="139">
        <v>102036101.066469</v>
      </c>
      <c r="BA624" s="139">
        <v>1203818169.6470001</v>
      </c>
    </row>
    <row r="625" spans="1:53">
      <c r="A625" s="165" t="s">
        <v>1941</v>
      </c>
    </row>
    <row r="626" spans="1:53">
      <c r="A626" s="140" t="s">
        <v>1942</v>
      </c>
      <c r="B626" s="139">
        <v>0</v>
      </c>
      <c r="C626" s="139">
        <v>0</v>
      </c>
      <c r="D626" s="139">
        <v>0</v>
      </c>
      <c r="E626" s="139">
        <v>0</v>
      </c>
      <c r="F626" s="139">
        <v>0</v>
      </c>
      <c r="G626" s="139">
        <v>0</v>
      </c>
      <c r="H626" s="139">
        <v>0</v>
      </c>
      <c r="I626" s="139">
        <v>0</v>
      </c>
      <c r="J626" s="139">
        <v>0</v>
      </c>
      <c r="K626" s="139">
        <v>0</v>
      </c>
      <c r="L626" s="139">
        <v>0</v>
      </c>
      <c r="M626" s="139">
        <v>0</v>
      </c>
      <c r="N626" s="139">
        <v>0</v>
      </c>
      <c r="O626" s="139">
        <v>0</v>
      </c>
      <c r="P626" s="139">
        <v>0</v>
      </c>
      <c r="Q626" s="139">
        <v>0</v>
      </c>
      <c r="R626" s="139">
        <v>0</v>
      </c>
      <c r="S626" s="139">
        <v>0</v>
      </c>
      <c r="T626" s="139">
        <v>0</v>
      </c>
      <c r="U626" s="139">
        <v>0</v>
      </c>
      <c r="V626" s="139">
        <v>0</v>
      </c>
      <c r="W626" s="139">
        <v>0</v>
      </c>
      <c r="X626" s="139">
        <v>0</v>
      </c>
      <c r="Y626" s="139">
        <v>0</v>
      </c>
      <c r="Z626" s="139">
        <v>0</v>
      </c>
      <c r="AA626" s="139">
        <v>0</v>
      </c>
      <c r="AB626" s="139">
        <v>0</v>
      </c>
      <c r="AC626" s="139">
        <v>0</v>
      </c>
      <c r="AD626" s="139">
        <v>0</v>
      </c>
      <c r="AE626" s="139">
        <v>0</v>
      </c>
      <c r="AF626" s="139">
        <v>0</v>
      </c>
      <c r="AG626" s="139">
        <v>0</v>
      </c>
      <c r="AH626" s="139">
        <v>0</v>
      </c>
      <c r="AI626" s="139">
        <v>0</v>
      </c>
      <c r="AJ626" s="139">
        <v>0</v>
      </c>
      <c r="AK626" s="139">
        <v>0</v>
      </c>
      <c r="AL626" s="139">
        <v>0</v>
      </c>
      <c r="AM626" s="139">
        <v>0</v>
      </c>
      <c r="AN626" s="139">
        <v>0</v>
      </c>
      <c r="AO626" s="139">
        <v>0</v>
      </c>
      <c r="AP626" s="139">
        <v>0</v>
      </c>
      <c r="AQ626" s="139">
        <v>0</v>
      </c>
      <c r="AR626" s="139">
        <v>0</v>
      </c>
      <c r="AS626" s="139">
        <v>0</v>
      </c>
      <c r="AT626" s="139">
        <v>0</v>
      </c>
      <c r="AU626" s="139">
        <v>0</v>
      </c>
      <c r="AV626" s="139">
        <v>0</v>
      </c>
      <c r="AW626" s="139">
        <v>0</v>
      </c>
      <c r="AX626" s="139">
        <v>0</v>
      </c>
      <c r="AY626" s="139">
        <v>0</v>
      </c>
      <c r="AZ626" s="139">
        <v>0</v>
      </c>
      <c r="BA626" s="139">
        <v>0</v>
      </c>
    </row>
    <row r="627" spans="1:53">
      <c r="A627" s="140" t="s">
        <v>1943</v>
      </c>
      <c r="B627" s="139">
        <v>0</v>
      </c>
      <c r="C627" s="139">
        <v>0</v>
      </c>
      <c r="D627" s="139">
        <v>0</v>
      </c>
      <c r="E627" s="139">
        <v>0</v>
      </c>
      <c r="F627" s="139">
        <v>0</v>
      </c>
      <c r="G627" s="139">
        <v>0</v>
      </c>
      <c r="H627" s="139">
        <v>0</v>
      </c>
      <c r="I627" s="139">
        <v>0</v>
      </c>
      <c r="J627" s="139">
        <v>0</v>
      </c>
      <c r="K627" s="139">
        <v>0</v>
      </c>
      <c r="L627" s="139">
        <v>0</v>
      </c>
      <c r="M627" s="139">
        <v>0</v>
      </c>
      <c r="N627" s="139">
        <v>0</v>
      </c>
      <c r="O627" s="139">
        <v>0</v>
      </c>
      <c r="P627" s="139">
        <v>0</v>
      </c>
      <c r="Q627" s="139">
        <v>0</v>
      </c>
      <c r="R627" s="139">
        <v>0</v>
      </c>
      <c r="S627" s="139">
        <v>0</v>
      </c>
      <c r="T627" s="139">
        <v>0</v>
      </c>
      <c r="U627" s="139">
        <v>0</v>
      </c>
      <c r="V627" s="139">
        <v>0</v>
      </c>
      <c r="W627" s="139">
        <v>0</v>
      </c>
      <c r="X627" s="139">
        <v>0</v>
      </c>
      <c r="Y627" s="139">
        <v>0</v>
      </c>
      <c r="Z627" s="139">
        <v>0</v>
      </c>
      <c r="AA627" s="139">
        <v>0</v>
      </c>
      <c r="AB627" s="139">
        <v>0</v>
      </c>
      <c r="AC627" s="139">
        <v>0</v>
      </c>
      <c r="AD627" s="139">
        <v>0</v>
      </c>
      <c r="AE627" s="139">
        <v>0</v>
      </c>
      <c r="AF627" s="139">
        <v>0</v>
      </c>
      <c r="AG627" s="139">
        <v>0</v>
      </c>
      <c r="AH627" s="139">
        <v>0</v>
      </c>
      <c r="AI627" s="139">
        <v>0</v>
      </c>
      <c r="AJ627" s="139">
        <v>0</v>
      </c>
      <c r="AK627" s="139">
        <v>0</v>
      </c>
      <c r="AL627" s="139">
        <v>0</v>
      </c>
      <c r="AM627" s="139">
        <v>0</v>
      </c>
      <c r="AN627" s="139">
        <v>0</v>
      </c>
      <c r="AO627" s="139">
        <v>0</v>
      </c>
      <c r="AP627" s="139">
        <v>0</v>
      </c>
      <c r="AQ627" s="139">
        <v>0</v>
      </c>
      <c r="AR627" s="139">
        <v>0</v>
      </c>
      <c r="AS627" s="139">
        <v>0</v>
      </c>
      <c r="AT627" s="139">
        <v>0</v>
      </c>
      <c r="AU627" s="139">
        <v>0</v>
      </c>
      <c r="AV627" s="139">
        <v>0</v>
      </c>
      <c r="AW627" s="139">
        <v>0</v>
      </c>
      <c r="AX627" s="139">
        <v>0</v>
      </c>
      <c r="AY627" s="139">
        <v>0</v>
      </c>
      <c r="AZ627" s="139">
        <v>0</v>
      </c>
      <c r="BA627" s="139">
        <v>0</v>
      </c>
    </row>
    <row r="628" spans="1:53">
      <c r="A628" s="140" t="s">
        <v>1944</v>
      </c>
      <c r="B628" s="139">
        <v>0</v>
      </c>
      <c r="C628" s="139">
        <v>0</v>
      </c>
      <c r="D628" s="139">
        <v>0</v>
      </c>
      <c r="E628" s="139">
        <v>0</v>
      </c>
      <c r="F628" s="139">
        <v>0</v>
      </c>
      <c r="G628" s="139">
        <v>0</v>
      </c>
      <c r="H628" s="139">
        <v>0</v>
      </c>
      <c r="I628" s="139">
        <v>0</v>
      </c>
      <c r="J628" s="139">
        <v>0</v>
      </c>
      <c r="K628" s="139">
        <v>0</v>
      </c>
      <c r="L628" s="139">
        <v>0</v>
      </c>
      <c r="M628" s="139">
        <v>0</v>
      </c>
      <c r="N628" s="139">
        <v>0</v>
      </c>
      <c r="O628" s="139">
        <v>0</v>
      </c>
      <c r="P628" s="139">
        <v>0</v>
      </c>
      <c r="Q628" s="139">
        <v>0</v>
      </c>
      <c r="R628" s="139">
        <v>0</v>
      </c>
      <c r="S628" s="139">
        <v>0</v>
      </c>
      <c r="T628" s="139">
        <v>0</v>
      </c>
      <c r="U628" s="139">
        <v>0</v>
      </c>
      <c r="V628" s="139">
        <v>0</v>
      </c>
      <c r="W628" s="139">
        <v>0</v>
      </c>
      <c r="X628" s="139">
        <v>0</v>
      </c>
      <c r="Y628" s="139">
        <v>0</v>
      </c>
      <c r="Z628" s="139">
        <v>0</v>
      </c>
      <c r="AA628" s="139">
        <v>0</v>
      </c>
      <c r="AB628" s="139">
        <v>0</v>
      </c>
      <c r="AC628" s="139">
        <v>0</v>
      </c>
      <c r="AD628" s="139">
        <v>0</v>
      </c>
      <c r="AE628" s="139">
        <v>0</v>
      </c>
      <c r="AF628" s="139">
        <v>0</v>
      </c>
      <c r="AG628" s="139">
        <v>0</v>
      </c>
      <c r="AH628" s="139">
        <v>0</v>
      </c>
      <c r="AI628" s="139">
        <v>0</v>
      </c>
      <c r="AJ628" s="139">
        <v>0</v>
      </c>
      <c r="AK628" s="139">
        <v>0</v>
      </c>
      <c r="AL628" s="139">
        <v>0</v>
      </c>
      <c r="AM628" s="139">
        <v>0</v>
      </c>
      <c r="AN628" s="139">
        <v>0</v>
      </c>
      <c r="AO628" s="139">
        <v>0</v>
      </c>
      <c r="AP628" s="139">
        <v>0</v>
      </c>
      <c r="AQ628" s="139">
        <v>0</v>
      </c>
      <c r="AR628" s="139">
        <v>0</v>
      </c>
      <c r="AS628" s="139">
        <v>0</v>
      </c>
      <c r="AT628" s="139">
        <v>0</v>
      </c>
      <c r="AU628" s="139">
        <v>0</v>
      </c>
      <c r="AV628" s="139">
        <v>0</v>
      </c>
      <c r="AW628" s="139">
        <v>0</v>
      </c>
      <c r="AX628" s="139">
        <v>0</v>
      </c>
      <c r="AY628" s="139">
        <v>0</v>
      </c>
      <c r="AZ628" s="139">
        <v>0</v>
      </c>
      <c r="BA628" s="139">
        <v>0</v>
      </c>
    </row>
    <row r="629" spans="1:53">
      <c r="A629" s="165" t="s">
        <v>1945</v>
      </c>
    </row>
    <row r="630" spans="1:53">
      <c r="A630" s="140" t="s">
        <v>1946</v>
      </c>
    </row>
    <row r="631" spans="1:53">
      <c r="A631" s="140" t="s">
        <v>1947</v>
      </c>
      <c r="B631" s="139">
        <v>0</v>
      </c>
      <c r="C631" s="139">
        <v>0</v>
      </c>
      <c r="D631" s="139">
        <v>0</v>
      </c>
      <c r="E631" s="139">
        <v>0</v>
      </c>
      <c r="F631" s="139">
        <v>0</v>
      </c>
      <c r="G631" s="139">
        <v>0</v>
      </c>
      <c r="H631" s="139">
        <v>0</v>
      </c>
      <c r="I631" s="139">
        <v>0</v>
      </c>
      <c r="J631" s="139">
        <v>0</v>
      </c>
      <c r="K631" s="139">
        <v>0</v>
      </c>
      <c r="L631" s="139">
        <v>0</v>
      </c>
      <c r="M631" s="139">
        <v>0</v>
      </c>
      <c r="N631" s="139">
        <v>0</v>
      </c>
      <c r="O631" s="139">
        <v>0</v>
      </c>
      <c r="P631" s="139">
        <v>0</v>
      </c>
      <c r="Q631" s="139">
        <v>0</v>
      </c>
      <c r="R631" s="139">
        <v>0</v>
      </c>
      <c r="S631" s="139">
        <v>0</v>
      </c>
      <c r="T631" s="139">
        <v>0</v>
      </c>
      <c r="U631" s="139">
        <v>0</v>
      </c>
      <c r="V631" s="139">
        <v>0</v>
      </c>
      <c r="W631" s="139">
        <v>0</v>
      </c>
      <c r="X631" s="139">
        <v>0</v>
      </c>
      <c r="Y631" s="139">
        <v>0</v>
      </c>
      <c r="Z631" s="139">
        <v>0</v>
      </c>
      <c r="AA631" s="139">
        <v>0</v>
      </c>
      <c r="AB631" s="139">
        <v>0</v>
      </c>
      <c r="AC631" s="139">
        <v>0</v>
      </c>
      <c r="AD631" s="139">
        <v>0</v>
      </c>
      <c r="AE631" s="139">
        <v>0</v>
      </c>
      <c r="AF631" s="139">
        <v>0</v>
      </c>
      <c r="AG631" s="139">
        <v>0</v>
      </c>
      <c r="AH631" s="139">
        <v>0</v>
      </c>
      <c r="AI631" s="139">
        <v>0</v>
      </c>
      <c r="AJ631" s="139">
        <v>0</v>
      </c>
      <c r="AK631" s="139">
        <v>0</v>
      </c>
      <c r="AL631" s="139">
        <v>0</v>
      </c>
      <c r="AM631" s="139">
        <v>0</v>
      </c>
      <c r="AN631" s="139">
        <v>0</v>
      </c>
      <c r="AO631" s="139">
        <v>0</v>
      </c>
      <c r="AP631" s="139">
        <v>0</v>
      </c>
      <c r="AQ631" s="139">
        <v>0</v>
      </c>
      <c r="AR631" s="139">
        <v>0</v>
      </c>
      <c r="AS631" s="139">
        <v>0</v>
      </c>
      <c r="AT631" s="139">
        <v>0</v>
      </c>
      <c r="AU631" s="139">
        <v>0</v>
      </c>
      <c r="AV631" s="139">
        <v>0</v>
      </c>
      <c r="AW631" s="139">
        <v>0</v>
      </c>
      <c r="AX631" s="139">
        <v>0</v>
      </c>
      <c r="AY631" s="139">
        <v>0</v>
      </c>
      <c r="AZ631" s="139">
        <v>0</v>
      </c>
      <c r="BA631" s="139">
        <v>0</v>
      </c>
    </row>
    <row r="632" spans="1:53">
      <c r="A632" s="140" t="s">
        <v>1948</v>
      </c>
      <c r="B632" s="139">
        <v>0</v>
      </c>
      <c r="C632" s="139">
        <v>0</v>
      </c>
      <c r="D632" s="139">
        <v>0</v>
      </c>
      <c r="E632" s="139">
        <v>0</v>
      </c>
      <c r="F632" s="139">
        <v>0</v>
      </c>
      <c r="G632" s="139">
        <v>0</v>
      </c>
      <c r="H632" s="139">
        <v>0</v>
      </c>
      <c r="I632" s="139">
        <v>0</v>
      </c>
      <c r="J632" s="139">
        <v>0</v>
      </c>
      <c r="K632" s="139">
        <v>0</v>
      </c>
      <c r="L632" s="139">
        <v>0</v>
      </c>
      <c r="M632" s="139">
        <v>0</v>
      </c>
      <c r="N632" s="139">
        <v>0</v>
      </c>
      <c r="O632" s="139">
        <v>0</v>
      </c>
      <c r="P632" s="139">
        <v>0</v>
      </c>
      <c r="Q632" s="139">
        <v>0</v>
      </c>
      <c r="R632" s="139">
        <v>0</v>
      </c>
      <c r="S632" s="139">
        <v>0</v>
      </c>
      <c r="T632" s="139">
        <v>0</v>
      </c>
      <c r="U632" s="139">
        <v>0</v>
      </c>
      <c r="V632" s="139">
        <v>0</v>
      </c>
      <c r="W632" s="139">
        <v>0</v>
      </c>
      <c r="X632" s="139">
        <v>0</v>
      </c>
      <c r="Y632" s="139">
        <v>0</v>
      </c>
      <c r="Z632" s="139">
        <v>0</v>
      </c>
      <c r="AA632" s="139">
        <v>0</v>
      </c>
      <c r="AB632" s="139">
        <v>0</v>
      </c>
      <c r="AC632" s="139">
        <v>0</v>
      </c>
      <c r="AD632" s="139">
        <v>0</v>
      </c>
      <c r="AE632" s="139">
        <v>0</v>
      </c>
      <c r="AF632" s="139">
        <v>0</v>
      </c>
      <c r="AG632" s="139">
        <v>0</v>
      </c>
      <c r="AH632" s="139">
        <v>0</v>
      </c>
      <c r="AI632" s="139">
        <v>0</v>
      </c>
      <c r="AJ632" s="139">
        <v>0</v>
      </c>
      <c r="AK632" s="139">
        <v>0</v>
      </c>
      <c r="AL632" s="139">
        <v>0</v>
      </c>
      <c r="AM632" s="139">
        <v>0</v>
      </c>
      <c r="AN632" s="139">
        <v>0</v>
      </c>
      <c r="AO632" s="139">
        <v>0</v>
      </c>
      <c r="AP632" s="139">
        <v>0</v>
      </c>
      <c r="AQ632" s="139">
        <v>0</v>
      </c>
      <c r="AR632" s="139">
        <v>0</v>
      </c>
      <c r="AS632" s="139">
        <v>0</v>
      </c>
      <c r="AT632" s="139">
        <v>0</v>
      </c>
      <c r="AU632" s="139">
        <v>0</v>
      </c>
      <c r="AV632" s="139">
        <v>0</v>
      </c>
      <c r="AW632" s="139">
        <v>0</v>
      </c>
      <c r="AX632" s="139">
        <v>0</v>
      </c>
      <c r="AY632" s="139">
        <v>0</v>
      </c>
      <c r="AZ632" s="139">
        <v>0</v>
      </c>
      <c r="BA632" s="139">
        <v>0</v>
      </c>
    </row>
    <row r="633" spans="1:53">
      <c r="A633" s="140" t="s">
        <v>1949</v>
      </c>
      <c r="B633" s="139">
        <v>0</v>
      </c>
      <c r="C633" s="139">
        <v>0</v>
      </c>
      <c r="D633" s="139">
        <v>0</v>
      </c>
      <c r="E633" s="139">
        <v>0</v>
      </c>
      <c r="F633" s="139">
        <v>0</v>
      </c>
      <c r="G633" s="139">
        <v>0</v>
      </c>
      <c r="H633" s="139">
        <v>0</v>
      </c>
      <c r="I633" s="139">
        <v>0</v>
      </c>
      <c r="J633" s="139">
        <v>0</v>
      </c>
      <c r="K633" s="139">
        <v>0</v>
      </c>
      <c r="L633" s="139">
        <v>0</v>
      </c>
      <c r="M633" s="139">
        <v>0</v>
      </c>
      <c r="N633" s="139">
        <v>0</v>
      </c>
      <c r="O633" s="139">
        <v>0</v>
      </c>
      <c r="P633" s="139">
        <v>0</v>
      </c>
      <c r="Q633" s="139">
        <v>0</v>
      </c>
      <c r="R633" s="139">
        <v>0</v>
      </c>
      <c r="S633" s="139">
        <v>0</v>
      </c>
      <c r="T633" s="139">
        <v>0</v>
      </c>
      <c r="U633" s="139">
        <v>0</v>
      </c>
      <c r="V633" s="139">
        <v>0</v>
      </c>
      <c r="W633" s="139">
        <v>0</v>
      </c>
      <c r="X633" s="139">
        <v>0</v>
      </c>
      <c r="Y633" s="139">
        <v>0</v>
      </c>
      <c r="Z633" s="139">
        <v>0</v>
      </c>
      <c r="AA633" s="139">
        <v>0</v>
      </c>
      <c r="AB633" s="139">
        <v>0</v>
      </c>
      <c r="AC633" s="139">
        <v>0</v>
      </c>
      <c r="AD633" s="139">
        <v>0</v>
      </c>
      <c r="AE633" s="139">
        <v>0</v>
      </c>
      <c r="AF633" s="139">
        <v>0</v>
      </c>
      <c r="AG633" s="139">
        <v>0</v>
      </c>
      <c r="AH633" s="139">
        <v>0</v>
      </c>
      <c r="AI633" s="139">
        <v>0</v>
      </c>
      <c r="AJ633" s="139">
        <v>0</v>
      </c>
      <c r="AK633" s="139">
        <v>0</v>
      </c>
      <c r="AL633" s="139">
        <v>0</v>
      </c>
      <c r="AM633" s="139">
        <v>0</v>
      </c>
      <c r="AN633" s="139">
        <v>0</v>
      </c>
      <c r="AO633" s="139">
        <v>0</v>
      </c>
      <c r="AP633" s="139">
        <v>0</v>
      </c>
      <c r="AQ633" s="139">
        <v>0</v>
      </c>
      <c r="AR633" s="139">
        <v>0</v>
      </c>
      <c r="AS633" s="139">
        <v>0</v>
      </c>
      <c r="AT633" s="139">
        <v>0</v>
      </c>
      <c r="AU633" s="139">
        <v>0</v>
      </c>
      <c r="AV633" s="139">
        <v>0</v>
      </c>
      <c r="AW633" s="139">
        <v>0</v>
      </c>
      <c r="AX633" s="139">
        <v>0</v>
      </c>
      <c r="AY633" s="139">
        <v>0</v>
      </c>
      <c r="AZ633" s="139">
        <v>0</v>
      </c>
      <c r="BA633" s="139">
        <v>0</v>
      </c>
    </row>
    <row r="634" spans="1:53">
      <c r="A634" s="140" t="s">
        <v>1950</v>
      </c>
      <c r="B634" s="139">
        <v>0</v>
      </c>
      <c r="C634" s="139">
        <v>0</v>
      </c>
      <c r="D634" s="139">
        <v>0</v>
      </c>
      <c r="E634" s="139">
        <v>0</v>
      </c>
      <c r="F634" s="139">
        <v>0</v>
      </c>
      <c r="G634" s="139">
        <v>0</v>
      </c>
      <c r="H634" s="139">
        <v>0</v>
      </c>
      <c r="I634" s="139">
        <v>0</v>
      </c>
      <c r="J634" s="139">
        <v>0</v>
      </c>
      <c r="K634" s="139">
        <v>0</v>
      </c>
      <c r="L634" s="139">
        <v>0</v>
      </c>
      <c r="M634" s="139">
        <v>0</v>
      </c>
      <c r="N634" s="139">
        <v>0</v>
      </c>
      <c r="O634" s="139">
        <v>0</v>
      </c>
      <c r="P634" s="139">
        <v>0</v>
      </c>
      <c r="Q634" s="139">
        <v>0</v>
      </c>
      <c r="R634" s="139">
        <v>0</v>
      </c>
      <c r="S634" s="139">
        <v>0</v>
      </c>
      <c r="T634" s="139">
        <v>0</v>
      </c>
      <c r="U634" s="139">
        <v>0</v>
      </c>
      <c r="V634" s="139">
        <v>0</v>
      </c>
      <c r="W634" s="139">
        <v>0</v>
      </c>
      <c r="X634" s="139">
        <v>0</v>
      </c>
      <c r="Y634" s="139">
        <v>0</v>
      </c>
      <c r="Z634" s="139">
        <v>0</v>
      </c>
      <c r="AA634" s="139">
        <v>0</v>
      </c>
      <c r="AB634" s="139">
        <v>0</v>
      </c>
      <c r="AC634" s="139">
        <v>0</v>
      </c>
      <c r="AD634" s="139">
        <v>0</v>
      </c>
      <c r="AE634" s="139">
        <v>0</v>
      </c>
      <c r="AF634" s="139">
        <v>0</v>
      </c>
      <c r="AG634" s="139">
        <v>0</v>
      </c>
      <c r="AH634" s="139">
        <v>0</v>
      </c>
      <c r="AI634" s="139">
        <v>0</v>
      </c>
      <c r="AJ634" s="139">
        <v>0</v>
      </c>
      <c r="AK634" s="139">
        <v>0</v>
      </c>
      <c r="AL634" s="139">
        <v>0</v>
      </c>
      <c r="AM634" s="139">
        <v>0</v>
      </c>
      <c r="AN634" s="139">
        <v>0</v>
      </c>
      <c r="AO634" s="139">
        <v>0</v>
      </c>
      <c r="AP634" s="139">
        <v>0</v>
      </c>
      <c r="AQ634" s="139">
        <v>0</v>
      </c>
      <c r="AR634" s="139">
        <v>0</v>
      </c>
      <c r="AS634" s="139">
        <v>0</v>
      </c>
      <c r="AT634" s="139">
        <v>0</v>
      </c>
      <c r="AU634" s="139">
        <v>0</v>
      </c>
      <c r="AV634" s="139">
        <v>0</v>
      </c>
      <c r="AW634" s="139">
        <v>0</v>
      </c>
      <c r="AX634" s="139">
        <v>0</v>
      </c>
      <c r="AY634" s="139">
        <v>0</v>
      </c>
      <c r="AZ634" s="139">
        <v>0</v>
      </c>
      <c r="BA634" s="139">
        <v>0</v>
      </c>
    </row>
    <row r="635" spans="1:53">
      <c r="A635" s="140" t="s">
        <v>1951</v>
      </c>
    </row>
    <row r="636" spans="1:53">
      <c r="A636" s="140" t="s">
        <v>1952</v>
      </c>
      <c r="B636" s="139">
        <v>0</v>
      </c>
      <c r="C636" s="139">
        <v>0</v>
      </c>
      <c r="D636" s="139">
        <v>0</v>
      </c>
      <c r="E636" s="139">
        <v>0</v>
      </c>
      <c r="F636" s="139">
        <v>0</v>
      </c>
      <c r="G636" s="139">
        <v>0</v>
      </c>
      <c r="H636" s="139">
        <v>0</v>
      </c>
      <c r="I636" s="139">
        <v>0</v>
      </c>
      <c r="J636" s="139">
        <v>0</v>
      </c>
      <c r="K636" s="139">
        <v>0</v>
      </c>
      <c r="L636" s="139">
        <v>0</v>
      </c>
      <c r="M636" s="139">
        <v>0</v>
      </c>
      <c r="N636" s="139">
        <v>0</v>
      </c>
      <c r="O636" s="139">
        <v>0</v>
      </c>
      <c r="P636" s="139">
        <v>0</v>
      </c>
      <c r="Q636" s="139">
        <v>0</v>
      </c>
      <c r="R636" s="139">
        <v>0</v>
      </c>
      <c r="S636" s="139">
        <v>0</v>
      </c>
      <c r="T636" s="139">
        <v>0</v>
      </c>
      <c r="U636" s="139">
        <v>0</v>
      </c>
      <c r="V636" s="139">
        <v>0</v>
      </c>
      <c r="W636" s="139">
        <v>0</v>
      </c>
      <c r="X636" s="139">
        <v>0</v>
      </c>
      <c r="Y636" s="139">
        <v>0</v>
      </c>
      <c r="Z636" s="139">
        <v>0</v>
      </c>
      <c r="AA636" s="139">
        <v>0</v>
      </c>
      <c r="AB636" s="139">
        <v>0</v>
      </c>
      <c r="AC636" s="139">
        <v>0</v>
      </c>
      <c r="AD636" s="139">
        <v>0</v>
      </c>
      <c r="AE636" s="139">
        <v>0</v>
      </c>
      <c r="AF636" s="139">
        <v>0</v>
      </c>
      <c r="AG636" s="139">
        <v>0</v>
      </c>
      <c r="AH636" s="139">
        <v>0</v>
      </c>
      <c r="AI636" s="139">
        <v>0</v>
      </c>
      <c r="AJ636" s="139">
        <v>0</v>
      </c>
      <c r="AK636" s="139">
        <v>0</v>
      </c>
      <c r="AL636" s="139">
        <v>0</v>
      </c>
      <c r="AM636" s="139">
        <v>0</v>
      </c>
      <c r="AN636" s="139">
        <v>0</v>
      </c>
      <c r="AO636" s="139">
        <v>0</v>
      </c>
      <c r="AP636" s="139">
        <v>0</v>
      </c>
      <c r="AQ636" s="139">
        <v>0</v>
      </c>
      <c r="AR636" s="139">
        <v>0</v>
      </c>
      <c r="AS636" s="139">
        <v>0</v>
      </c>
      <c r="AT636" s="139">
        <v>0</v>
      </c>
      <c r="AU636" s="139">
        <v>0</v>
      </c>
      <c r="AV636" s="139">
        <v>0</v>
      </c>
      <c r="AW636" s="139">
        <v>0</v>
      </c>
      <c r="AX636" s="139">
        <v>0</v>
      </c>
      <c r="AY636" s="139">
        <v>0</v>
      </c>
      <c r="AZ636" s="139">
        <v>0</v>
      </c>
      <c r="BA636" s="139">
        <v>0</v>
      </c>
    </row>
    <row r="637" spans="1:53">
      <c r="A637" s="140" t="s">
        <v>1953</v>
      </c>
      <c r="B637" s="139">
        <v>0</v>
      </c>
      <c r="C637" s="139">
        <v>0</v>
      </c>
      <c r="D637" s="139">
        <v>0</v>
      </c>
      <c r="E637" s="139">
        <v>0</v>
      </c>
      <c r="F637" s="139">
        <v>0</v>
      </c>
      <c r="G637" s="139">
        <v>0</v>
      </c>
      <c r="H637" s="139">
        <v>0</v>
      </c>
      <c r="I637" s="139">
        <v>0</v>
      </c>
      <c r="J637" s="139">
        <v>0</v>
      </c>
      <c r="K637" s="139">
        <v>0</v>
      </c>
      <c r="L637" s="139">
        <v>0</v>
      </c>
      <c r="M637" s="139">
        <v>0</v>
      </c>
      <c r="N637" s="139">
        <v>0</v>
      </c>
      <c r="O637" s="139">
        <v>0</v>
      </c>
      <c r="P637" s="139">
        <v>0</v>
      </c>
      <c r="Q637" s="139">
        <v>0</v>
      </c>
      <c r="R637" s="139">
        <v>0</v>
      </c>
      <c r="S637" s="139">
        <v>0</v>
      </c>
      <c r="T637" s="139">
        <v>0</v>
      </c>
      <c r="U637" s="139">
        <v>0</v>
      </c>
      <c r="V637" s="139">
        <v>0</v>
      </c>
      <c r="W637" s="139">
        <v>0</v>
      </c>
      <c r="X637" s="139">
        <v>0</v>
      </c>
      <c r="Y637" s="139">
        <v>0</v>
      </c>
      <c r="Z637" s="139">
        <v>0</v>
      </c>
      <c r="AA637" s="139">
        <v>0</v>
      </c>
      <c r="AB637" s="139">
        <v>0</v>
      </c>
      <c r="AC637" s="139">
        <v>0</v>
      </c>
      <c r="AD637" s="139">
        <v>0</v>
      </c>
      <c r="AE637" s="139">
        <v>0</v>
      </c>
      <c r="AF637" s="139">
        <v>0</v>
      </c>
      <c r="AG637" s="139">
        <v>0</v>
      </c>
      <c r="AH637" s="139">
        <v>0</v>
      </c>
      <c r="AI637" s="139">
        <v>0</v>
      </c>
      <c r="AJ637" s="139">
        <v>0</v>
      </c>
      <c r="AK637" s="139">
        <v>0</v>
      </c>
      <c r="AL637" s="139">
        <v>0</v>
      </c>
      <c r="AM637" s="139">
        <v>0</v>
      </c>
      <c r="AN637" s="139">
        <v>0</v>
      </c>
      <c r="AO637" s="139">
        <v>0</v>
      </c>
      <c r="AP637" s="139">
        <v>0</v>
      </c>
      <c r="AQ637" s="139">
        <v>0</v>
      </c>
      <c r="AR637" s="139">
        <v>0</v>
      </c>
      <c r="AS637" s="139">
        <v>0</v>
      </c>
      <c r="AT637" s="139">
        <v>0</v>
      </c>
      <c r="AU637" s="139">
        <v>0</v>
      </c>
      <c r="AV637" s="139">
        <v>0</v>
      </c>
      <c r="AW637" s="139">
        <v>0</v>
      </c>
      <c r="AX637" s="139">
        <v>0</v>
      </c>
      <c r="AY637" s="139">
        <v>0</v>
      </c>
      <c r="AZ637" s="139">
        <v>0</v>
      </c>
      <c r="BA637" s="139">
        <v>0</v>
      </c>
    </row>
    <row r="638" spans="1:53">
      <c r="A638" s="140" t="s">
        <v>1954</v>
      </c>
    </row>
    <row r="639" spans="1:53">
      <c r="A639" s="140" t="s">
        <v>1955</v>
      </c>
      <c r="B639" s="139">
        <v>0</v>
      </c>
      <c r="C639" s="139">
        <v>0</v>
      </c>
      <c r="D639" s="139">
        <v>1570338.8199999901</v>
      </c>
      <c r="E639" s="139">
        <v>0</v>
      </c>
      <c r="F639" s="139">
        <v>0</v>
      </c>
      <c r="G639" s="139">
        <v>1570338.8199999901</v>
      </c>
      <c r="H639" s="139">
        <v>0</v>
      </c>
      <c r="I639" s="139">
        <v>0</v>
      </c>
      <c r="J639" s="139">
        <v>1570338.8199999901</v>
      </c>
      <c r="K639" s="139">
        <v>0</v>
      </c>
      <c r="L639" s="139">
        <v>0</v>
      </c>
      <c r="M639" s="139">
        <v>1570338.8199999901</v>
      </c>
      <c r="N639" s="139">
        <v>6281355.27999999</v>
      </c>
      <c r="O639" s="139">
        <v>0</v>
      </c>
      <c r="P639" s="139">
        <v>0</v>
      </c>
      <c r="Q639" s="139">
        <v>1570338.8199999901</v>
      </c>
      <c r="R639" s="139">
        <v>0</v>
      </c>
      <c r="S639" s="139">
        <v>0</v>
      </c>
      <c r="T639" s="139">
        <v>1570338.8199999901</v>
      </c>
      <c r="U639" s="139">
        <v>0</v>
      </c>
      <c r="V639" s="139">
        <v>0</v>
      </c>
      <c r="W639" s="139">
        <v>1570338.8199999901</v>
      </c>
      <c r="X639" s="139">
        <v>0</v>
      </c>
      <c r="Y639" s="139">
        <v>0</v>
      </c>
      <c r="Z639" s="139">
        <v>1570338.8199999901</v>
      </c>
      <c r="AA639" s="139">
        <v>6281355.27999999</v>
      </c>
      <c r="AB639" s="139">
        <v>0</v>
      </c>
      <c r="AC639" s="139">
        <v>0</v>
      </c>
      <c r="AD639" s="139">
        <v>1570338.8199999901</v>
      </c>
      <c r="AE639" s="139">
        <v>0</v>
      </c>
      <c r="AF639" s="139">
        <v>0</v>
      </c>
      <c r="AG639" s="139">
        <v>1570338.8199999901</v>
      </c>
      <c r="AH639" s="139">
        <v>0</v>
      </c>
      <c r="AI639" s="139">
        <v>0</v>
      </c>
      <c r="AJ639" s="139">
        <v>1570338.8199999901</v>
      </c>
      <c r="AK639" s="139">
        <v>0</v>
      </c>
      <c r="AL639" s="139">
        <v>0</v>
      </c>
      <c r="AM639" s="139">
        <v>1570338.8199999901</v>
      </c>
      <c r="AN639" s="139">
        <v>6281355.27999999</v>
      </c>
      <c r="AO639" s="139">
        <v>0</v>
      </c>
      <c r="AP639" s="139">
        <v>0</v>
      </c>
      <c r="AQ639" s="139">
        <v>1570338.8199999901</v>
      </c>
      <c r="AR639" s="139">
        <v>0</v>
      </c>
      <c r="AS639" s="139">
        <v>0</v>
      </c>
      <c r="AT639" s="139">
        <v>1570338.8199999901</v>
      </c>
      <c r="AU639" s="139">
        <v>0</v>
      </c>
      <c r="AV639" s="139">
        <v>0</v>
      </c>
      <c r="AW639" s="139">
        <v>861366</v>
      </c>
      <c r="AX639" s="139">
        <v>0</v>
      </c>
      <c r="AY639" s="139">
        <v>0</v>
      </c>
      <c r="AZ639" s="139">
        <v>0</v>
      </c>
      <c r="BA639" s="139">
        <v>4002043.6399999899</v>
      </c>
    </row>
    <row r="640" spans="1:53">
      <c r="A640" s="166" t="s">
        <v>1956</v>
      </c>
      <c r="B640" s="139">
        <v>0</v>
      </c>
      <c r="C640" s="139">
        <v>0</v>
      </c>
      <c r="D640" s="139">
        <v>1570338.8199999901</v>
      </c>
      <c r="E640" s="139">
        <v>0</v>
      </c>
      <c r="F640" s="139">
        <v>0</v>
      </c>
      <c r="G640" s="139">
        <v>1570338.8199999901</v>
      </c>
      <c r="H640" s="139">
        <v>0</v>
      </c>
      <c r="I640" s="139">
        <v>0</v>
      </c>
      <c r="J640" s="139">
        <v>1570338.8199999901</v>
      </c>
      <c r="K640" s="139">
        <v>0</v>
      </c>
      <c r="L640" s="139">
        <v>0</v>
      </c>
      <c r="M640" s="139">
        <v>1570338.8199999901</v>
      </c>
      <c r="N640" s="139">
        <v>6281355.27999999</v>
      </c>
      <c r="O640" s="139">
        <v>0</v>
      </c>
      <c r="P640" s="139">
        <v>0</v>
      </c>
      <c r="Q640" s="139">
        <v>1570338.8199999901</v>
      </c>
      <c r="R640" s="139">
        <v>0</v>
      </c>
      <c r="S640" s="139">
        <v>0</v>
      </c>
      <c r="T640" s="139">
        <v>1570338.8199999901</v>
      </c>
      <c r="U640" s="139">
        <v>0</v>
      </c>
      <c r="V640" s="139">
        <v>0</v>
      </c>
      <c r="W640" s="139">
        <v>1570338.8199999901</v>
      </c>
      <c r="X640" s="139">
        <v>0</v>
      </c>
      <c r="Y640" s="139">
        <v>0</v>
      </c>
      <c r="Z640" s="139">
        <v>1570338.8199999901</v>
      </c>
      <c r="AA640" s="139">
        <v>6281355.27999999</v>
      </c>
      <c r="AB640" s="139">
        <v>0</v>
      </c>
      <c r="AC640" s="139">
        <v>0</v>
      </c>
      <c r="AD640" s="139">
        <v>1570338.8199999901</v>
      </c>
      <c r="AE640" s="139">
        <v>0</v>
      </c>
      <c r="AF640" s="139">
        <v>0</v>
      </c>
      <c r="AG640" s="139">
        <v>1570338.8199999901</v>
      </c>
      <c r="AH640" s="139">
        <v>0</v>
      </c>
      <c r="AI640" s="139">
        <v>0</v>
      </c>
      <c r="AJ640" s="139">
        <v>1570338.8199999901</v>
      </c>
      <c r="AK640" s="139">
        <v>0</v>
      </c>
      <c r="AL640" s="139">
        <v>0</v>
      </c>
      <c r="AM640" s="139">
        <v>1570338.8199999901</v>
      </c>
      <c r="AN640" s="139">
        <v>6281355.27999999</v>
      </c>
      <c r="AO640" s="139">
        <v>0</v>
      </c>
      <c r="AP640" s="139">
        <v>0</v>
      </c>
      <c r="AQ640" s="139">
        <v>1570338.8199999901</v>
      </c>
      <c r="AR640" s="139">
        <v>0</v>
      </c>
      <c r="AS640" s="139">
        <v>0</v>
      </c>
      <c r="AT640" s="139">
        <v>1570338.8199999901</v>
      </c>
      <c r="AU640" s="139">
        <v>0</v>
      </c>
      <c r="AV640" s="139">
        <v>0</v>
      </c>
      <c r="AW640" s="139">
        <v>861366</v>
      </c>
      <c r="AX640" s="139">
        <v>0</v>
      </c>
      <c r="AY640" s="139">
        <v>0</v>
      </c>
      <c r="AZ640" s="139">
        <v>0</v>
      </c>
      <c r="BA640" s="139">
        <v>4002043.6399999899</v>
      </c>
    </row>
    <row r="641" spans="1:53">
      <c r="A641" s="140" t="s">
        <v>1957</v>
      </c>
    </row>
    <row r="642" spans="1:53">
      <c r="A642" s="140" t="s">
        <v>1958</v>
      </c>
      <c r="B642" s="139">
        <v>0</v>
      </c>
      <c r="C642" s="139">
        <v>0</v>
      </c>
      <c r="D642" s="139">
        <v>0</v>
      </c>
      <c r="E642" s="139">
        <v>0</v>
      </c>
      <c r="F642" s="139">
        <v>0</v>
      </c>
      <c r="G642" s="139">
        <v>0</v>
      </c>
      <c r="H642" s="139">
        <v>0</v>
      </c>
      <c r="I642" s="139">
        <v>0</v>
      </c>
      <c r="J642" s="139">
        <v>0</v>
      </c>
      <c r="K642" s="139">
        <v>0</v>
      </c>
      <c r="L642" s="139">
        <v>0</v>
      </c>
      <c r="M642" s="139">
        <v>0</v>
      </c>
      <c r="N642" s="139">
        <v>0</v>
      </c>
      <c r="O642" s="139">
        <v>0</v>
      </c>
      <c r="P642" s="139">
        <v>0</v>
      </c>
      <c r="Q642" s="139">
        <v>0</v>
      </c>
      <c r="R642" s="139">
        <v>0</v>
      </c>
      <c r="S642" s="139">
        <v>0</v>
      </c>
      <c r="T642" s="139">
        <v>0</v>
      </c>
      <c r="U642" s="139">
        <v>0</v>
      </c>
      <c r="V642" s="139">
        <v>0</v>
      </c>
      <c r="W642" s="139">
        <v>0</v>
      </c>
      <c r="X642" s="139">
        <v>0</v>
      </c>
      <c r="Y642" s="139">
        <v>0</v>
      </c>
      <c r="Z642" s="139">
        <v>0</v>
      </c>
      <c r="AA642" s="139">
        <v>0</v>
      </c>
      <c r="AB642" s="139">
        <v>0</v>
      </c>
      <c r="AC642" s="139">
        <v>0</v>
      </c>
      <c r="AD642" s="139">
        <v>0</v>
      </c>
      <c r="AE642" s="139">
        <v>0</v>
      </c>
      <c r="AF642" s="139">
        <v>0</v>
      </c>
      <c r="AG642" s="139">
        <v>0</v>
      </c>
      <c r="AH642" s="139">
        <v>0</v>
      </c>
      <c r="AI642" s="139">
        <v>0</v>
      </c>
      <c r="AJ642" s="139">
        <v>0</v>
      </c>
      <c r="AK642" s="139">
        <v>0</v>
      </c>
      <c r="AL642" s="139">
        <v>0</v>
      </c>
      <c r="AM642" s="139">
        <v>0</v>
      </c>
      <c r="AN642" s="139">
        <v>0</v>
      </c>
      <c r="AO642" s="139">
        <v>0</v>
      </c>
      <c r="AP642" s="139">
        <v>0</v>
      </c>
      <c r="AQ642" s="139">
        <v>0</v>
      </c>
      <c r="AR642" s="139">
        <v>0</v>
      </c>
      <c r="AS642" s="139">
        <v>0</v>
      </c>
      <c r="AT642" s="139">
        <v>0</v>
      </c>
      <c r="AU642" s="139">
        <v>0</v>
      </c>
      <c r="AV642" s="139">
        <v>0</v>
      </c>
      <c r="AW642" s="139">
        <v>0</v>
      </c>
      <c r="AX642" s="139">
        <v>0</v>
      </c>
      <c r="AY642" s="139">
        <v>0</v>
      </c>
      <c r="AZ642" s="139">
        <v>0</v>
      </c>
      <c r="BA642" s="139">
        <v>0</v>
      </c>
    </row>
    <row r="643" spans="1:53">
      <c r="A643" s="140" t="s">
        <v>1959</v>
      </c>
      <c r="B643" s="139">
        <v>-3230102.1402793699</v>
      </c>
      <c r="C643" s="139">
        <v>-3230102.1402793699</v>
      </c>
      <c r="D643" s="139">
        <v>-3230102.1402793699</v>
      </c>
      <c r="E643" s="139">
        <v>-3230102.1402793699</v>
      </c>
      <c r="F643" s="139">
        <v>-3230102.1402793699</v>
      </c>
      <c r="G643" s="139">
        <v>-3230102.1402793699</v>
      </c>
      <c r="H643" s="139">
        <v>-3230102.1402793699</v>
      </c>
      <c r="I643" s="139">
        <v>-3230102.1402793699</v>
      </c>
      <c r="J643" s="139">
        <v>-3230102.1402793699</v>
      </c>
      <c r="K643" s="139">
        <v>-3230102.1402793699</v>
      </c>
      <c r="L643" s="139">
        <v>-3230102.1402793699</v>
      </c>
      <c r="M643" s="139">
        <v>-3230102.1402793699</v>
      </c>
      <c r="N643" s="139">
        <v>-38761225.683352403</v>
      </c>
      <c r="O643" s="139">
        <v>0</v>
      </c>
      <c r="P643" s="139">
        <v>0</v>
      </c>
      <c r="Q643" s="139">
        <v>0</v>
      </c>
      <c r="R643" s="139">
        <v>0</v>
      </c>
      <c r="S643" s="139">
        <v>0</v>
      </c>
      <c r="T643" s="139">
        <v>0</v>
      </c>
      <c r="U643" s="139">
        <v>0</v>
      </c>
      <c r="V643" s="139">
        <v>0</v>
      </c>
      <c r="W643" s="139">
        <v>0</v>
      </c>
      <c r="X643" s="139">
        <v>0</v>
      </c>
      <c r="Y643" s="139">
        <v>0</v>
      </c>
      <c r="Z643" s="139">
        <v>0</v>
      </c>
      <c r="AA643" s="139">
        <v>0</v>
      </c>
      <c r="AB643" s="139">
        <v>0</v>
      </c>
      <c r="AC643" s="139">
        <v>0</v>
      </c>
      <c r="AD643" s="139">
        <v>0</v>
      </c>
      <c r="AE643" s="139">
        <v>0</v>
      </c>
      <c r="AF643" s="139">
        <v>0</v>
      </c>
      <c r="AG643" s="139">
        <v>0</v>
      </c>
      <c r="AH643" s="139">
        <v>0</v>
      </c>
      <c r="AI643" s="139">
        <v>0</v>
      </c>
      <c r="AJ643" s="139">
        <v>0</v>
      </c>
      <c r="AK643" s="139">
        <v>0</v>
      </c>
      <c r="AL643" s="139">
        <v>0</v>
      </c>
      <c r="AM643" s="139">
        <v>0</v>
      </c>
      <c r="AN643" s="139">
        <v>0</v>
      </c>
      <c r="AO643" s="139">
        <v>0</v>
      </c>
      <c r="AP643" s="139">
        <v>0</v>
      </c>
      <c r="AQ643" s="139">
        <v>0</v>
      </c>
      <c r="AR643" s="139">
        <v>0</v>
      </c>
      <c r="AS643" s="139">
        <v>0</v>
      </c>
      <c r="AT643" s="139">
        <v>0</v>
      </c>
      <c r="AU643" s="139">
        <v>0</v>
      </c>
      <c r="AV643" s="139">
        <v>0</v>
      </c>
      <c r="AW643" s="139">
        <v>0</v>
      </c>
      <c r="AX643" s="139">
        <v>0</v>
      </c>
      <c r="AY643" s="139">
        <v>0</v>
      </c>
      <c r="AZ643" s="139">
        <v>0</v>
      </c>
      <c r="BA643" s="139">
        <v>0</v>
      </c>
    </row>
    <row r="644" spans="1:53">
      <c r="A644" s="140" t="s">
        <v>1960</v>
      </c>
      <c r="B644" s="139">
        <v>3799663.9101633001</v>
      </c>
      <c r="C644" s="139">
        <v>-863304.80295442406</v>
      </c>
      <c r="D644" s="139">
        <v>-710339.00407149305</v>
      </c>
      <c r="E644" s="139">
        <v>-402364.66049979499</v>
      </c>
      <c r="F644" s="139">
        <v>286569.10679464397</v>
      </c>
      <c r="G644" s="139">
        <v>1693897.8697462201</v>
      </c>
      <c r="H644" s="139">
        <v>1138464.67496833</v>
      </c>
      <c r="I644" s="139">
        <v>5158648.9326208802</v>
      </c>
      <c r="J644" s="139">
        <v>282978.16239803197</v>
      </c>
      <c r="K644" s="139">
        <v>-2697516.11406093</v>
      </c>
      <c r="L644" s="139">
        <v>-4503410.6800672002</v>
      </c>
      <c r="M644" s="139">
        <v>-3183258.0515600899</v>
      </c>
      <c r="N644" s="139">
        <v>29.343477466682</v>
      </c>
      <c r="O644" s="139">
        <v>5913109.3641590197</v>
      </c>
      <c r="P644" s="139">
        <v>-4011193.1215371401</v>
      </c>
      <c r="Q644" s="139">
        <v>-2953319.3685087599</v>
      </c>
      <c r="R644" s="139">
        <v>-1705918.23876927</v>
      </c>
      <c r="S644" s="139">
        <v>1855598.0788416399</v>
      </c>
      <c r="T644" s="139">
        <v>3004862.61351076</v>
      </c>
      <c r="U644" s="139">
        <v>3905699.4260472101</v>
      </c>
      <c r="V644" s="139">
        <v>9619368.2623763308</v>
      </c>
      <c r="W644" s="139">
        <v>1286613.3346935101</v>
      </c>
      <c r="X644" s="139">
        <v>-2812762.0002831202</v>
      </c>
      <c r="Y644" s="139">
        <v>-7387293.7243298199</v>
      </c>
      <c r="Z644" s="139">
        <v>-6714764.6262003798</v>
      </c>
      <c r="AA644" s="139">
        <v>-3.6379788070917103E-8</v>
      </c>
      <c r="AB644" s="139">
        <v>6809499.4464822598</v>
      </c>
      <c r="AC644" s="139">
        <v>-6144447.7744046804</v>
      </c>
      <c r="AD644" s="139">
        <v>-4712397.9186732601</v>
      </c>
      <c r="AE644" s="139">
        <v>-2876115.8678267198</v>
      </c>
      <c r="AF644" s="139">
        <v>2043532.1996126899</v>
      </c>
      <c r="AG644" s="139">
        <v>3910862.0951166302</v>
      </c>
      <c r="AH644" s="139">
        <v>5265869.38696816</v>
      </c>
      <c r="AI644" s="139">
        <v>13006128.0788262</v>
      </c>
      <c r="AJ644" s="139">
        <v>2112726.5611808202</v>
      </c>
      <c r="AK644" s="139">
        <v>-2780207.12228075</v>
      </c>
      <c r="AL644" s="139">
        <v>-8868438.5023748707</v>
      </c>
      <c r="AM644" s="139">
        <v>-7767010.5826264899</v>
      </c>
      <c r="AN644" s="139">
        <v>3.6379788070917103E-8</v>
      </c>
      <c r="AO644" s="139">
        <v>7406617.7010302301</v>
      </c>
      <c r="AP644" s="139">
        <v>-7797925.9351495299</v>
      </c>
      <c r="AQ644" s="139">
        <v>-6097970.3739963397</v>
      </c>
      <c r="AR644" s="139">
        <v>-3838262.1254724101</v>
      </c>
      <c r="AS644" s="139">
        <v>2190394.9316162802</v>
      </c>
      <c r="AT644" s="139">
        <v>4612730.0475481302</v>
      </c>
      <c r="AU644" s="139">
        <v>6340866.2895516902</v>
      </c>
      <c r="AV644" s="139">
        <v>15575185.705872901</v>
      </c>
      <c r="AW644" s="139">
        <v>2861121.7589901998</v>
      </c>
      <c r="AX644" s="139">
        <v>-2838761.5981155802</v>
      </c>
      <c r="AY644" s="139">
        <v>-9925227.9520444497</v>
      </c>
      <c r="AZ644" s="139">
        <v>-8488768.4498310406</v>
      </c>
      <c r="BA644" s="139">
        <v>1.4551915228366799E-7</v>
      </c>
    </row>
    <row r="645" spans="1:53">
      <c r="A645" s="140" t="s">
        <v>1961</v>
      </c>
      <c r="B645" s="139">
        <v>213287.34724999999</v>
      </c>
      <c r="C645" s="139">
        <v>213287.34724999999</v>
      </c>
      <c r="D645" s="139">
        <v>213287.34724999999</v>
      </c>
      <c r="E645" s="139">
        <v>213287.34724999999</v>
      </c>
      <c r="F645" s="139">
        <v>213287.34724999999</v>
      </c>
      <c r="G645" s="139">
        <v>213287.34724999999</v>
      </c>
      <c r="H645" s="139">
        <v>213287.34724999999</v>
      </c>
      <c r="I645" s="139">
        <v>213287.34724999999</v>
      </c>
      <c r="J645" s="139">
        <v>213287.34724999999</v>
      </c>
      <c r="K645" s="139">
        <v>213287.34724999999</v>
      </c>
      <c r="L645" s="139">
        <v>213287.34724999999</v>
      </c>
      <c r="M645" s="139">
        <v>213287.34724999999</v>
      </c>
      <c r="N645" s="139">
        <v>2559448.1669999999</v>
      </c>
      <c r="O645" s="139">
        <v>213287.34724999999</v>
      </c>
      <c r="P645" s="139">
        <v>213287.34724999999</v>
      </c>
      <c r="Q645" s="139">
        <v>213287.34724999999</v>
      </c>
      <c r="R645" s="139">
        <v>213287.34724999999</v>
      </c>
      <c r="S645" s="139">
        <v>213287.34724999999</v>
      </c>
      <c r="T645" s="139">
        <v>213287.34724999999</v>
      </c>
      <c r="U645" s="139">
        <v>213287.34724999999</v>
      </c>
      <c r="V645" s="139">
        <v>213287.34724999999</v>
      </c>
      <c r="W645" s="139">
        <v>144305</v>
      </c>
      <c r="X645" s="139">
        <v>0</v>
      </c>
      <c r="Y645" s="139">
        <v>0</v>
      </c>
      <c r="Z645" s="139">
        <v>0</v>
      </c>
      <c r="AA645" s="139">
        <v>1850603.7779999999</v>
      </c>
      <c r="AB645" s="139">
        <v>0</v>
      </c>
      <c r="AC645" s="139">
        <v>0</v>
      </c>
      <c r="AD645" s="139">
        <v>0</v>
      </c>
      <c r="AE645" s="139">
        <v>0</v>
      </c>
      <c r="AF645" s="139">
        <v>0</v>
      </c>
      <c r="AG645" s="139">
        <v>0</v>
      </c>
      <c r="AH645" s="139">
        <v>0</v>
      </c>
      <c r="AI645" s="139">
        <v>0</v>
      </c>
      <c r="AJ645" s="139">
        <v>0</v>
      </c>
      <c r="AK645" s="139">
        <v>0</v>
      </c>
      <c r="AL645" s="139">
        <v>0</v>
      </c>
      <c r="AM645" s="139">
        <v>0</v>
      </c>
      <c r="AN645" s="139">
        <v>0</v>
      </c>
      <c r="AO645" s="139">
        <v>0</v>
      </c>
      <c r="AP645" s="139">
        <v>0</v>
      </c>
      <c r="AQ645" s="139">
        <v>0</v>
      </c>
      <c r="AR645" s="139">
        <v>0</v>
      </c>
      <c r="AS645" s="139">
        <v>0</v>
      </c>
      <c r="AT645" s="139">
        <v>0</v>
      </c>
      <c r="AU645" s="139">
        <v>0</v>
      </c>
      <c r="AV645" s="139">
        <v>0</v>
      </c>
      <c r="AW645" s="139">
        <v>0</v>
      </c>
      <c r="AX645" s="139">
        <v>0</v>
      </c>
      <c r="AY645" s="139">
        <v>0</v>
      </c>
      <c r="AZ645" s="139">
        <v>0</v>
      </c>
      <c r="BA645" s="139">
        <v>0</v>
      </c>
    </row>
    <row r="646" spans="1:53">
      <c r="A646" s="140" t="s">
        <v>1962</v>
      </c>
      <c r="B646" s="139">
        <v>89506</v>
      </c>
      <c r="C646" s="139">
        <v>89506</v>
      </c>
      <c r="D646" s="139">
        <v>89506</v>
      </c>
      <c r="E646" s="139">
        <v>89506</v>
      </c>
      <c r="F646" s="139">
        <v>89506</v>
      </c>
      <c r="G646" s="139">
        <v>89506</v>
      </c>
      <c r="H646" s="139">
        <v>89506</v>
      </c>
      <c r="I646" s="139">
        <v>89506</v>
      </c>
      <c r="J646" s="139">
        <v>89506</v>
      </c>
      <c r="K646" s="139">
        <v>89506</v>
      </c>
      <c r="L646" s="139">
        <v>89506</v>
      </c>
      <c r="M646" s="139">
        <v>89506</v>
      </c>
      <c r="N646" s="139">
        <v>1074072</v>
      </c>
      <c r="O646" s="139">
        <v>89506</v>
      </c>
      <c r="P646" s="139">
        <v>89506</v>
      </c>
      <c r="Q646" s="139">
        <v>89506</v>
      </c>
      <c r="R646" s="139">
        <v>89506</v>
      </c>
      <c r="S646" s="139">
        <v>89506</v>
      </c>
      <c r="T646" s="139">
        <v>89506</v>
      </c>
      <c r="U646" s="139">
        <v>89506</v>
      </c>
      <c r="V646" s="139">
        <v>89506</v>
      </c>
      <c r="W646" s="139">
        <v>89506</v>
      </c>
      <c r="X646" s="139">
        <v>89506</v>
      </c>
      <c r="Y646" s="139">
        <v>89506</v>
      </c>
      <c r="Z646" s="139">
        <v>89506</v>
      </c>
      <c r="AA646" s="139">
        <v>1074072</v>
      </c>
      <c r="AB646" s="139">
        <v>89506</v>
      </c>
      <c r="AC646" s="139">
        <v>89506</v>
      </c>
      <c r="AD646" s="139">
        <v>89506</v>
      </c>
      <c r="AE646" s="139">
        <v>89506</v>
      </c>
      <c r="AF646" s="139">
        <v>89506</v>
      </c>
      <c r="AG646" s="139">
        <v>89506</v>
      </c>
      <c r="AH646" s="139">
        <v>89506</v>
      </c>
      <c r="AI646" s="139">
        <v>89506</v>
      </c>
      <c r="AJ646" s="139">
        <v>89506</v>
      </c>
      <c r="AK646" s="139">
        <v>89506</v>
      </c>
      <c r="AL646" s="139">
        <v>89506</v>
      </c>
      <c r="AM646" s="139">
        <v>89506</v>
      </c>
      <c r="AN646" s="139">
        <v>1074072</v>
      </c>
      <c r="AO646" s="139">
        <v>89506</v>
      </c>
      <c r="AP646" s="139">
        <v>89506</v>
      </c>
      <c r="AQ646" s="139">
        <v>89506</v>
      </c>
      <c r="AR646" s="139">
        <v>89506</v>
      </c>
      <c r="AS646" s="139">
        <v>89506</v>
      </c>
      <c r="AT646" s="139">
        <v>89506</v>
      </c>
      <c r="AU646" s="139">
        <v>89506</v>
      </c>
      <c r="AV646" s="139">
        <v>89506</v>
      </c>
      <c r="AW646" s="139">
        <v>89506</v>
      </c>
      <c r="AX646" s="139">
        <v>89506</v>
      </c>
      <c r="AY646" s="139">
        <v>89506</v>
      </c>
      <c r="AZ646" s="139">
        <v>89506</v>
      </c>
      <c r="BA646" s="139">
        <v>1074072</v>
      </c>
    </row>
    <row r="647" spans="1:53">
      <c r="A647" s="140" t="s">
        <v>1963</v>
      </c>
      <c r="B647" s="139">
        <v>0</v>
      </c>
      <c r="C647" s="139">
        <v>0</v>
      </c>
      <c r="D647" s="139">
        <v>0</v>
      </c>
      <c r="E647" s="139">
        <v>0</v>
      </c>
      <c r="F647" s="139">
        <v>0</v>
      </c>
      <c r="G647" s="139">
        <v>0</v>
      </c>
      <c r="H647" s="139">
        <v>0</v>
      </c>
      <c r="I647" s="139">
        <v>0</v>
      </c>
      <c r="J647" s="139">
        <v>0</v>
      </c>
      <c r="K647" s="139">
        <v>0</v>
      </c>
      <c r="L647" s="139">
        <v>0</v>
      </c>
      <c r="M647" s="139">
        <v>0</v>
      </c>
      <c r="N647" s="139">
        <v>0</v>
      </c>
      <c r="O647" s="139">
        <v>0</v>
      </c>
      <c r="P647" s="139">
        <v>0</v>
      </c>
      <c r="Q647" s="139">
        <v>0</v>
      </c>
      <c r="R647" s="139">
        <v>0</v>
      </c>
      <c r="S647" s="139">
        <v>0</v>
      </c>
      <c r="T647" s="139">
        <v>0</v>
      </c>
      <c r="U647" s="139">
        <v>0</v>
      </c>
      <c r="V647" s="139">
        <v>0</v>
      </c>
      <c r="W647" s="139">
        <v>0</v>
      </c>
      <c r="X647" s="139">
        <v>0</v>
      </c>
      <c r="Y647" s="139">
        <v>0</v>
      </c>
      <c r="Z647" s="139">
        <v>0</v>
      </c>
      <c r="AA647" s="139">
        <v>0</v>
      </c>
      <c r="AB647" s="139">
        <v>0</v>
      </c>
      <c r="AC647" s="139">
        <v>0</v>
      </c>
      <c r="AD647" s="139">
        <v>0</v>
      </c>
      <c r="AE647" s="139">
        <v>0</v>
      </c>
      <c r="AF647" s="139">
        <v>0</v>
      </c>
      <c r="AG647" s="139">
        <v>0</v>
      </c>
      <c r="AH647" s="139">
        <v>0</v>
      </c>
      <c r="AI647" s="139">
        <v>0</v>
      </c>
      <c r="AJ647" s="139">
        <v>0</v>
      </c>
      <c r="AK647" s="139">
        <v>0</v>
      </c>
      <c r="AL647" s="139">
        <v>0</v>
      </c>
      <c r="AM647" s="139">
        <v>0</v>
      </c>
      <c r="AN647" s="139">
        <v>0</v>
      </c>
      <c r="AO647" s="139">
        <v>0</v>
      </c>
      <c r="AP647" s="139">
        <v>0</v>
      </c>
      <c r="AQ647" s="139">
        <v>0</v>
      </c>
      <c r="AR647" s="139">
        <v>0</v>
      </c>
      <c r="AS647" s="139">
        <v>0</v>
      </c>
      <c r="AT647" s="139">
        <v>0</v>
      </c>
      <c r="AU647" s="139">
        <v>0</v>
      </c>
      <c r="AV647" s="139">
        <v>0</v>
      </c>
      <c r="AW647" s="139">
        <v>0</v>
      </c>
      <c r="AX647" s="139">
        <v>0</v>
      </c>
      <c r="AY647" s="139">
        <v>0</v>
      </c>
      <c r="AZ647" s="139">
        <v>0</v>
      </c>
      <c r="BA647" s="139">
        <v>0</v>
      </c>
    </row>
    <row r="648" spans="1:53">
      <c r="A648" s="140" t="s">
        <v>1964</v>
      </c>
      <c r="B648" s="139">
        <v>48418.384375000001</v>
      </c>
      <c r="C648" s="139">
        <v>48418.384375000001</v>
      </c>
      <c r="D648" s="139">
        <v>48418.384375000001</v>
      </c>
      <c r="E648" s="139">
        <v>48418.384375000001</v>
      </c>
      <c r="F648" s="139">
        <v>48418.384375000001</v>
      </c>
      <c r="G648" s="139">
        <v>48418.384375000001</v>
      </c>
      <c r="H648" s="139">
        <v>48418.384375000001</v>
      </c>
      <c r="I648" s="139">
        <v>48418.384375000001</v>
      </c>
      <c r="J648" s="139">
        <v>48418.384375000001</v>
      </c>
      <c r="K648" s="139">
        <v>48418.384375000001</v>
      </c>
      <c r="L648" s="139">
        <v>48418.384375000001</v>
      </c>
      <c r="M648" s="139">
        <v>48418.384375000001</v>
      </c>
      <c r="N648" s="139">
        <v>581020.61250000005</v>
      </c>
      <c r="O648" s="139">
        <v>48418.384375000001</v>
      </c>
      <c r="P648" s="139">
        <v>48418.384375000001</v>
      </c>
      <c r="Q648" s="139">
        <v>48418.384375000001</v>
      </c>
      <c r="R648" s="139">
        <v>48418.384375000001</v>
      </c>
      <c r="S648" s="139">
        <v>48418.384375000001</v>
      </c>
      <c r="T648" s="139">
        <v>48418.384375000001</v>
      </c>
      <c r="U648" s="139">
        <v>48418.384375000001</v>
      </c>
      <c r="V648" s="139">
        <v>48418.384375000001</v>
      </c>
      <c r="W648" s="139">
        <v>48418.384375000001</v>
      </c>
      <c r="X648" s="139">
        <v>48418.384375000001</v>
      </c>
      <c r="Y648" s="139">
        <v>48418.384375000001</v>
      </c>
      <c r="Z648" s="139">
        <v>48418.384375000001</v>
      </c>
      <c r="AA648" s="139">
        <v>581020.61250000005</v>
      </c>
      <c r="AB648" s="139">
        <v>0</v>
      </c>
      <c r="AC648" s="139">
        <v>0</v>
      </c>
      <c r="AD648" s="139">
        <v>0</v>
      </c>
      <c r="AE648" s="139">
        <v>0</v>
      </c>
      <c r="AF648" s="139">
        <v>0</v>
      </c>
      <c r="AG648" s="139">
        <v>0</v>
      </c>
      <c r="AH648" s="139">
        <v>0</v>
      </c>
      <c r="AI648" s="139">
        <v>0</v>
      </c>
      <c r="AJ648" s="139">
        <v>0</v>
      </c>
      <c r="AK648" s="139">
        <v>0</v>
      </c>
      <c r="AL648" s="139">
        <v>0</v>
      </c>
      <c r="AM648" s="139">
        <v>0</v>
      </c>
      <c r="AN648" s="139">
        <v>0</v>
      </c>
      <c r="AO648" s="139">
        <v>0</v>
      </c>
      <c r="AP648" s="139">
        <v>0</v>
      </c>
      <c r="AQ648" s="139">
        <v>0</v>
      </c>
      <c r="AR648" s="139">
        <v>0</v>
      </c>
      <c r="AS648" s="139">
        <v>0</v>
      </c>
      <c r="AT648" s="139">
        <v>0</v>
      </c>
      <c r="AU648" s="139">
        <v>0</v>
      </c>
      <c r="AV648" s="139">
        <v>0</v>
      </c>
      <c r="AW648" s="139">
        <v>0</v>
      </c>
      <c r="AX648" s="139">
        <v>0</v>
      </c>
      <c r="AY648" s="139">
        <v>0</v>
      </c>
      <c r="AZ648" s="139">
        <v>0</v>
      </c>
      <c r="BA648" s="139">
        <v>0</v>
      </c>
    </row>
    <row r="649" spans="1:53">
      <c r="A649" s="140" t="s">
        <v>1965</v>
      </c>
      <c r="B649" s="139">
        <v>0</v>
      </c>
      <c r="C649" s="139">
        <v>0</v>
      </c>
      <c r="D649" s="139">
        <v>0</v>
      </c>
      <c r="E649" s="139">
        <v>0</v>
      </c>
      <c r="F649" s="139">
        <v>0</v>
      </c>
      <c r="G649" s="139">
        <v>0</v>
      </c>
      <c r="H649" s="139">
        <v>0</v>
      </c>
      <c r="I649" s="139">
        <v>0</v>
      </c>
      <c r="J649" s="139">
        <v>0</v>
      </c>
      <c r="K649" s="139">
        <v>0</v>
      </c>
      <c r="L649" s="139">
        <v>0</v>
      </c>
      <c r="M649" s="139">
        <v>0</v>
      </c>
      <c r="N649" s="139">
        <v>0</v>
      </c>
      <c r="O649" s="139">
        <v>0</v>
      </c>
      <c r="P649" s="139">
        <v>0</v>
      </c>
      <c r="Q649" s="139">
        <v>0</v>
      </c>
      <c r="R649" s="139">
        <v>0</v>
      </c>
      <c r="S649" s="139">
        <v>0</v>
      </c>
      <c r="T649" s="139">
        <v>0</v>
      </c>
      <c r="U649" s="139">
        <v>0</v>
      </c>
      <c r="V649" s="139">
        <v>0</v>
      </c>
      <c r="W649" s="139">
        <v>0</v>
      </c>
      <c r="X649" s="139">
        <v>0</v>
      </c>
      <c r="Y649" s="139">
        <v>0</v>
      </c>
      <c r="Z649" s="139">
        <v>0</v>
      </c>
      <c r="AA649" s="139">
        <v>0</v>
      </c>
      <c r="AB649" s="139">
        <v>0</v>
      </c>
      <c r="AC649" s="139">
        <v>0</v>
      </c>
      <c r="AD649" s="139">
        <v>0</v>
      </c>
      <c r="AE649" s="139">
        <v>0</v>
      </c>
      <c r="AF649" s="139">
        <v>0</v>
      </c>
      <c r="AG649" s="139">
        <v>0</v>
      </c>
      <c r="AH649" s="139">
        <v>0</v>
      </c>
      <c r="AI649" s="139">
        <v>0</v>
      </c>
      <c r="AJ649" s="139">
        <v>0</v>
      </c>
      <c r="AK649" s="139">
        <v>0</v>
      </c>
      <c r="AL649" s="139">
        <v>0</v>
      </c>
      <c r="AM649" s="139">
        <v>0</v>
      </c>
      <c r="AN649" s="139">
        <v>0</v>
      </c>
      <c r="AO649" s="139">
        <v>0</v>
      </c>
      <c r="AP649" s="139">
        <v>0</v>
      </c>
      <c r="AQ649" s="139">
        <v>0</v>
      </c>
      <c r="AR649" s="139">
        <v>0</v>
      </c>
      <c r="AS649" s="139">
        <v>0</v>
      </c>
      <c r="AT649" s="139">
        <v>0</v>
      </c>
      <c r="AU649" s="139">
        <v>0</v>
      </c>
      <c r="AV649" s="139">
        <v>0</v>
      </c>
      <c r="AW649" s="139">
        <v>0</v>
      </c>
      <c r="AX649" s="139">
        <v>0</v>
      </c>
      <c r="AY649" s="139">
        <v>0</v>
      </c>
      <c r="AZ649" s="139">
        <v>0</v>
      </c>
      <c r="BA649" s="139">
        <v>0</v>
      </c>
    </row>
    <row r="650" spans="1:53">
      <c r="A650" s="140" t="s">
        <v>1966</v>
      </c>
      <c r="B650" s="139">
        <v>177141.23564169701</v>
      </c>
      <c r="C650" s="139">
        <v>-120233.260024042</v>
      </c>
      <c r="D650" s="139">
        <v>-51957.761190505902</v>
      </c>
      <c r="E650" s="139">
        <v>-29316.740529094401</v>
      </c>
      <c r="F650" s="139">
        <v>76845.161949838206</v>
      </c>
      <c r="G650" s="139">
        <v>-13059.818789160199</v>
      </c>
      <c r="H650" s="139">
        <v>49361.316240217202</v>
      </c>
      <c r="I650" s="139">
        <v>250456.65353355301</v>
      </c>
      <c r="J650" s="139">
        <v>15335.8983279964</v>
      </c>
      <c r="K650" s="139">
        <v>-24039.2443432158</v>
      </c>
      <c r="L650" s="139">
        <v>-140790.624191788</v>
      </c>
      <c r="M650" s="139">
        <v>-189742.816625495</v>
      </c>
      <c r="N650" s="139">
        <v>-3.4106051316484799E-10</v>
      </c>
      <c r="O650" s="139">
        <v>147125.720324797</v>
      </c>
      <c r="P650" s="139">
        <v>-253710.70540185901</v>
      </c>
      <c r="Q650" s="139">
        <v>-192174.89290034401</v>
      </c>
      <c r="R650" s="139">
        <v>-120143.16900738901</v>
      </c>
      <c r="S650" s="139">
        <v>47583.717166806899</v>
      </c>
      <c r="T650" s="139">
        <v>113977.088166999</v>
      </c>
      <c r="U650" s="139">
        <v>169984.731879889</v>
      </c>
      <c r="V650" s="139">
        <v>428760.60016197601</v>
      </c>
      <c r="W650" s="139">
        <v>97381.657362074504</v>
      </c>
      <c r="X650" s="139">
        <v>-45696.672588984999</v>
      </c>
      <c r="Y650" s="139">
        <v>-219164.028060563</v>
      </c>
      <c r="Z650" s="139">
        <v>-173924.04710340299</v>
      </c>
      <c r="AA650" s="139">
        <v>-6.8212102632969597E-10</v>
      </c>
      <c r="AB650" s="139">
        <v>145039.07254220801</v>
      </c>
      <c r="AC650" s="139">
        <v>-253587.55066168701</v>
      </c>
      <c r="AD650" s="139">
        <v>-196253.70751827501</v>
      </c>
      <c r="AE650" s="139">
        <v>-124119.71688159399</v>
      </c>
      <c r="AF650" s="139">
        <v>44536.775654979603</v>
      </c>
      <c r="AG650" s="139">
        <v>116611.291089391</v>
      </c>
      <c r="AH650" s="139">
        <v>172475.96090962901</v>
      </c>
      <c r="AI650" s="139">
        <v>431204.917778156</v>
      </c>
      <c r="AJ650" s="139">
        <v>99843.120314680506</v>
      </c>
      <c r="AK650" s="139">
        <v>-41812.7814737757</v>
      </c>
      <c r="AL650" s="139">
        <v>-220725.21091428501</v>
      </c>
      <c r="AM650" s="139">
        <v>-173212.170839425</v>
      </c>
      <c r="AN650" s="139">
        <v>1.70530256582424E-9</v>
      </c>
      <c r="AO650" s="139">
        <v>141762.361973127</v>
      </c>
      <c r="AP650" s="139">
        <v>-256308.64963853901</v>
      </c>
      <c r="AQ650" s="139">
        <v>-200674.68809399201</v>
      </c>
      <c r="AR650" s="139">
        <v>-129189.67633088</v>
      </c>
      <c r="AS650" s="139">
        <v>42615.738404112599</v>
      </c>
      <c r="AT650" s="139">
        <v>117793.280674116</v>
      </c>
      <c r="AU650" s="139">
        <v>174538.08424482701</v>
      </c>
      <c r="AV650" s="139">
        <v>432759.65694205102</v>
      </c>
      <c r="AW650" s="139">
        <v>103051.139377049</v>
      </c>
      <c r="AX650" s="139">
        <v>-38942.700383311203</v>
      </c>
      <c r="AY650" s="139">
        <v>-218114.041093951</v>
      </c>
      <c r="AZ650" s="139">
        <v>-169290.506074606</v>
      </c>
      <c r="BA650" s="139">
        <v>3.1832314562052401E-9</v>
      </c>
    </row>
    <row r="651" spans="1:53">
      <c r="A651" s="140" t="s">
        <v>1967</v>
      </c>
      <c r="B651" s="139">
        <v>0</v>
      </c>
      <c r="C651" s="139">
        <v>0</v>
      </c>
      <c r="D651" s="139">
        <v>0</v>
      </c>
      <c r="E651" s="139">
        <v>0</v>
      </c>
      <c r="F651" s="139">
        <v>0</v>
      </c>
      <c r="G651" s="139">
        <v>0</v>
      </c>
      <c r="H651" s="139">
        <v>0</v>
      </c>
      <c r="I651" s="139">
        <v>0</v>
      </c>
      <c r="J651" s="139">
        <v>0</v>
      </c>
      <c r="K651" s="139">
        <v>0</v>
      </c>
      <c r="L651" s="139">
        <v>0</v>
      </c>
      <c r="M651" s="139">
        <v>0</v>
      </c>
      <c r="N651" s="139">
        <v>0</v>
      </c>
      <c r="O651" s="139">
        <v>0</v>
      </c>
      <c r="P651" s="139">
        <v>0</v>
      </c>
      <c r="Q651" s="139">
        <v>0</v>
      </c>
      <c r="R651" s="139">
        <v>0</v>
      </c>
      <c r="S651" s="139">
        <v>0</v>
      </c>
      <c r="T651" s="139">
        <v>0</v>
      </c>
      <c r="U651" s="139">
        <v>0</v>
      </c>
      <c r="V651" s="139">
        <v>0</v>
      </c>
      <c r="W651" s="139">
        <v>0</v>
      </c>
      <c r="X651" s="139">
        <v>0</v>
      </c>
      <c r="Y651" s="139">
        <v>0</v>
      </c>
      <c r="Z651" s="139">
        <v>0</v>
      </c>
      <c r="AA651" s="139">
        <v>0</v>
      </c>
      <c r="AB651" s="139">
        <v>0</v>
      </c>
      <c r="AC651" s="139">
        <v>0</v>
      </c>
      <c r="AD651" s="139">
        <v>0</v>
      </c>
      <c r="AE651" s="139">
        <v>0</v>
      </c>
      <c r="AF651" s="139">
        <v>0</v>
      </c>
      <c r="AG651" s="139">
        <v>0</v>
      </c>
      <c r="AH651" s="139">
        <v>0</v>
      </c>
      <c r="AI651" s="139">
        <v>0</v>
      </c>
      <c r="AJ651" s="139">
        <v>0</v>
      </c>
      <c r="AK651" s="139">
        <v>0</v>
      </c>
      <c r="AL651" s="139">
        <v>0</v>
      </c>
      <c r="AM651" s="139">
        <v>0</v>
      </c>
      <c r="AN651" s="139">
        <v>0</v>
      </c>
      <c r="AO651" s="139">
        <v>0</v>
      </c>
      <c r="AP651" s="139">
        <v>0</v>
      </c>
      <c r="AQ651" s="139">
        <v>0</v>
      </c>
      <c r="AR651" s="139">
        <v>0</v>
      </c>
      <c r="AS651" s="139">
        <v>0</v>
      </c>
      <c r="AT651" s="139">
        <v>0</v>
      </c>
      <c r="AU651" s="139">
        <v>0</v>
      </c>
      <c r="AV651" s="139">
        <v>0</v>
      </c>
      <c r="AW651" s="139">
        <v>0</v>
      </c>
      <c r="AX651" s="139">
        <v>0</v>
      </c>
      <c r="AY651" s="139">
        <v>0</v>
      </c>
      <c r="AZ651" s="139">
        <v>0</v>
      </c>
      <c r="BA651" s="139">
        <v>0</v>
      </c>
    </row>
    <row r="652" spans="1:53">
      <c r="A652" s="140" t="s">
        <v>1968</v>
      </c>
      <c r="B652" s="139">
        <v>545945.02617801004</v>
      </c>
      <c r="C652" s="139">
        <v>545945.02617801004</v>
      </c>
      <c r="D652" s="139">
        <v>545945.02617801004</v>
      </c>
      <c r="E652" s="139">
        <v>545945.02617801004</v>
      </c>
      <c r="F652" s="139">
        <v>545945.02617801004</v>
      </c>
      <c r="G652" s="139">
        <v>545945.02617801004</v>
      </c>
      <c r="H652" s="139">
        <v>545945.02617801004</v>
      </c>
      <c r="I652" s="139">
        <v>545945.02617801004</v>
      </c>
      <c r="J652" s="139">
        <v>545945.02617801004</v>
      </c>
      <c r="K652" s="139">
        <v>545945.02617801004</v>
      </c>
      <c r="L652" s="139">
        <v>545945.02617801004</v>
      </c>
      <c r="M652" s="139">
        <v>545945.02617801004</v>
      </c>
      <c r="N652" s="139">
        <v>6551340.3141361196</v>
      </c>
      <c r="O652" s="139">
        <v>545945.02617801004</v>
      </c>
      <c r="P652" s="139">
        <v>545945.02617801004</v>
      </c>
      <c r="Q652" s="139">
        <v>545945.02617801004</v>
      </c>
      <c r="R652" s="139">
        <v>545945.02617801004</v>
      </c>
      <c r="S652" s="139">
        <v>545945.02617801004</v>
      </c>
      <c r="T652" s="139">
        <v>545945.02617801004</v>
      </c>
      <c r="U652" s="139">
        <v>545945.02617801004</v>
      </c>
      <c r="V652" s="139">
        <v>545945.02617801004</v>
      </c>
      <c r="W652" s="139">
        <v>545945.02617801004</v>
      </c>
      <c r="X652" s="139">
        <v>545945.02617801004</v>
      </c>
      <c r="Y652" s="139">
        <v>545945.02617801004</v>
      </c>
      <c r="Z652" s="139">
        <v>545945.02617801004</v>
      </c>
      <c r="AA652" s="139">
        <v>6551340.3141361196</v>
      </c>
      <c r="AB652" s="139">
        <v>545945.02617801004</v>
      </c>
      <c r="AC652" s="139">
        <v>545945.02617801004</v>
      </c>
      <c r="AD652" s="139">
        <v>545945.02617801004</v>
      </c>
      <c r="AE652" s="139">
        <v>545945.02617801004</v>
      </c>
      <c r="AF652" s="139">
        <v>545945.02617801004</v>
      </c>
      <c r="AG652" s="139">
        <v>545945.02617801004</v>
      </c>
      <c r="AH652" s="139">
        <v>545945.02617801004</v>
      </c>
      <c r="AI652" s="139">
        <v>545945.02617801004</v>
      </c>
      <c r="AJ652" s="139">
        <v>545945.02617801004</v>
      </c>
      <c r="AK652" s="139">
        <v>545945.02617801004</v>
      </c>
      <c r="AL652" s="139">
        <v>545945.02617801004</v>
      </c>
      <c r="AM652" s="139">
        <v>545945.02617801004</v>
      </c>
      <c r="AN652" s="139">
        <v>6551340.3141361196</v>
      </c>
      <c r="AO652" s="139">
        <v>545945.02617801004</v>
      </c>
      <c r="AP652" s="139">
        <v>545945.02617801004</v>
      </c>
      <c r="AQ652" s="139">
        <v>545945.02617801004</v>
      </c>
      <c r="AR652" s="139">
        <v>545945.02617801004</v>
      </c>
      <c r="AS652" s="139">
        <v>545945.02617801004</v>
      </c>
      <c r="AT652" s="139">
        <v>545945.02617801004</v>
      </c>
      <c r="AU652" s="139">
        <v>545945.02617801004</v>
      </c>
      <c r="AV652" s="139">
        <v>545945.02617801004</v>
      </c>
      <c r="AW652" s="139">
        <v>545945.02617801004</v>
      </c>
      <c r="AX652" s="139">
        <v>545945.02617801004</v>
      </c>
      <c r="AY652" s="139">
        <v>545945.02617801004</v>
      </c>
      <c r="AZ652" s="139">
        <v>545945.02617801004</v>
      </c>
      <c r="BA652" s="139">
        <v>6551340.3141361196</v>
      </c>
    </row>
    <row r="653" spans="1:53">
      <c r="A653" s="140" t="s">
        <v>1969</v>
      </c>
      <c r="B653" s="139">
        <v>0</v>
      </c>
      <c r="C653" s="139">
        <v>0</v>
      </c>
      <c r="D653" s="139">
        <v>0</v>
      </c>
      <c r="E653" s="139">
        <v>0</v>
      </c>
      <c r="F653" s="139">
        <v>0</v>
      </c>
      <c r="G653" s="139">
        <v>0</v>
      </c>
      <c r="H653" s="139">
        <v>0</v>
      </c>
      <c r="I653" s="139">
        <v>0</v>
      </c>
      <c r="J653" s="139">
        <v>0</v>
      </c>
      <c r="K653" s="139">
        <v>0</v>
      </c>
      <c r="L653" s="139">
        <v>0</v>
      </c>
      <c r="M653" s="139">
        <v>0</v>
      </c>
      <c r="N653" s="139">
        <v>0</v>
      </c>
      <c r="O653" s="139">
        <v>0</v>
      </c>
      <c r="P653" s="139">
        <v>0</v>
      </c>
      <c r="Q653" s="139">
        <v>0</v>
      </c>
      <c r="R653" s="139">
        <v>0</v>
      </c>
      <c r="S653" s="139">
        <v>0</v>
      </c>
      <c r="T653" s="139">
        <v>0</v>
      </c>
      <c r="U653" s="139">
        <v>0</v>
      </c>
      <c r="V653" s="139">
        <v>0</v>
      </c>
      <c r="W653" s="139">
        <v>0</v>
      </c>
      <c r="X653" s="139">
        <v>0</v>
      </c>
      <c r="Y653" s="139">
        <v>0</v>
      </c>
      <c r="Z653" s="139">
        <v>0</v>
      </c>
      <c r="AA653" s="139">
        <v>0</v>
      </c>
      <c r="AB653" s="139">
        <v>0</v>
      </c>
      <c r="AC653" s="139">
        <v>0</v>
      </c>
      <c r="AD653" s="139">
        <v>0</v>
      </c>
      <c r="AE653" s="139">
        <v>0</v>
      </c>
      <c r="AF653" s="139">
        <v>0</v>
      </c>
      <c r="AG653" s="139">
        <v>0</v>
      </c>
      <c r="AH653" s="139">
        <v>0</v>
      </c>
      <c r="AI653" s="139">
        <v>0</v>
      </c>
      <c r="AJ653" s="139">
        <v>0</v>
      </c>
      <c r="AK653" s="139">
        <v>0</v>
      </c>
      <c r="AL653" s="139">
        <v>0</v>
      </c>
      <c r="AM653" s="139">
        <v>0</v>
      </c>
      <c r="AN653" s="139">
        <v>0</v>
      </c>
      <c r="AO653" s="139">
        <v>0</v>
      </c>
      <c r="AP653" s="139">
        <v>0</v>
      </c>
      <c r="AQ653" s="139">
        <v>0</v>
      </c>
      <c r="AR653" s="139">
        <v>0</v>
      </c>
      <c r="AS653" s="139">
        <v>0</v>
      </c>
      <c r="AT653" s="139">
        <v>0</v>
      </c>
      <c r="AU653" s="139">
        <v>0</v>
      </c>
      <c r="AV653" s="139">
        <v>0</v>
      </c>
      <c r="AW653" s="139">
        <v>0</v>
      </c>
      <c r="AX653" s="139">
        <v>0</v>
      </c>
      <c r="AY653" s="139">
        <v>0</v>
      </c>
      <c r="AZ653" s="139">
        <v>0</v>
      </c>
      <c r="BA653" s="139">
        <v>0</v>
      </c>
    </row>
    <row r="654" spans="1:53">
      <c r="A654" s="140" t="s">
        <v>1970</v>
      </c>
      <c r="B654" s="139">
        <v>0</v>
      </c>
      <c r="C654" s="139">
        <v>0</v>
      </c>
      <c r="D654" s="139">
        <v>0</v>
      </c>
      <c r="E654" s="139">
        <v>0</v>
      </c>
      <c r="F654" s="139">
        <v>0</v>
      </c>
      <c r="G654" s="139">
        <v>0</v>
      </c>
      <c r="H654" s="139">
        <v>0</v>
      </c>
      <c r="I654" s="139">
        <v>0</v>
      </c>
      <c r="J654" s="139">
        <v>0</v>
      </c>
      <c r="K654" s="139">
        <v>0</v>
      </c>
      <c r="L654" s="139">
        <v>0</v>
      </c>
      <c r="M654" s="139">
        <v>0</v>
      </c>
      <c r="N654" s="139">
        <v>0</v>
      </c>
      <c r="O654" s="139">
        <v>0</v>
      </c>
      <c r="P654" s="139">
        <v>0</v>
      </c>
      <c r="Q654" s="139">
        <v>0</v>
      </c>
      <c r="R654" s="139">
        <v>0</v>
      </c>
      <c r="S654" s="139">
        <v>0</v>
      </c>
      <c r="T654" s="139">
        <v>0</v>
      </c>
      <c r="U654" s="139">
        <v>0</v>
      </c>
      <c r="V654" s="139">
        <v>0</v>
      </c>
      <c r="W654" s="139">
        <v>0</v>
      </c>
      <c r="X654" s="139">
        <v>0</v>
      </c>
      <c r="Y654" s="139">
        <v>0</v>
      </c>
      <c r="Z654" s="139">
        <v>0</v>
      </c>
      <c r="AA654" s="139">
        <v>0</v>
      </c>
      <c r="AB654" s="139">
        <v>0</v>
      </c>
      <c r="AC654" s="139">
        <v>0</v>
      </c>
      <c r="AD654" s="139">
        <v>0</v>
      </c>
      <c r="AE654" s="139">
        <v>0</v>
      </c>
      <c r="AF654" s="139">
        <v>0</v>
      </c>
      <c r="AG654" s="139">
        <v>0</v>
      </c>
      <c r="AH654" s="139">
        <v>0</v>
      </c>
      <c r="AI654" s="139">
        <v>0</v>
      </c>
      <c r="AJ654" s="139">
        <v>0</v>
      </c>
      <c r="AK654" s="139">
        <v>0</v>
      </c>
      <c r="AL654" s="139">
        <v>0</v>
      </c>
      <c r="AM654" s="139">
        <v>0</v>
      </c>
      <c r="AN654" s="139">
        <v>0</v>
      </c>
      <c r="AO654" s="139">
        <v>0</v>
      </c>
      <c r="AP654" s="139">
        <v>0</v>
      </c>
      <c r="AQ654" s="139">
        <v>0</v>
      </c>
      <c r="AR654" s="139">
        <v>0</v>
      </c>
      <c r="AS654" s="139">
        <v>0</v>
      </c>
      <c r="AT654" s="139">
        <v>0</v>
      </c>
      <c r="AU654" s="139">
        <v>0</v>
      </c>
      <c r="AV654" s="139">
        <v>0</v>
      </c>
      <c r="AW654" s="139">
        <v>0</v>
      </c>
      <c r="AX654" s="139">
        <v>0</v>
      </c>
      <c r="AY654" s="139">
        <v>0</v>
      </c>
      <c r="AZ654" s="139">
        <v>0</v>
      </c>
      <c r="BA654" s="139">
        <v>0</v>
      </c>
    </row>
    <row r="655" spans="1:53">
      <c r="A655" s="140" t="s">
        <v>1971</v>
      </c>
      <c r="B655" s="139">
        <v>19475.434583333299</v>
      </c>
      <c r="C655" s="139">
        <v>19475.434583333299</v>
      </c>
      <c r="D655" s="139">
        <v>19475.434583333299</v>
      </c>
      <c r="E655" s="139">
        <v>19475.434583333299</v>
      </c>
      <c r="F655" s="139">
        <v>19475.434583333299</v>
      </c>
      <c r="G655" s="139">
        <v>19475.434583333299</v>
      </c>
      <c r="H655" s="139">
        <v>19475.434583333299</v>
      </c>
      <c r="I655" s="139">
        <v>19475.434583333299</v>
      </c>
      <c r="J655" s="139">
        <v>19475.434583333299</v>
      </c>
      <c r="K655" s="139">
        <v>19475.434583333299</v>
      </c>
      <c r="L655" s="139">
        <v>19475.434583333299</v>
      </c>
      <c r="M655" s="139">
        <v>19475.434583333299</v>
      </c>
      <c r="N655" s="139">
        <v>233705.21499999901</v>
      </c>
      <c r="O655" s="139">
        <v>19475.434583333299</v>
      </c>
      <c r="P655" s="139">
        <v>19475.434583333299</v>
      </c>
      <c r="Q655" s="139">
        <v>19475.434583333299</v>
      </c>
      <c r="R655" s="139">
        <v>19475.434583333299</v>
      </c>
      <c r="S655" s="139">
        <v>19475.434583333299</v>
      </c>
      <c r="T655" s="139">
        <v>19475.434583333299</v>
      </c>
      <c r="U655" s="139">
        <v>19475.434583333299</v>
      </c>
      <c r="V655" s="139">
        <v>19475.434583333299</v>
      </c>
      <c r="W655" s="139">
        <v>19475.434583333299</v>
      </c>
      <c r="X655" s="139">
        <v>19475.434583333299</v>
      </c>
      <c r="Y655" s="139">
        <v>19475.434583333299</v>
      </c>
      <c r="Z655" s="139">
        <v>19475.434583333299</v>
      </c>
      <c r="AA655" s="139">
        <v>233705.21499999901</v>
      </c>
      <c r="AB655" s="139">
        <v>0</v>
      </c>
      <c r="AC655" s="139">
        <v>0</v>
      </c>
      <c r="AD655" s="139">
        <v>0</v>
      </c>
      <c r="AE655" s="139">
        <v>0</v>
      </c>
      <c r="AF655" s="139">
        <v>0</v>
      </c>
      <c r="AG655" s="139">
        <v>0</v>
      </c>
      <c r="AH655" s="139">
        <v>0</v>
      </c>
      <c r="AI655" s="139">
        <v>0</v>
      </c>
      <c r="AJ655" s="139">
        <v>0</v>
      </c>
      <c r="AK655" s="139">
        <v>0</v>
      </c>
      <c r="AL655" s="139">
        <v>0</v>
      </c>
      <c r="AM655" s="139">
        <v>0</v>
      </c>
      <c r="AN655" s="139">
        <v>0</v>
      </c>
      <c r="AO655" s="139">
        <v>0</v>
      </c>
      <c r="AP655" s="139">
        <v>0</v>
      </c>
      <c r="AQ655" s="139">
        <v>0</v>
      </c>
      <c r="AR655" s="139">
        <v>0</v>
      </c>
      <c r="AS655" s="139">
        <v>0</v>
      </c>
      <c r="AT655" s="139">
        <v>0</v>
      </c>
      <c r="AU655" s="139">
        <v>0</v>
      </c>
      <c r="AV655" s="139">
        <v>0</v>
      </c>
      <c r="AW655" s="139">
        <v>0</v>
      </c>
      <c r="AX655" s="139">
        <v>0</v>
      </c>
      <c r="AY655" s="139">
        <v>0</v>
      </c>
      <c r="AZ655" s="139">
        <v>0</v>
      </c>
      <c r="BA655" s="139">
        <v>0</v>
      </c>
    </row>
    <row r="656" spans="1:53">
      <c r="A656" s="140" t="s">
        <v>1972</v>
      </c>
      <c r="B656" s="139">
        <v>0</v>
      </c>
      <c r="C656" s="139">
        <v>0</v>
      </c>
      <c r="D656" s="139">
        <v>0</v>
      </c>
      <c r="E656" s="139">
        <v>0</v>
      </c>
      <c r="F656" s="139">
        <v>0</v>
      </c>
      <c r="G656" s="139">
        <v>0</v>
      </c>
      <c r="H656" s="139">
        <v>0</v>
      </c>
      <c r="I656" s="139">
        <v>0</v>
      </c>
      <c r="J656" s="139">
        <v>0</v>
      </c>
      <c r="K656" s="139">
        <v>0</v>
      </c>
      <c r="L656" s="139">
        <v>0</v>
      </c>
      <c r="M656" s="139">
        <v>0</v>
      </c>
      <c r="N656" s="139">
        <v>0</v>
      </c>
      <c r="O656" s="139">
        <v>0</v>
      </c>
      <c r="P656" s="139">
        <v>0</v>
      </c>
      <c r="Q656" s="139">
        <v>0</v>
      </c>
      <c r="R656" s="139">
        <v>0</v>
      </c>
      <c r="S656" s="139">
        <v>0</v>
      </c>
      <c r="T656" s="139">
        <v>0</v>
      </c>
      <c r="U656" s="139">
        <v>0</v>
      </c>
      <c r="V656" s="139">
        <v>0</v>
      </c>
      <c r="W656" s="139">
        <v>0</v>
      </c>
      <c r="X656" s="139">
        <v>0</v>
      </c>
      <c r="Y656" s="139">
        <v>0</v>
      </c>
      <c r="Z656" s="139">
        <v>0</v>
      </c>
      <c r="AA656" s="139">
        <v>0</v>
      </c>
      <c r="AB656" s="139">
        <v>0</v>
      </c>
      <c r="AC656" s="139">
        <v>0</v>
      </c>
      <c r="AD656" s="139">
        <v>0</v>
      </c>
      <c r="AE656" s="139">
        <v>0</v>
      </c>
      <c r="AF656" s="139">
        <v>0</v>
      </c>
      <c r="AG656" s="139">
        <v>0</v>
      </c>
      <c r="AH656" s="139">
        <v>0</v>
      </c>
      <c r="AI656" s="139">
        <v>0</v>
      </c>
      <c r="AJ656" s="139">
        <v>0</v>
      </c>
      <c r="AK656" s="139">
        <v>0</v>
      </c>
      <c r="AL656" s="139">
        <v>0</v>
      </c>
      <c r="AM656" s="139">
        <v>0</v>
      </c>
      <c r="AN656" s="139">
        <v>0</v>
      </c>
      <c r="AO656" s="139">
        <v>0</v>
      </c>
      <c r="AP656" s="139">
        <v>0</v>
      </c>
      <c r="AQ656" s="139">
        <v>0</v>
      </c>
      <c r="AR656" s="139">
        <v>0</v>
      </c>
      <c r="AS656" s="139">
        <v>0</v>
      </c>
      <c r="AT656" s="139">
        <v>0</v>
      </c>
      <c r="AU656" s="139">
        <v>0</v>
      </c>
      <c r="AV656" s="139">
        <v>0</v>
      </c>
      <c r="AW656" s="139">
        <v>0</v>
      </c>
      <c r="AX656" s="139">
        <v>0</v>
      </c>
      <c r="AY656" s="139">
        <v>0</v>
      </c>
      <c r="AZ656" s="139">
        <v>0</v>
      </c>
      <c r="BA656" s="139">
        <v>0</v>
      </c>
    </row>
    <row r="657" spans="1:53">
      <c r="A657" s="140" t="s">
        <v>1973</v>
      </c>
      <c r="B657" s="139">
        <v>0</v>
      </c>
      <c r="C657" s="139">
        <v>0</v>
      </c>
      <c r="D657" s="139">
        <v>0</v>
      </c>
      <c r="E657" s="139">
        <v>0</v>
      </c>
      <c r="F657" s="139">
        <v>0</v>
      </c>
      <c r="G657" s="139">
        <v>0</v>
      </c>
      <c r="H657" s="139">
        <v>0</v>
      </c>
      <c r="I657" s="139">
        <v>0</v>
      </c>
      <c r="J657" s="139">
        <v>0</v>
      </c>
      <c r="K657" s="139">
        <v>0</v>
      </c>
      <c r="L657" s="139">
        <v>0</v>
      </c>
      <c r="M657" s="139">
        <v>0</v>
      </c>
      <c r="N657" s="139">
        <v>0</v>
      </c>
      <c r="O657" s="139">
        <v>0</v>
      </c>
      <c r="P657" s="139">
        <v>0</v>
      </c>
      <c r="Q657" s="139">
        <v>0</v>
      </c>
      <c r="R657" s="139">
        <v>0</v>
      </c>
      <c r="S657" s="139">
        <v>0</v>
      </c>
      <c r="T657" s="139">
        <v>0</v>
      </c>
      <c r="U657" s="139">
        <v>0</v>
      </c>
      <c r="V657" s="139">
        <v>0</v>
      </c>
      <c r="W657" s="139">
        <v>0</v>
      </c>
      <c r="X657" s="139">
        <v>0</v>
      </c>
      <c r="Y657" s="139">
        <v>0</v>
      </c>
      <c r="Z657" s="139">
        <v>0</v>
      </c>
      <c r="AA657" s="139">
        <v>0</v>
      </c>
      <c r="AB657" s="139">
        <v>0</v>
      </c>
      <c r="AC657" s="139">
        <v>0</v>
      </c>
      <c r="AD657" s="139">
        <v>0</v>
      </c>
      <c r="AE657" s="139">
        <v>0</v>
      </c>
      <c r="AF657" s="139">
        <v>0</v>
      </c>
      <c r="AG657" s="139">
        <v>0</v>
      </c>
      <c r="AH657" s="139">
        <v>0</v>
      </c>
      <c r="AI657" s="139">
        <v>0</v>
      </c>
      <c r="AJ657" s="139">
        <v>0</v>
      </c>
      <c r="AK657" s="139">
        <v>0</v>
      </c>
      <c r="AL657" s="139">
        <v>0</v>
      </c>
      <c r="AM657" s="139">
        <v>0</v>
      </c>
      <c r="AN657" s="139">
        <v>0</v>
      </c>
      <c r="AO657" s="139">
        <v>0</v>
      </c>
      <c r="AP657" s="139">
        <v>0</v>
      </c>
      <c r="AQ657" s="139">
        <v>0</v>
      </c>
      <c r="AR657" s="139">
        <v>0</v>
      </c>
      <c r="AS657" s="139">
        <v>0</v>
      </c>
      <c r="AT657" s="139">
        <v>0</v>
      </c>
      <c r="AU657" s="139">
        <v>0</v>
      </c>
      <c r="AV657" s="139">
        <v>0</v>
      </c>
      <c r="AW657" s="139">
        <v>0</v>
      </c>
      <c r="AX657" s="139">
        <v>0</v>
      </c>
      <c r="AY657" s="139">
        <v>0</v>
      </c>
      <c r="AZ657" s="139">
        <v>0</v>
      </c>
      <c r="BA657" s="139">
        <v>0</v>
      </c>
    </row>
    <row r="658" spans="1:53">
      <c r="A658" s="140" t="s">
        <v>1974</v>
      </c>
      <c r="B658" s="139">
        <v>0</v>
      </c>
      <c r="C658" s="139">
        <v>0</v>
      </c>
      <c r="D658" s="139">
        <v>0</v>
      </c>
      <c r="E658" s="139">
        <v>0</v>
      </c>
      <c r="F658" s="139">
        <v>0</v>
      </c>
      <c r="G658" s="139">
        <v>0</v>
      </c>
      <c r="H658" s="139">
        <v>0</v>
      </c>
      <c r="I658" s="139">
        <v>0</v>
      </c>
      <c r="J658" s="139">
        <v>0</v>
      </c>
      <c r="K658" s="139">
        <v>0</v>
      </c>
      <c r="L658" s="139">
        <v>0</v>
      </c>
      <c r="M658" s="139">
        <v>0</v>
      </c>
      <c r="N658" s="139">
        <v>0</v>
      </c>
      <c r="O658" s="139">
        <v>0</v>
      </c>
      <c r="P658" s="139">
        <v>0</v>
      </c>
      <c r="Q658" s="139">
        <v>0</v>
      </c>
      <c r="R658" s="139">
        <v>0</v>
      </c>
      <c r="S658" s="139">
        <v>0</v>
      </c>
      <c r="T658" s="139">
        <v>0</v>
      </c>
      <c r="U658" s="139">
        <v>0</v>
      </c>
      <c r="V658" s="139">
        <v>0</v>
      </c>
      <c r="W658" s="139">
        <v>0</v>
      </c>
      <c r="X658" s="139">
        <v>0</v>
      </c>
      <c r="Y658" s="139">
        <v>0</v>
      </c>
      <c r="Z658" s="139">
        <v>0</v>
      </c>
      <c r="AA658" s="139">
        <v>0</v>
      </c>
      <c r="AB658" s="139">
        <v>0</v>
      </c>
      <c r="AC658" s="139">
        <v>0</v>
      </c>
      <c r="AD658" s="139">
        <v>0</v>
      </c>
      <c r="AE658" s="139">
        <v>0</v>
      </c>
      <c r="AF658" s="139">
        <v>0</v>
      </c>
      <c r="AG658" s="139">
        <v>0</v>
      </c>
      <c r="AH658" s="139">
        <v>0</v>
      </c>
      <c r="AI658" s="139">
        <v>0</v>
      </c>
      <c r="AJ658" s="139">
        <v>0</v>
      </c>
      <c r="AK658" s="139">
        <v>0</v>
      </c>
      <c r="AL658" s="139">
        <v>0</v>
      </c>
      <c r="AM658" s="139">
        <v>0</v>
      </c>
      <c r="AN658" s="139">
        <v>0</v>
      </c>
      <c r="AO658" s="139">
        <v>0</v>
      </c>
      <c r="AP658" s="139">
        <v>0</v>
      </c>
      <c r="AQ658" s="139">
        <v>0</v>
      </c>
      <c r="AR658" s="139">
        <v>0</v>
      </c>
      <c r="AS658" s="139">
        <v>0</v>
      </c>
      <c r="AT658" s="139">
        <v>0</v>
      </c>
      <c r="AU658" s="139">
        <v>0</v>
      </c>
      <c r="AV658" s="139">
        <v>0</v>
      </c>
      <c r="AW658" s="139">
        <v>0</v>
      </c>
      <c r="AX658" s="139">
        <v>0</v>
      </c>
      <c r="AY658" s="139">
        <v>0</v>
      </c>
      <c r="AZ658" s="139">
        <v>0</v>
      </c>
      <c r="BA658" s="139">
        <v>0</v>
      </c>
    </row>
    <row r="659" spans="1:53">
      <c r="A659" s="140" t="s">
        <v>1975</v>
      </c>
      <c r="B659" s="139">
        <v>0</v>
      </c>
      <c r="C659" s="139">
        <v>0</v>
      </c>
      <c r="D659" s="139">
        <v>0</v>
      </c>
      <c r="E659" s="139">
        <v>0</v>
      </c>
      <c r="F659" s="139">
        <v>0</v>
      </c>
      <c r="G659" s="139">
        <v>0</v>
      </c>
      <c r="H659" s="139">
        <v>0</v>
      </c>
      <c r="I659" s="139">
        <v>0</v>
      </c>
      <c r="J659" s="139">
        <v>0</v>
      </c>
      <c r="K659" s="139">
        <v>0</v>
      </c>
      <c r="L659" s="139">
        <v>0</v>
      </c>
      <c r="M659" s="139">
        <v>0</v>
      </c>
      <c r="N659" s="139">
        <v>0</v>
      </c>
      <c r="O659" s="139">
        <v>401760</v>
      </c>
      <c r="P659" s="139">
        <v>401760</v>
      </c>
      <c r="Q659" s="139">
        <v>401760</v>
      </c>
      <c r="R659" s="139">
        <v>401760</v>
      </c>
      <c r="S659" s="139">
        <v>401760</v>
      </c>
      <c r="T659" s="139">
        <v>401760</v>
      </c>
      <c r="U659" s="139">
        <v>401760</v>
      </c>
      <c r="V659" s="139">
        <v>401760</v>
      </c>
      <c r="W659" s="139">
        <v>401760</v>
      </c>
      <c r="X659" s="139">
        <v>401760</v>
      </c>
      <c r="Y659" s="139">
        <v>401760</v>
      </c>
      <c r="Z659" s="139">
        <v>401760</v>
      </c>
      <c r="AA659" s="139">
        <v>4821120</v>
      </c>
      <c r="AB659" s="139">
        <v>401760</v>
      </c>
      <c r="AC659" s="139">
        <v>401760</v>
      </c>
      <c r="AD659" s="139">
        <v>401760</v>
      </c>
      <c r="AE659" s="139">
        <v>401760</v>
      </c>
      <c r="AF659" s="139">
        <v>401760</v>
      </c>
      <c r="AG659" s="139">
        <v>401760</v>
      </c>
      <c r="AH659" s="139">
        <v>401760</v>
      </c>
      <c r="AI659" s="139">
        <v>401760</v>
      </c>
      <c r="AJ659" s="139">
        <v>401760</v>
      </c>
      <c r="AK659" s="139">
        <v>401760</v>
      </c>
      <c r="AL659" s="139">
        <v>401760</v>
      </c>
      <c r="AM659" s="139">
        <v>401760</v>
      </c>
      <c r="AN659" s="139">
        <v>4821120</v>
      </c>
      <c r="AO659" s="139">
        <v>401760</v>
      </c>
      <c r="AP659" s="139">
        <v>401760</v>
      </c>
      <c r="AQ659" s="139">
        <v>401760</v>
      </c>
      <c r="AR659" s="139">
        <v>401760</v>
      </c>
      <c r="AS659" s="139">
        <v>401760</v>
      </c>
      <c r="AT659" s="139">
        <v>401760</v>
      </c>
      <c r="AU659" s="139">
        <v>401760</v>
      </c>
      <c r="AV659" s="139">
        <v>401760</v>
      </c>
      <c r="AW659" s="139">
        <v>401760</v>
      </c>
      <c r="AX659" s="139">
        <v>401760</v>
      </c>
      <c r="AY659" s="139">
        <v>401760</v>
      </c>
      <c r="AZ659" s="139">
        <v>401760</v>
      </c>
      <c r="BA659" s="139">
        <v>4821120</v>
      </c>
    </row>
    <row r="660" spans="1:53">
      <c r="A660" s="140" t="s">
        <v>1976</v>
      </c>
      <c r="B660" s="139">
        <v>0</v>
      </c>
      <c r="C660" s="139">
        <v>0</v>
      </c>
      <c r="D660" s="139">
        <v>-4919044.3867776096</v>
      </c>
      <c r="E660" s="139">
        <v>0</v>
      </c>
      <c r="F660" s="139">
        <v>0</v>
      </c>
      <c r="G660" s="139">
        <v>-4919044.3867776096</v>
      </c>
      <c r="H660" s="139">
        <v>0</v>
      </c>
      <c r="I660" s="139">
        <v>0</v>
      </c>
      <c r="J660" s="139">
        <v>-4919044.3867776096</v>
      </c>
      <c r="K660" s="139">
        <v>0</v>
      </c>
      <c r="L660" s="139">
        <v>0</v>
      </c>
      <c r="M660" s="139">
        <v>-4919044.3867776096</v>
      </c>
      <c r="N660" s="139">
        <v>-19676177.547110401</v>
      </c>
      <c r="O660" s="139">
        <v>0</v>
      </c>
      <c r="P660" s="139">
        <v>0</v>
      </c>
      <c r="Q660" s="139">
        <v>0</v>
      </c>
      <c r="R660" s="139">
        <v>0</v>
      </c>
      <c r="S660" s="139">
        <v>0</v>
      </c>
      <c r="T660" s="139">
        <v>0</v>
      </c>
      <c r="U660" s="139">
        <v>0</v>
      </c>
      <c r="V660" s="139">
        <v>0</v>
      </c>
      <c r="W660" s="139">
        <v>0</v>
      </c>
      <c r="X660" s="139">
        <v>0</v>
      </c>
      <c r="Y660" s="139">
        <v>0</v>
      </c>
      <c r="Z660" s="139">
        <v>0</v>
      </c>
      <c r="AA660" s="139">
        <v>0</v>
      </c>
      <c r="AB660" s="139">
        <v>0</v>
      </c>
      <c r="AC660" s="139">
        <v>0</v>
      </c>
      <c r="AD660" s="139">
        <v>0</v>
      </c>
      <c r="AE660" s="139">
        <v>0</v>
      </c>
      <c r="AF660" s="139">
        <v>0</v>
      </c>
      <c r="AG660" s="139">
        <v>0</v>
      </c>
      <c r="AH660" s="139">
        <v>0</v>
      </c>
      <c r="AI660" s="139">
        <v>0</v>
      </c>
      <c r="AJ660" s="139">
        <v>0</v>
      </c>
      <c r="AK660" s="139">
        <v>0</v>
      </c>
      <c r="AL660" s="139">
        <v>0</v>
      </c>
      <c r="AM660" s="139">
        <v>0</v>
      </c>
      <c r="AN660" s="139">
        <v>0</v>
      </c>
      <c r="AO660" s="139">
        <v>0</v>
      </c>
      <c r="AP660" s="139">
        <v>0</v>
      </c>
      <c r="AQ660" s="139">
        <v>0</v>
      </c>
      <c r="AR660" s="139">
        <v>0</v>
      </c>
      <c r="AS660" s="139">
        <v>0</v>
      </c>
      <c r="AT660" s="139">
        <v>0</v>
      </c>
      <c r="AU660" s="139">
        <v>0</v>
      </c>
      <c r="AV660" s="139">
        <v>0</v>
      </c>
      <c r="AW660" s="139">
        <v>0</v>
      </c>
      <c r="AX660" s="139">
        <v>0</v>
      </c>
      <c r="AY660" s="139">
        <v>0</v>
      </c>
      <c r="AZ660" s="139">
        <v>0</v>
      </c>
      <c r="BA660" s="139">
        <v>0</v>
      </c>
    </row>
    <row r="661" spans="1:53">
      <c r="A661" s="168" t="s">
        <v>1977</v>
      </c>
      <c r="B661" s="139">
        <v>0</v>
      </c>
      <c r="C661" s="139">
        <v>0</v>
      </c>
      <c r="D661" s="139">
        <v>-7066796.7144867899</v>
      </c>
      <c r="E661" s="139">
        <v>0</v>
      </c>
      <c r="F661" s="139">
        <v>0</v>
      </c>
      <c r="G661" s="139">
        <v>-7066796.7144867899</v>
      </c>
      <c r="H661" s="139">
        <v>0</v>
      </c>
      <c r="I661" s="139">
        <v>0</v>
      </c>
      <c r="J661" s="139">
        <v>-7066796.7144867899</v>
      </c>
      <c r="K661" s="139">
        <v>0</v>
      </c>
      <c r="L661" s="139">
        <v>0</v>
      </c>
      <c r="M661" s="139">
        <v>-7066796.7144867899</v>
      </c>
      <c r="N661" s="139">
        <v>-28267186.8579471</v>
      </c>
      <c r="O661" s="139">
        <v>0</v>
      </c>
      <c r="P661" s="139">
        <v>0</v>
      </c>
      <c r="Q661" s="139">
        <v>0</v>
      </c>
      <c r="R661" s="139">
        <v>0</v>
      </c>
      <c r="S661" s="139">
        <v>0</v>
      </c>
      <c r="T661" s="139">
        <v>0</v>
      </c>
      <c r="U661" s="139">
        <v>0</v>
      </c>
      <c r="V661" s="139">
        <v>0</v>
      </c>
      <c r="W661" s="139">
        <v>0</v>
      </c>
      <c r="X661" s="139">
        <v>0</v>
      </c>
      <c r="Y661" s="139">
        <v>0</v>
      </c>
      <c r="Z661" s="139">
        <v>0</v>
      </c>
      <c r="AA661" s="139">
        <v>0</v>
      </c>
      <c r="AB661" s="139">
        <v>0</v>
      </c>
      <c r="AC661" s="139">
        <v>0</v>
      </c>
      <c r="AD661" s="139">
        <v>0</v>
      </c>
      <c r="AE661" s="139">
        <v>0</v>
      </c>
      <c r="AF661" s="139">
        <v>0</v>
      </c>
      <c r="AG661" s="139">
        <v>0</v>
      </c>
      <c r="AH661" s="139">
        <v>0</v>
      </c>
      <c r="AI661" s="139">
        <v>0</v>
      </c>
      <c r="AJ661" s="139">
        <v>0</v>
      </c>
      <c r="AK661" s="139">
        <v>0</v>
      </c>
      <c r="AL661" s="139">
        <v>0</v>
      </c>
      <c r="AM661" s="139">
        <v>0</v>
      </c>
      <c r="AN661" s="139">
        <v>0</v>
      </c>
      <c r="AO661" s="139">
        <v>0</v>
      </c>
      <c r="AP661" s="139">
        <v>0</v>
      </c>
      <c r="AQ661" s="139">
        <v>0</v>
      </c>
      <c r="AR661" s="139">
        <v>0</v>
      </c>
      <c r="AS661" s="139">
        <v>0</v>
      </c>
      <c r="AT661" s="139">
        <v>0</v>
      </c>
      <c r="AU661" s="139">
        <v>0</v>
      </c>
      <c r="AV661" s="139">
        <v>0</v>
      </c>
      <c r="AW661" s="139">
        <v>0</v>
      </c>
      <c r="AX661" s="139">
        <v>0</v>
      </c>
      <c r="AY661" s="139">
        <v>0</v>
      </c>
      <c r="AZ661" s="139">
        <v>0</v>
      </c>
      <c r="BA661" s="139">
        <v>0</v>
      </c>
    </row>
    <row r="662" spans="1:53">
      <c r="A662" s="140" t="s">
        <v>1978</v>
      </c>
      <c r="B662" s="139">
        <v>459444.44399999903</v>
      </c>
      <c r="C662" s="139">
        <v>459444.44399999903</v>
      </c>
      <c r="D662" s="139">
        <v>459444.44399999903</v>
      </c>
      <c r="E662" s="139">
        <v>459444.44399999903</v>
      </c>
      <c r="F662" s="139">
        <v>459444.44399999903</v>
      </c>
      <c r="G662" s="139">
        <v>459444.44399999903</v>
      </c>
      <c r="H662" s="139">
        <v>459444.44399999903</v>
      </c>
      <c r="I662" s="139">
        <v>459444.44399999903</v>
      </c>
      <c r="J662" s="139">
        <v>459444.44399999903</v>
      </c>
      <c r="K662" s="139">
        <v>459444.44399999903</v>
      </c>
      <c r="L662" s="139">
        <v>459444.44399999903</v>
      </c>
      <c r="M662" s="139">
        <v>459444.44399999903</v>
      </c>
      <c r="N662" s="139">
        <v>5513333.3279999904</v>
      </c>
      <c r="O662" s="139">
        <v>459444.44399999903</v>
      </c>
      <c r="P662" s="139">
        <v>459444.44399999903</v>
      </c>
      <c r="Q662" s="139">
        <v>459444.44399999903</v>
      </c>
      <c r="R662" s="139">
        <v>459444.44399999903</v>
      </c>
      <c r="S662" s="139">
        <v>459444.44399999903</v>
      </c>
      <c r="T662" s="139">
        <v>459444.44399999903</v>
      </c>
      <c r="U662" s="139">
        <v>459444.44399999903</v>
      </c>
      <c r="V662" s="139">
        <v>459444.44399999903</v>
      </c>
      <c r="W662" s="139">
        <v>459444.44399999903</v>
      </c>
      <c r="X662" s="139">
        <v>459444.44399999903</v>
      </c>
      <c r="Y662" s="139">
        <v>459444.44399999903</v>
      </c>
      <c r="Z662" s="139">
        <v>459444.44399999903</v>
      </c>
      <c r="AA662" s="139">
        <v>5513333.3279999904</v>
      </c>
      <c r="AB662" s="139">
        <v>459444.44399999903</v>
      </c>
      <c r="AC662" s="139">
        <v>459444.44399999903</v>
      </c>
      <c r="AD662" s="139">
        <v>459444.44399999903</v>
      </c>
      <c r="AE662" s="139">
        <v>459444.44399999903</v>
      </c>
      <c r="AF662" s="139">
        <v>459444.44399999903</v>
      </c>
      <c r="AG662" s="139">
        <v>459444.44399999903</v>
      </c>
      <c r="AH662" s="139">
        <v>459444.44399999903</v>
      </c>
      <c r="AI662" s="139">
        <v>459444.44399999903</v>
      </c>
      <c r="AJ662" s="139">
        <v>459444.44399999903</v>
      </c>
      <c r="AK662" s="139">
        <v>459444.44399999903</v>
      </c>
      <c r="AL662" s="139">
        <v>459444.44399999903</v>
      </c>
      <c r="AM662" s="139">
        <v>459444.44399999903</v>
      </c>
      <c r="AN662" s="139">
        <v>5513333.3279999904</v>
      </c>
      <c r="AO662" s="139">
        <v>459444.44399999903</v>
      </c>
      <c r="AP662" s="139">
        <v>459444.44399999903</v>
      </c>
      <c r="AQ662" s="139">
        <v>459444.44399999903</v>
      </c>
      <c r="AR662" s="139">
        <v>459444.44399999903</v>
      </c>
      <c r="AS662" s="139">
        <v>459444.44399999903</v>
      </c>
      <c r="AT662" s="139">
        <v>459444.44399999903</v>
      </c>
      <c r="AU662" s="139">
        <v>459444.44399999903</v>
      </c>
      <c r="AV662" s="139">
        <v>459444.44399999903</v>
      </c>
      <c r="AW662" s="139">
        <v>459444.44399999903</v>
      </c>
      <c r="AX662" s="139">
        <v>459444.44399999903</v>
      </c>
      <c r="AY662" s="139">
        <v>459444.44399999903</v>
      </c>
      <c r="AZ662" s="139">
        <v>459444.44399999903</v>
      </c>
      <c r="BA662" s="139">
        <v>5513333.3279999904</v>
      </c>
    </row>
    <row r="663" spans="1:53">
      <c r="A663" s="140" t="s">
        <v>1979</v>
      </c>
      <c r="B663" s="139">
        <v>0</v>
      </c>
      <c r="C663" s="139">
        <v>0</v>
      </c>
      <c r="D663" s="139">
        <v>0</v>
      </c>
      <c r="E663" s="139">
        <v>0</v>
      </c>
      <c r="F663" s="139">
        <v>0</v>
      </c>
      <c r="G663" s="139">
        <v>0</v>
      </c>
      <c r="H663" s="139">
        <v>0</v>
      </c>
      <c r="I663" s="139">
        <v>0</v>
      </c>
      <c r="J663" s="139">
        <v>0</v>
      </c>
      <c r="K663" s="139">
        <v>0</v>
      </c>
      <c r="L663" s="139">
        <v>0</v>
      </c>
      <c r="M663" s="139">
        <v>0</v>
      </c>
      <c r="N663" s="139">
        <v>0</v>
      </c>
      <c r="O663" s="139">
        <v>0</v>
      </c>
      <c r="P663" s="139">
        <v>0</v>
      </c>
      <c r="Q663" s="139">
        <v>0</v>
      </c>
      <c r="R663" s="139">
        <v>0</v>
      </c>
      <c r="S663" s="139">
        <v>0</v>
      </c>
      <c r="T663" s="139">
        <v>0</v>
      </c>
      <c r="U663" s="139">
        <v>0</v>
      </c>
      <c r="V663" s="139">
        <v>0</v>
      </c>
      <c r="W663" s="139">
        <v>0</v>
      </c>
      <c r="X663" s="139">
        <v>0</v>
      </c>
      <c r="Y663" s="139">
        <v>0</v>
      </c>
      <c r="Z663" s="139">
        <v>0</v>
      </c>
      <c r="AA663" s="139">
        <v>0</v>
      </c>
      <c r="AB663" s="139">
        <v>0</v>
      </c>
      <c r="AC663" s="139">
        <v>0</v>
      </c>
      <c r="AD663" s="139">
        <v>0</v>
      </c>
      <c r="AE663" s="139">
        <v>0</v>
      </c>
      <c r="AF663" s="139">
        <v>0</v>
      </c>
      <c r="AG663" s="139">
        <v>0</v>
      </c>
      <c r="AH663" s="139">
        <v>0</v>
      </c>
      <c r="AI663" s="139">
        <v>0</v>
      </c>
      <c r="AJ663" s="139">
        <v>0</v>
      </c>
      <c r="AK663" s="139">
        <v>0</v>
      </c>
      <c r="AL663" s="139">
        <v>0</v>
      </c>
      <c r="AM663" s="139">
        <v>0</v>
      </c>
      <c r="AN663" s="139">
        <v>0</v>
      </c>
      <c r="AO663" s="139">
        <v>0</v>
      </c>
      <c r="AP663" s="139">
        <v>0</v>
      </c>
      <c r="AQ663" s="139">
        <v>0</v>
      </c>
      <c r="AR663" s="139">
        <v>0</v>
      </c>
      <c r="AS663" s="139">
        <v>0</v>
      </c>
      <c r="AT663" s="139">
        <v>0</v>
      </c>
      <c r="AU663" s="139">
        <v>0</v>
      </c>
      <c r="AV663" s="139">
        <v>0</v>
      </c>
      <c r="AW663" s="139">
        <v>0</v>
      </c>
      <c r="AX663" s="139">
        <v>0</v>
      </c>
      <c r="AY663" s="139">
        <v>0</v>
      </c>
      <c r="AZ663" s="139">
        <v>0</v>
      </c>
      <c r="BA663" s="139">
        <v>0</v>
      </c>
    </row>
    <row r="664" spans="1:53">
      <c r="A664" s="140" t="s">
        <v>1980</v>
      </c>
      <c r="B664" s="139">
        <v>0</v>
      </c>
      <c r="C664" s="139">
        <v>0</v>
      </c>
      <c r="D664" s="139">
        <v>0</v>
      </c>
      <c r="E664" s="139">
        <v>0</v>
      </c>
      <c r="F664" s="139">
        <v>0</v>
      </c>
      <c r="G664" s="139">
        <v>0</v>
      </c>
      <c r="H664" s="139">
        <v>0</v>
      </c>
      <c r="I664" s="139">
        <v>0</v>
      </c>
      <c r="J664" s="139">
        <v>0</v>
      </c>
      <c r="K664" s="139">
        <v>0</v>
      </c>
      <c r="L664" s="139">
        <v>0</v>
      </c>
      <c r="M664" s="139">
        <v>0</v>
      </c>
      <c r="N664" s="139">
        <v>0</v>
      </c>
      <c r="O664" s="139">
        <v>47271.890776666703</v>
      </c>
      <c r="P664" s="139">
        <v>47271.890776666703</v>
      </c>
      <c r="Q664" s="139">
        <v>47271.890776666703</v>
      </c>
      <c r="R664" s="139">
        <v>47271.890776666703</v>
      </c>
      <c r="S664" s="139">
        <v>47271.890776666703</v>
      </c>
      <c r="T664" s="139">
        <v>47271.890776666703</v>
      </c>
      <c r="U664" s="139">
        <v>47271.890776666703</v>
      </c>
      <c r="V664" s="139">
        <v>47271.890776666703</v>
      </c>
      <c r="W664" s="139">
        <v>47271.890776666703</v>
      </c>
      <c r="X664" s="139">
        <v>47271.890776666703</v>
      </c>
      <c r="Y664" s="139">
        <v>47271.890776666703</v>
      </c>
      <c r="Z664" s="139">
        <v>47271.890776666703</v>
      </c>
      <c r="AA664" s="139">
        <v>567262.68932</v>
      </c>
      <c r="AB664" s="139">
        <v>47271.890776666703</v>
      </c>
      <c r="AC664" s="139">
        <v>47271.890776666703</v>
      </c>
      <c r="AD664" s="139">
        <v>47271.890776666703</v>
      </c>
      <c r="AE664" s="139">
        <v>47271.890776666703</v>
      </c>
      <c r="AF664" s="139">
        <v>47271.890776666703</v>
      </c>
      <c r="AG664" s="139">
        <v>47271.890776666703</v>
      </c>
      <c r="AH664" s="139">
        <v>47271.890776666703</v>
      </c>
      <c r="AI664" s="139">
        <v>47271.890776666703</v>
      </c>
      <c r="AJ664" s="139">
        <v>47271.890776666703</v>
      </c>
      <c r="AK664" s="139">
        <v>47271.890776666703</v>
      </c>
      <c r="AL664" s="139">
        <v>47271.890776666703</v>
      </c>
      <c r="AM664" s="139">
        <v>47271.890776666703</v>
      </c>
      <c r="AN664" s="139">
        <v>567262.68932</v>
      </c>
      <c r="AO664" s="139">
        <v>47271.890776666703</v>
      </c>
      <c r="AP664" s="139">
        <v>47271.890776666703</v>
      </c>
      <c r="AQ664" s="139">
        <v>47271.890776666703</v>
      </c>
      <c r="AR664" s="139">
        <v>47271.890776666703</v>
      </c>
      <c r="AS664" s="139">
        <v>47271.890776666703</v>
      </c>
      <c r="AT664" s="139">
        <v>47271.890776666703</v>
      </c>
      <c r="AU664" s="139">
        <v>47271.890776666703</v>
      </c>
      <c r="AV664" s="139">
        <v>47271.890776666703</v>
      </c>
      <c r="AW664" s="139">
        <v>47271.890776666703</v>
      </c>
      <c r="AX664" s="139">
        <v>47271.890776666703</v>
      </c>
      <c r="AY664" s="139">
        <v>47271.890776666703</v>
      </c>
      <c r="AZ664" s="139">
        <v>47271.890776666703</v>
      </c>
      <c r="BA664" s="139">
        <v>567262.68932</v>
      </c>
    </row>
    <row r="665" spans="1:53">
      <c r="A665" s="140" t="s">
        <v>1981</v>
      </c>
      <c r="B665" s="139">
        <v>0</v>
      </c>
      <c r="C665" s="139">
        <v>0</v>
      </c>
      <c r="D665" s="139">
        <v>0</v>
      </c>
      <c r="E665" s="139">
        <v>0</v>
      </c>
      <c r="F665" s="139">
        <v>0</v>
      </c>
      <c r="G665" s="139">
        <v>0</v>
      </c>
      <c r="H665" s="139">
        <v>0</v>
      </c>
      <c r="I665" s="139">
        <v>0</v>
      </c>
      <c r="J665" s="139">
        <v>0</v>
      </c>
      <c r="K665" s="139">
        <v>0</v>
      </c>
      <c r="L665" s="139">
        <v>0</v>
      </c>
      <c r="M665" s="139">
        <v>0</v>
      </c>
      <c r="N665" s="139">
        <v>0</v>
      </c>
      <c r="O665" s="139">
        <v>0</v>
      </c>
      <c r="P665" s="139">
        <v>0</v>
      </c>
      <c r="Q665" s="139">
        <v>0</v>
      </c>
      <c r="R665" s="139">
        <v>0</v>
      </c>
      <c r="S665" s="139">
        <v>0</v>
      </c>
      <c r="T665" s="139">
        <v>0</v>
      </c>
      <c r="U665" s="139">
        <v>0</v>
      </c>
      <c r="V665" s="139">
        <v>0</v>
      </c>
      <c r="W665" s="139">
        <v>0</v>
      </c>
      <c r="X665" s="139">
        <v>0</v>
      </c>
      <c r="Y665" s="139">
        <v>0</v>
      </c>
      <c r="Z665" s="139">
        <v>0</v>
      </c>
      <c r="AA665" s="139">
        <v>0</v>
      </c>
      <c r="AB665" s="139">
        <v>0</v>
      </c>
      <c r="AC665" s="139">
        <v>0</v>
      </c>
      <c r="AD665" s="139">
        <v>0</v>
      </c>
      <c r="AE665" s="139">
        <v>0</v>
      </c>
      <c r="AF665" s="139">
        <v>0</v>
      </c>
      <c r="AG665" s="139">
        <v>0</v>
      </c>
      <c r="AH665" s="139">
        <v>0</v>
      </c>
      <c r="AI665" s="139">
        <v>0</v>
      </c>
      <c r="AJ665" s="139">
        <v>0</v>
      </c>
      <c r="AK665" s="139">
        <v>0</v>
      </c>
      <c r="AL665" s="139">
        <v>0</v>
      </c>
      <c r="AM665" s="139">
        <v>0</v>
      </c>
      <c r="AN665" s="139">
        <v>0</v>
      </c>
      <c r="AO665" s="139">
        <v>0</v>
      </c>
      <c r="AP665" s="139">
        <v>0</v>
      </c>
      <c r="AQ665" s="139">
        <v>0</v>
      </c>
      <c r="AR665" s="139">
        <v>0</v>
      </c>
      <c r="AS665" s="139">
        <v>0</v>
      </c>
      <c r="AT665" s="139">
        <v>0</v>
      </c>
      <c r="AU665" s="139">
        <v>0</v>
      </c>
      <c r="AV665" s="139">
        <v>0</v>
      </c>
      <c r="AW665" s="139">
        <v>0</v>
      </c>
      <c r="AX665" s="139">
        <v>0</v>
      </c>
      <c r="AY665" s="139">
        <v>0</v>
      </c>
      <c r="AZ665" s="139">
        <v>0</v>
      </c>
      <c r="BA665" s="139">
        <v>0</v>
      </c>
    </row>
    <row r="666" spans="1:53">
      <c r="A666" s="140" t="s">
        <v>1982</v>
      </c>
      <c r="B666" s="139">
        <v>0</v>
      </c>
      <c r="C666" s="139">
        <v>0</v>
      </c>
      <c r="D666" s="139">
        <v>0</v>
      </c>
      <c r="E666" s="139">
        <v>0</v>
      </c>
      <c r="F666" s="139">
        <v>0</v>
      </c>
      <c r="G666" s="139">
        <v>0</v>
      </c>
      <c r="H666" s="139">
        <v>0</v>
      </c>
      <c r="I666" s="139">
        <v>0</v>
      </c>
      <c r="J666" s="139">
        <v>0</v>
      </c>
      <c r="K666" s="139">
        <v>0</v>
      </c>
      <c r="L666" s="139">
        <v>0</v>
      </c>
      <c r="M666" s="139">
        <v>0</v>
      </c>
      <c r="N666" s="139">
        <v>0</v>
      </c>
      <c r="O666" s="139">
        <v>0</v>
      </c>
      <c r="P666" s="139">
        <v>0</v>
      </c>
      <c r="Q666" s="139">
        <v>0</v>
      </c>
      <c r="R666" s="139">
        <v>0</v>
      </c>
      <c r="S666" s="139">
        <v>0</v>
      </c>
      <c r="T666" s="139">
        <v>0</v>
      </c>
      <c r="U666" s="139">
        <v>0</v>
      </c>
      <c r="V666" s="139">
        <v>0</v>
      </c>
      <c r="W666" s="139">
        <v>0</v>
      </c>
      <c r="X666" s="139">
        <v>0</v>
      </c>
      <c r="Y666" s="139">
        <v>0</v>
      </c>
      <c r="Z666" s="139">
        <v>0</v>
      </c>
      <c r="AA666" s="139">
        <v>0</v>
      </c>
      <c r="AB666" s="139">
        <v>0</v>
      </c>
      <c r="AC666" s="139">
        <v>0</v>
      </c>
      <c r="AD666" s="139">
        <v>0</v>
      </c>
      <c r="AE666" s="139">
        <v>0</v>
      </c>
      <c r="AF666" s="139">
        <v>0</v>
      </c>
      <c r="AG666" s="139">
        <v>0</v>
      </c>
      <c r="AH666" s="139">
        <v>0</v>
      </c>
      <c r="AI666" s="139">
        <v>0</v>
      </c>
      <c r="AJ666" s="139">
        <v>0</v>
      </c>
      <c r="AK666" s="139">
        <v>0</v>
      </c>
      <c r="AL666" s="139">
        <v>0</v>
      </c>
      <c r="AM666" s="139">
        <v>0</v>
      </c>
      <c r="AN666" s="139">
        <v>0</v>
      </c>
      <c r="AO666" s="139">
        <v>0</v>
      </c>
      <c r="AP666" s="139">
        <v>0</v>
      </c>
      <c r="AQ666" s="139">
        <v>0</v>
      </c>
      <c r="AR666" s="139">
        <v>0</v>
      </c>
      <c r="AS666" s="139">
        <v>0</v>
      </c>
      <c r="AT666" s="139">
        <v>0</v>
      </c>
      <c r="AU666" s="139">
        <v>0</v>
      </c>
      <c r="AV666" s="139">
        <v>0</v>
      </c>
      <c r="AW666" s="139">
        <v>0</v>
      </c>
      <c r="AX666" s="139">
        <v>0</v>
      </c>
      <c r="AY666" s="139">
        <v>0</v>
      </c>
      <c r="AZ666" s="139">
        <v>0</v>
      </c>
      <c r="BA666" s="139">
        <v>0</v>
      </c>
    </row>
    <row r="667" spans="1:53">
      <c r="A667" s="140" t="s">
        <v>1983</v>
      </c>
      <c r="B667" s="139">
        <v>-1356596.1</v>
      </c>
      <c r="C667" s="139">
        <v>-1356596.1</v>
      </c>
      <c r="D667" s="139">
        <v>-1356596.1</v>
      </c>
      <c r="E667" s="139">
        <v>-1356596.1</v>
      </c>
      <c r="F667" s="139">
        <v>-1356596.1</v>
      </c>
      <c r="G667" s="139">
        <v>-1356596.1</v>
      </c>
      <c r="H667" s="139">
        <v>-1356596.1</v>
      </c>
      <c r="I667" s="139">
        <v>-1356596.1</v>
      </c>
      <c r="J667" s="139">
        <v>-1356596.1</v>
      </c>
      <c r="K667" s="139">
        <v>-1356596.1</v>
      </c>
      <c r="L667" s="139">
        <v>-1356596.1</v>
      </c>
      <c r="M667" s="139">
        <v>-1356596.1</v>
      </c>
      <c r="N667" s="139">
        <v>-16279153.199999999</v>
      </c>
      <c r="O667" s="139">
        <v>317982.89999999898</v>
      </c>
      <c r="P667" s="139">
        <v>317982.89999999898</v>
      </c>
      <c r="Q667" s="139">
        <v>317982.89999999898</v>
      </c>
      <c r="R667" s="139">
        <v>317982.89999999898</v>
      </c>
      <c r="S667" s="139">
        <v>317982.89999999898</v>
      </c>
      <c r="T667" s="139">
        <v>317982.89999999898</v>
      </c>
      <c r="U667" s="139">
        <v>317982.89999999898</v>
      </c>
      <c r="V667" s="139">
        <v>317982.89999999898</v>
      </c>
      <c r="W667" s="139">
        <v>317982.89999999898</v>
      </c>
      <c r="X667" s="139">
        <v>317982.89999999898</v>
      </c>
      <c r="Y667" s="139">
        <v>317982.89999999898</v>
      </c>
      <c r="Z667" s="139">
        <v>317982.89999999898</v>
      </c>
      <c r="AA667" s="139">
        <v>3815794.8</v>
      </c>
      <c r="AB667" s="139">
        <v>317982.89999999898</v>
      </c>
      <c r="AC667" s="139">
        <v>317982.89999999898</v>
      </c>
      <c r="AD667" s="139">
        <v>317982.89999999898</v>
      </c>
      <c r="AE667" s="139">
        <v>317982.89999999898</v>
      </c>
      <c r="AF667" s="139">
        <v>317982.89999999898</v>
      </c>
      <c r="AG667" s="139">
        <v>317982.89999999898</v>
      </c>
      <c r="AH667" s="139">
        <v>317982.89999999898</v>
      </c>
      <c r="AI667" s="139">
        <v>317982.89999999898</v>
      </c>
      <c r="AJ667" s="139">
        <v>317982.89999999898</v>
      </c>
      <c r="AK667" s="139">
        <v>317982.89999999898</v>
      </c>
      <c r="AL667" s="139">
        <v>317982.89999999898</v>
      </c>
      <c r="AM667" s="139">
        <v>317982.89999999898</v>
      </c>
      <c r="AN667" s="139">
        <v>3815794.8</v>
      </c>
      <c r="AO667" s="139">
        <v>317982.89999999898</v>
      </c>
      <c r="AP667" s="139">
        <v>317982.89999999898</v>
      </c>
      <c r="AQ667" s="139">
        <v>317982.89999999898</v>
      </c>
      <c r="AR667" s="139">
        <v>317982.89999999898</v>
      </c>
      <c r="AS667" s="139">
        <v>317982.89999999898</v>
      </c>
      <c r="AT667" s="139">
        <v>317982.89999999898</v>
      </c>
      <c r="AU667" s="139">
        <v>317982.89999999898</v>
      </c>
      <c r="AV667" s="139">
        <v>317982.89999999898</v>
      </c>
      <c r="AW667" s="139">
        <v>317982.89999999898</v>
      </c>
      <c r="AX667" s="139">
        <v>317982.89999999898</v>
      </c>
      <c r="AY667" s="139">
        <v>317982.89999999898</v>
      </c>
      <c r="AZ667" s="139">
        <v>317982.89999999898</v>
      </c>
      <c r="BA667" s="139">
        <v>3815794.8</v>
      </c>
    </row>
    <row r="668" spans="1:53">
      <c r="A668" s="140" t="s">
        <v>1984</v>
      </c>
      <c r="B668" s="139">
        <v>0</v>
      </c>
      <c r="C668" s="139">
        <v>0</v>
      </c>
      <c r="D668" s="139">
        <v>0</v>
      </c>
      <c r="E668" s="139">
        <v>0</v>
      </c>
      <c r="F668" s="139">
        <v>0</v>
      </c>
      <c r="G668" s="139">
        <v>0</v>
      </c>
      <c r="H668" s="139">
        <v>0</v>
      </c>
      <c r="I668" s="139">
        <v>0</v>
      </c>
      <c r="J668" s="139">
        <v>0</v>
      </c>
      <c r="K668" s="139">
        <v>0</v>
      </c>
      <c r="L668" s="139">
        <v>0</v>
      </c>
      <c r="M668" s="139">
        <v>0</v>
      </c>
      <c r="N668" s="139">
        <v>0</v>
      </c>
      <c r="O668" s="139">
        <v>0</v>
      </c>
      <c r="P668" s="139">
        <v>0</v>
      </c>
      <c r="Q668" s="139">
        <v>0</v>
      </c>
      <c r="R668" s="139">
        <v>0</v>
      </c>
      <c r="S668" s="139">
        <v>0</v>
      </c>
      <c r="T668" s="139">
        <v>0</v>
      </c>
      <c r="U668" s="139">
        <v>0</v>
      </c>
      <c r="V668" s="139">
        <v>0</v>
      </c>
      <c r="W668" s="139">
        <v>0</v>
      </c>
      <c r="X668" s="139">
        <v>0</v>
      </c>
      <c r="Y668" s="139">
        <v>0</v>
      </c>
      <c r="Z668" s="139">
        <v>0</v>
      </c>
      <c r="AA668" s="139">
        <v>0</v>
      </c>
      <c r="AB668" s="139">
        <v>0</v>
      </c>
      <c r="AC668" s="139">
        <v>0</v>
      </c>
      <c r="AD668" s="139">
        <v>0</v>
      </c>
      <c r="AE668" s="139">
        <v>0</v>
      </c>
      <c r="AF668" s="139">
        <v>0</v>
      </c>
      <c r="AG668" s="139">
        <v>0</v>
      </c>
      <c r="AH668" s="139">
        <v>0</v>
      </c>
      <c r="AI668" s="139">
        <v>0</v>
      </c>
      <c r="AJ668" s="139">
        <v>0</v>
      </c>
      <c r="AK668" s="139">
        <v>0</v>
      </c>
      <c r="AL668" s="139">
        <v>0</v>
      </c>
      <c r="AM668" s="139">
        <v>0</v>
      </c>
      <c r="AN668" s="139">
        <v>0</v>
      </c>
      <c r="AO668" s="139">
        <v>0</v>
      </c>
      <c r="AP668" s="139">
        <v>0</v>
      </c>
      <c r="AQ668" s="139">
        <v>0</v>
      </c>
      <c r="AR668" s="139">
        <v>0</v>
      </c>
      <c r="AS668" s="139">
        <v>0</v>
      </c>
      <c r="AT668" s="139">
        <v>0</v>
      </c>
      <c r="AU668" s="139">
        <v>0</v>
      </c>
      <c r="AV668" s="139">
        <v>0</v>
      </c>
      <c r="AW668" s="139">
        <v>0</v>
      </c>
      <c r="AX668" s="139">
        <v>0</v>
      </c>
      <c r="AY668" s="139">
        <v>0</v>
      </c>
      <c r="AZ668" s="139">
        <v>0</v>
      </c>
      <c r="BA668" s="139">
        <v>0</v>
      </c>
    </row>
    <row r="669" spans="1:53">
      <c r="A669" s="140" t="s">
        <v>1985</v>
      </c>
      <c r="B669" s="139">
        <v>766183.54191197106</v>
      </c>
      <c r="C669" s="139">
        <v>-4194159.66687149</v>
      </c>
      <c r="D669" s="139">
        <v>-15958759.470419399</v>
      </c>
      <c r="E669" s="139">
        <v>-3642303.0049219099</v>
      </c>
      <c r="F669" s="139">
        <v>-2847207.3351485399</v>
      </c>
      <c r="G669" s="139">
        <v>-13515624.654200301</v>
      </c>
      <c r="H669" s="139">
        <v>-2022795.6126844699</v>
      </c>
      <c r="I669" s="139">
        <v>2198483.9822614002</v>
      </c>
      <c r="J669" s="139">
        <v>-14898148.6444313</v>
      </c>
      <c r="K669" s="139">
        <v>-5932176.9622971797</v>
      </c>
      <c r="L669" s="139">
        <v>-7854822.9081520196</v>
      </c>
      <c r="M669" s="139">
        <v>-18569463.573343001</v>
      </c>
      <c r="N669" s="139">
        <v>-86470794.308296397</v>
      </c>
      <c r="O669" s="139">
        <v>8203326.5116468202</v>
      </c>
      <c r="P669" s="139">
        <v>-2121812.3997759898</v>
      </c>
      <c r="Q669" s="139">
        <v>-1002402.83424609</v>
      </c>
      <c r="R669" s="139">
        <v>317030.019386345</v>
      </c>
      <c r="S669" s="139">
        <v>4046273.2231714502</v>
      </c>
      <c r="T669" s="139">
        <v>5261931.1288407696</v>
      </c>
      <c r="U669" s="139">
        <v>6218775.5850901101</v>
      </c>
      <c r="V669" s="139">
        <v>12191220.2897013</v>
      </c>
      <c r="W669" s="139">
        <v>3458104.0719686002</v>
      </c>
      <c r="X669" s="139">
        <v>-928654.59295910201</v>
      </c>
      <c r="Y669" s="139">
        <v>-5676653.6724773701</v>
      </c>
      <c r="Z669" s="139">
        <v>-4958884.5933907796</v>
      </c>
      <c r="AA669" s="139">
        <v>25008252.736956</v>
      </c>
      <c r="AB669" s="139">
        <v>8816448.7799791507</v>
      </c>
      <c r="AC669" s="139">
        <v>-4536125.06411169</v>
      </c>
      <c r="AD669" s="139">
        <v>-3046741.3652368598</v>
      </c>
      <c r="AE669" s="139">
        <v>-1138325.3237536401</v>
      </c>
      <c r="AF669" s="139">
        <v>3949979.23622235</v>
      </c>
      <c r="AG669" s="139">
        <v>5889383.6471606996</v>
      </c>
      <c r="AH669" s="139">
        <v>7300255.6088324701</v>
      </c>
      <c r="AI669" s="139">
        <v>15299243.257559</v>
      </c>
      <c r="AJ669" s="139">
        <v>4074479.9424501802</v>
      </c>
      <c r="AK669" s="139">
        <v>-960109.64279985195</v>
      </c>
      <c r="AL669" s="139">
        <v>-7227253.4523344804</v>
      </c>
      <c r="AM669" s="139">
        <v>-6078312.4925112398</v>
      </c>
      <c r="AN669" s="139">
        <v>22342923.131456099</v>
      </c>
      <c r="AO669" s="139">
        <v>9410290.3239580393</v>
      </c>
      <c r="AP669" s="139">
        <v>-6192324.3238334004</v>
      </c>
      <c r="AQ669" s="139">
        <v>-4436734.8011356499</v>
      </c>
      <c r="AR669" s="139">
        <v>-2105541.54084861</v>
      </c>
      <c r="AS669" s="139">
        <v>4094920.9309750702</v>
      </c>
      <c r="AT669" s="139">
        <v>6592433.5891769202</v>
      </c>
      <c r="AU669" s="139">
        <v>8377314.6347511997</v>
      </c>
      <c r="AV669" s="139">
        <v>17869855.6237696</v>
      </c>
      <c r="AW669" s="139">
        <v>4826083.1593219303</v>
      </c>
      <c r="AX669" s="139">
        <v>-1015794.03754421</v>
      </c>
      <c r="AY669" s="139">
        <v>-8281431.73218372</v>
      </c>
      <c r="AZ669" s="139">
        <v>-6796148.6949509699</v>
      </c>
      <c r="BA669" s="139">
        <v>22342923.1314562</v>
      </c>
    </row>
    <row r="670" spans="1:53">
      <c r="A670" s="140" t="s">
        <v>1986</v>
      </c>
    </row>
    <row r="671" spans="1:53">
      <c r="A671" s="140" t="s">
        <v>1987</v>
      </c>
      <c r="B671" s="139">
        <v>27670599.241675802</v>
      </c>
      <c r="C671" s="139">
        <v>-48224967.1995501</v>
      </c>
      <c r="D671" s="139">
        <v>-30341278.5618308</v>
      </c>
      <c r="E671" s="139">
        <v>-4763471.9614883298</v>
      </c>
      <c r="F671" s="139">
        <v>7503726.7901726803</v>
      </c>
      <c r="G671" s="139">
        <v>15480937.1527646</v>
      </c>
      <c r="H671" s="139">
        <v>17676564.220773499</v>
      </c>
      <c r="I671" s="139">
        <v>81309051.909450904</v>
      </c>
      <c r="J671" s="139">
        <v>10338773.6698892</v>
      </c>
      <c r="K671" s="139">
        <v>-7466714.5950873904</v>
      </c>
      <c r="L671" s="139">
        <v>-34260594.224009</v>
      </c>
      <c r="M671" s="139">
        <v>-34923073.3583389</v>
      </c>
      <c r="N671" s="139">
        <v>-446.91557777696198</v>
      </c>
      <c r="O671" s="139">
        <v>24231361.526878498</v>
      </c>
      <c r="P671" s="139">
        <v>-24687754.383266799</v>
      </c>
      <c r="Q671" s="139">
        <v>-16980955.885632399</v>
      </c>
      <c r="R671" s="139">
        <v>597040.14400858397</v>
      </c>
      <c r="S671" s="139">
        <v>5179056.73384465</v>
      </c>
      <c r="T671" s="139">
        <v>5411227.8167322204</v>
      </c>
      <c r="U671" s="139">
        <v>4275629.5715572704</v>
      </c>
      <c r="V671" s="139">
        <v>49383922.928237803</v>
      </c>
      <c r="W671" s="139">
        <v>2309967.15946157</v>
      </c>
      <c r="X671" s="139">
        <v>-3740266.34814069</v>
      </c>
      <c r="Y671" s="139">
        <v>-19589360.742612898</v>
      </c>
      <c r="Z671" s="139">
        <v>-26389868.4488369</v>
      </c>
      <c r="AA671" s="139">
        <v>7.2230865043820799E-2</v>
      </c>
      <c r="AB671" s="139">
        <v>24264439.9079291</v>
      </c>
      <c r="AC671" s="139">
        <v>-23756038.0999148</v>
      </c>
      <c r="AD671" s="139">
        <v>-14735324.7720805</v>
      </c>
      <c r="AE671" s="139">
        <v>2527757.9960713</v>
      </c>
      <c r="AF671" s="139">
        <v>6070614.3312913999</v>
      </c>
      <c r="AG671" s="139">
        <v>6603222.2545889895</v>
      </c>
      <c r="AH671" s="139">
        <v>4621901.3716337997</v>
      </c>
      <c r="AI671" s="139">
        <v>46807472.8265559</v>
      </c>
      <c r="AJ671" s="139">
        <v>620648.87349287095</v>
      </c>
      <c r="AK671" s="139">
        <v>-6392796.79832255</v>
      </c>
      <c r="AL671" s="139">
        <v>-21869844.779964801</v>
      </c>
      <c r="AM671" s="139">
        <v>-24762052.890089098</v>
      </c>
      <c r="AN671" s="139">
        <v>0.221191468881443</v>
      </c>
      <c r="AO671" s="139">
        <v>20722545.7932631</v>
      </c>
      <c r="AP671" s="139">
        <v>-25186939.1599067</v>
      </c>
      <c r="AQ671" s="139">
        <v>-18143478.006243199</v>
      </c>
      <c r="AR671" s="139">
        <v>-1028489.7223845701</v>
      </c>
      <c r="AS671" s="139">
        <v>5889781.0133553203</v>
      </c>
      <c r="AT671" s="139">
        <v>6684532.5819095802</v>
      </c>
      <c r="AU671" s="139">
        <v>5134416.1235667998</v>
      </c>
      <c r="AV671" s="139">
        <v>46018699.978442602</v>
      </c>
      <c r="AW671" s="139">
        <v>1636338.18653807</v>
      </c>
      <c r="AX671" s="139">
        <v>-4723869.8531401101</v>
      </c>
      <c r="AY671" s="139">
        <v>-14364305.421770999</v>
      </c>
      <c r="AZ671" s="139">
        <v>-22639231.637156401</v>
      </c>
      <c r="BA671" s="139">
        <v>-0.12352668272797</v>
      </c>
    </row>
    <row r="672" spans="1:53">
      <c r="A672" s="140" t="s">
        <v>1988</v>
      </c>
      <c r="B672" s="139">
        <v>0</v>
      </c>
      <c r="C672" s="139">
        <v>0</v>
      </c>
      <c r="D672" s="139">
        <v>0</v>
      </c>
      <c r="E672" s="139">
        <v>0</v>
      </c>
      <c r="F672" s="139">
        <v>0</v>
      </c>
      <c r="G672" s="139">
        <v>0</v>
      </c>
      <c r="H672" s="139">
        <v>0</v>
      </c>
      <c r="I672" s="139">
        <v>0</v>
      </c>
      <c r="J672" s="139">
        <v>0</v>
      </c>
      <c r="K672" s="139">
        <v>0</v>
      </c>
      <c r="L672" s="139">
        <v>0</v>
      </c>
      <c r="M672" s="139">
        <v>0</v>
      </c>
      <c r="N672" s="139">
        <v>0</v>
      </c>
      <c r="O672" s="139">
        <v>0</v>
      </c>
      <c r="P672" s="139">
        <v>0</v>
      </c>
      <c r="Q672" s="139">
        <v>0</v>
      </c>
      <c r="R672" s="139">
        <v>0</v>
      </c>
      <c r="S672" s="139">
        <v>0</v>
      </c>
      <c r="T672" s="139">
        <v>0</v>
      </c>
      <c r="U672" s="139">
        <v>0</v>
      </c>
      <c r="V672" s="139">
        <v>0</v>
      </c>
      <c r="W672" s="139">
        <v>0</v>
      </c>
      <c r="X672" s="139">
        <v>0</v>
      </c>
      <c r="Y672" s="139">
        <v>0</v>
      </c>
      <c r="Z672" s="139">
        <v>0</v>
      </c>
      <c r="AA672" s="139">
        <v>0</v>
      </c>
      <c r="AB672" s="139">
        <v>0</v>
      </c>
      <c r="AC672" s="139">
        <v>0</v>
      </c>
      <c r="AD672" s="139">
        <v>0</v>
      </c>
      <c r="AE672" s="139">
        <v>0</v>
      </c>
      <c r="AF672" s="139">
        <v>0</v>
      </c>
      <c r="AG672" s="139">
        <v>0</v>
      </c>
      <c r="AH672" s="139">
        <v>0</v>
      </c>
      <c r="AI672" s="139">
        <v>0</v>
      </c>
      <c r="AJ672" s="139">
        <v>0</v>
      </c>
      <c r="AK672" s="139">
        <v>0</v>
      </c>
      <c r="AL672" s="139">
        <v>0</v>
      </c>
      <c r="AM672" s="139">
        <v>0</v>
      </c>
      <c r="AN672" s="139">
        <v>0</v>
      </c>
      <c r="AO672" s="139">
        <v>0</v>
      </c>
      <c r="AP672" s="139">
        <v>0</v>
      </c>
      <c r="AQ672" s="139">
        <v>0</v>
      </c>
      <c r="AR672" s="139">
        <v>0</v>
      </c>
      <c r="AS672" s="139">
        <v>0</v>
      </c>
      <c r="AT672" s="139">
        <v>0</v>
      </c>
      <c r="AU672" s="139">
        <v>0</v>
      </c>
      <c r="AV672" s="139">
        <v>0</v>
      </c>
      <c r="AW672" s="139">
        <v>0</v>
      </c>
      <c r="AX672" s="139">
        <v>0</v>
      </c>
      <c r="AY672" s="139">
        <v>0</v>
      </c>
      <c r="AZ672" s="139">
        <v>0</v>
      </c>
      <c r="BA672" s="139">
        <v>0</v>
      </c>
    </row>
    <row r="673" spans="1:53">
      <c r="A673" s="140" t="s">
        <v>1989</v>
      </c>
      <c r="B673" s="139">
        <v>-30851.5452975644</v>
      </c>
      <c r="C673" s="139">
        <v>-30851.5452975644</v>
      </c>
      <c r="D673" s="139">
        <v>-30851.5452975644</v>
      </c>
      <c r="E673" s="139">
        <v>-30851.5452975644</v>
      </c>
      <c r="F673" s="139">
        <v>-30851.5452975644</v>
      </c>
      <c r="G673" s="139">
        <v>-30851.5452975644</v>
      </c>
      <c r="H673" s="139">
        <v>-30851.5452975644</v>
      </c>
      <c r="I673" s="139">
        <v>-30851.5452975644</v>
      </c>
      <c r="J673" s="139">
        <v>-30851.5452975644</v>
      </c>
      <c r="K673" s="139">
        <v>-30851.5452975644</v>
      </c>
      <c r="L673" s="139">
        <v>-30851.5452975644</v>
      </c>
      <c r="M673" s="139">
        <v>-30851.5452975644</v>
      </c>
      <c r="N673" s="139">
        <v>-370218.54357077298</v>
      </c>
      <c r="O673" s="139">
        <v>2.93098878501041E-11</v>
      </c>
      <c r="P673" s="139">
        <v>2.93098878501041E-11</v>
      </c>
      <c r="Q673" s="139">
        <v>2.93098878501041E-11</v>
      </c>
      <c r="R673" s="139">
        <v>2.93098878501041E-11</v>
      </c>
      <c r="S673" s="139">
        <v>2.93098878501041E-11</v>
      </c>
      <c r="T673" s="139">
        <v>2.93098878501041E-11</v>
      </c>
      <c r="U673" s="139">
        <v>2.93098878501041E-11</v>
      </c>
      <c r="V673" s="139">
        <v>2.93098878501041E-11</v>
      </c>
      <c r="W673" s="139">
        <v>2.93098878501041E-11</v>
      </c>
      <c r="X673" s="139">
        <v>2.93098878501041E-11</v>
      </c>
      <c r="Y673" s="139">
        <v>2.93098878501041E-11</v>
      </c>
      <c r="Z673" s="139">
        <v>2.93098878501041E-11</v>
      </c>
      <c r="AA673" s="139">
        <v>3.5171865420124902E-10</v>
      </c>
      <c r="AB673" s="139">
        <v>3.7821597705563597E-11</v>
      </c>
      <c r="AC673" s="139">
        <v>3.7821597705563597E-11</v>
      </c>
      <c r="AD673" s="139">
        <v>3.7821597705563597E-11</v>
      </c>
      <c r="AE673" s="139">
        <v>3.7821597705563597E-11</v>
      </c>
      <c r="AF673" s="139">
        <v>3.7821597705563597E-11</v>
      </c>
      <c r="AG673" s="139">
        <v>3.7821597705563597E-11</v>
      </c>
      <c r="AH673" s="139">
        <v>3.7821597705563597E-11</v>
      </c>
      <c r="AI673" s="139">
        <v>3.7821597705563597E-11</v>
      </c>
      <c r="AJ673" s="139">
        <v>3.7821597705563597E-11</v>
      </c>
      <c r="AK673" s="139">
        <v>3.7821597705563597E-11</v>
      </c>
      <c r="AL673" s="139">
        <v>3.7821597705563597E-11</v>
      </c>
      <c r="AM673" s="139">
        <v>3.7821597705563597E-11</v>
      </c>
      <c r="AN673" s="139">
        <v>4.5385917246676301E-10</v>
      </c>
      <c r="AO673" s="139">
        <v>-1.52365774318418E-10</v>
      </c>
      <c r="AP673" s="139">
        <v>-1.52365774318418E-10</v>
      </c>
      <c r="AQ673" s="139">
        <v>-1.52365774318418E-10</v>
      </c>
      <c r="AR673" s="139">
        <v>-1.52365774318418E-10</v>
      </c>
      <c r="AS673" s="139">
        <v>-1.52365774318418E-10</v>
      </c>
      <c r="AT673" s="139">
        <v>-1.52365774318418E-10</v>
      </c>
      <c r="AU673" s="139">
        <v>-1.52365774318418E-10</v>
      </c>
      <c r="AV673" s="139">
        <v>-1.52365774318418E-10</v>
      </c>
      <c r="AW673" s="139">
        <v>-1.52365774318418E-10</v>
      </c>
      <c r="AX673" s="139">
        <v>-1.52365774318418E-10</v>
      </c>
      <c r="AY673" s="139">
        <v>-1.52365774318418E-10</v>
      </c>
      <c r="AZ673" s="139">
        <v>-1.52365774318418E-10</v>
      </c>
      <c r="BA673" s="139">
        <v>-1.8283892918210101E-9</v>
      </c>
    </row>
    <row r="674" spans="1:53">
      <c r="A674" s="140" t="s">
        <v>1990</v>
      </c>
      <c r="B674" s="139">
        <v>27639747.696378201</v>
      </c>
      <c r="C674" s="139">
        <v>-48255818.744847603</v>
      </c>
      <c r="D674" s="139">
        <v>-30372130.1071283</v>
      </c>
      <c r="E674" s="139">
        <v>-4794323.5067859003</v>
      </c>
      <c r="F674" s="139">
        <v>7472875.24487512</v>
      </c>
      <c r="G674" s="139">
        <v>15450085.6074671</v>
      </c>
      <c r="H674" s="139">
        <v>17645712.675475899</v>
      </c>
      <c r="I674" s="139">
        <v>81278200.364153296</v>
      </c>
      <c r="J674" s="139">
        <v>10307922.1245916</v>
      </c>
      <c r="K674" s="139">
        <v>-7497566.14038496</v>
      </c>
      <c r="L674" s="139">
        <v>-34291445.7693066</v>
      </c>
      <c r="M674" s="139">
        <v>-34953924.9036365</v>
      </c>
      <c r="N674" s="139">
        <v>-370665.45914855599</v>
      </c>
      <c r="O674" s="139">
        <v>24231361.526878498</v>
      </c>
      <c r="P674" s="139">
        <v>-24687754.383266799</v>
      </c>
      <c r="Q674" s="139">
        <v>-16980955.885632399</v>
      </c>
      <c r="R674" s="139">
        <v>597040.14400858397</v>
      </c>
      <c r="S674" s="139">
        <v>5179056.73384465</v>
      </c>
      <c r="T674" s="139">
        <v>5411227.8167322204</v>
      </c>
      <c r="U674" s="139">
        <v>4275629.5715572704</v>
      </c>
      <c r="V674" s="139">
        <v>49383922.928237803</v>
      </c>
      <c r="W674" s="139">
        <v>2309967.15946157</v>
      </c>
      <c r="X674" s="139">
        <v>-3740266.34814069</v>
      </c>
      <c r="Y674" s="139">
        <v>-19589360.742612898</v>
      </c>
      <c r="Z674" s="139">
        <v>-26389868.4488369</v>
      </c>
      <c r="AA674" s="139">
        <v>7.2230865043820799E-2</v>
      </c>
      <c r="AB674" s="139">
        <v>24264439.9079291</v>
      </c>
      <c r="AC674" s="139">
        <v>-23756038.0999148</v>
      </c>
      <c r="AD674" s="139">
        <v>-14735324.7720805</v>
      </c>
      <c r="AE674" s="139">
        <v>2527757.9960713</v>
      </c>
      <c r="AF674" s="139">
        <v>6070614.3312913999</v>
      </c>
      <c r="AG674" s="139">
        <v>6603222.2545889895</v>
      </c>
      <c r="AH674" s="139">
        <v>4621901.3716337997</v>
      </c>
      <c r="AI674" s="139">
        <v>46807472.8265559</v>
      </c>
      <c r="AJ674" s="139">
        <v>620648.87349287095</v>
      </c>
      <c r="AK674" s="139">
        <v>-6392796.79832255</v>
      </c>
      <c r="AL674" s="139">
        <v>-21869844.779964801</v>
      </c>
      <c r="AM674" s="139">
        <v>-24762052.890089098</v>
      </c>
      <c r="AN674" s="139">
        <v>0.221191468881443</v>
      </c>
      <c r="AO674" s="139">
        <v>20722545.7932631</v>
      </c>
      <c r="AP674" s="139">
        <v>-25186939.1599067</v>
      </c>
      <c r="AQ674" s="139">
        <v>-18143478.006243199</v>
      </c>
      <c r="AR674" s="139">
        <v>-1028489.7223845701</v>
      </c>
      <c r="AS674" s="139">
        <v>5889781.0133553203</v>
      </c>
      <c r="AT674" s="139">
        <v>6684532.5819095802</v>
      </c>
      <c r="AU674" s="139">
        <v>5134416.1235667998</v>
      </c>
      <c r="AV674" s="139">
        <v>46018699.978442602</v>
      </c>
      <c r="AW674" s="139">
        <v>1636338.18653807</v>
      </c>
      <c r="AX674" s="139">
        <v>-4723869.8531401101</v>
      </c>
      <c r="AY674" s="139">
        <v>-14364305.421770999</v>
      </c>
      <c r="AZ674" s="139">
        <v>-22639231.637156401</v>
      </c>
      <c r="BA674" s="139">
        <v>-0.12352668272797</v>
      </c>
    </row>
    <row r="675" spans="1:53">
      <c r="A675" s="170" t="s">
        <v>1991</v>
      </c>
      <c r="B675" s="139">
        <v>110092735.62943199</v>
      </c>
      <c r="C675" s="139">
        <v>29898775.227045801</v>
      </c>
      <c r="D675" s="139">
        <v>38122800.015427001</v>
      </c>
      <c r="E675" s="139">
        <v>74775201.063311696</v>
      </c>
      <c r="F675" s="139">
        <v>87968455.522842601</v>
      </c>
      <c r="G675" s="139">
        <v>87031530.845572203</v>
      </c>
      <c r="H675" s="139">
        <v>99859134.534475699</v>
      </c>
      <c r="I675" s="139">
        <v>167728347.540604</v>
      </c>
      <c r="J675" s="139">
        <v>81403879.706487104</v>
      </c>
      <c r="K675" s="139">
        <v>71240071.781765699</v>
      </c>
      <c r="L675" s="139">
        <v>42971534.566493697</v>
      </c>
      <c r="M675" s="139">
        <v>33431405.929846801</v>
      </c>
      <c r="N675" s="139">
        <v>924523872.36330497</v>
      </c>
      <c r="O675" s="139">
        <v>120406967.612578</v>
      </c>
      <c r="P675" s="139">
        <v>61325052.612648502</v>
      </c>
      <c r="Q675" s="139">
        <v>71813861.546585202</v>
      </c>
      <c r="R675" s="139">
        <v>89970414.922918394</v>
      </c>
      <c r="S675" s="139">
        <v>98441029.124937296</v>
      </c>
      <c r="T675" s="139">
        <v>101653869.994066</v>
      </c>
      <c r="U675" s="139">
        <v>100448192.337073</v>
      </c>
      <c r="V675" s="139">
        <v>151654172.251973</v>
      </c>
      <c r="W675" s="139">
        <v>97529491.667403296</v>
      </c>
      <c r="X675" s="139">
        <v>86077298.846672401</v>
      </c>
      <c r="Y675" s="139">
        <v>65600009.4617908</v>
      </c>
      <c r="Z675" s="139">
        <v>61123564.6146136</v>
      </c>
      <c r="AA675" s="139">
        <v>1106043924.9932599</v>
      </c>
      <c r="AB675" s="139">
        <v>127870161.63656101</v>
      </c>
      <c r="AC675" s="139">
        <v>66588329.001570202</v>
      </c>
      <c r="AD675" s="139">
        <v>78749776.846212402</v>
      </c>
      <c r="AE675" s="139">
        <v>96679601.803625003</v>
      </c>
      <c r="AF675" s="139">
        <v>105436545.06694099</v>
      </c>
      <c r="AG675" s="139">
        <v>109636898.891794</v>
      </c>
      <c r="AH675" s="139">
        <v>108369584.087819</v>
      </c>
      <c r="AI675" s="139">
        <v>158980398.58167401</v>
      </c>
      <c r="AJ675" s="139">
        <v>103336432.94939201</v>
      </c>
      <c r="AK675" s="139">
        <v>90085133.370931998</v>
      </c>
      <c r="AL675" s="139">
        <v>68222158.868797705</v>
      </c>
      <c r="AM675" s="139">
        <v>67473291.426625907</v>
      </c>
      <c r="AN675" s="139">
        <v>1181428312.53194</v>
      </c>
      <c r="AO675" s="139">
        <v>128675671.556545</v>
      </c>
      <c r="AP675" s="139">
        <v>67201393.012819394</v>
      </c>
      <c r="AQ675" s="139">
        <v>77680827.962973595</v>
      </c>
      <c r="AR675" s="139">
        <v>96531325.284124807</v>
      </c>
      <c r="AS675" s="139">
        <v>109634264.89926299</v>
      </c>
      <c r="AT675" s="139">
        <v>114409859.325445</v>
      </c>
      <c r="AU675" s="139">
        <v>114457140.39223801</v>
      </c>
      <c r="AV675" s="139">
        <v>165296601.25995901</v>
      </c>
      <c r="AW675" s="139">
        <v>108550720.05753</v>
      </c>
      <c r="AX675" s="139">
        <v>95871604.767069504</v>
      </c>
      <c r="AY675" s="139">
        <v>79253007.0425978</v>
      </c>
      <c r="AZ675" s="139">
        <v>72600720.734361902</v>
      </c>
      <c r="BA675" s="139">
        <v>1230163136.29493</v>
      </c>
    </row>
    <row r="676" spans="1:53">
      <c r="A676" s="165" t="s">
        <v>1992</v>
      </c>
    </row>
    <row r="677" spans="1:53">
      <c r="A677" s="140" t="s">
        <v>1993</v>
      </c>
      <c r="B677" s="139">
        <v>0</v>
      </c>
      <c r="C677" s="139">
        <v>0</v>
      </c>
      <c r="D677" s="139">
        <v>0</v>
      </c>
      <c r="E677" s="139">
        <v>0</v>
      </c>
      <c r="F677" s="139">
        <v>0</v>
      </c>
      <c r="G677" s="139">
        <v>0</v>
      </c>
      <c r="H677" s="139">
        <v>0</v>
      </c>
      <c r="I677" s="139">
        <v>0</v>
      </c>
      <c r="J677" s="139">
        <v>0</v>
      </c>
      <c r="K677" s="139">
        <v>0</v>
      </c>
      <c r="L677" s="139">
        <v>0</v>
      </c>
      <c r="M677" s="139">
        <v>0</v>
      </c>
      <c r="N677" s="139">
        <v>0</v>
      </c>
      <c r="O677" s="139">
        <v>0</v>
      </c>
      <c r="P677" s="139">
        <v>0</v>
      </c>
      <c r="Q677" s="139">
        <v>0</v>
      </c>
      <c r="R677" s="139">
        <v>0</v>
      </c>
      <c r="S677" s="139">
        <v>0</v>
      </c>
      <c r="T677" s="139">
        <v>0</v>
      </c>
      <c r="U677" s="139">
        <v>0</v>
      </c>
      <c r="V677" s="139">
        <v>0</v>
      </c>
      <c r="W677" s="139">
        <v>0</v>
      </c>
      <c r="X677" s="139">
        <v>0</v>
      </c>
      <c r="Y677" s="139">
        <v>0</v>
      </c>
      <c r="Z677" s="139">
        <v>0</v>
      </c>
      <c r="AA677" s="139">
        <v>0</v>
      </c>
      <c r="AB677" s="139">
        <v>0</v>
      </c>
      <c r="AC677" s="139">
        <v>0</v>
      </c>
      <c r="AD677" s="139">
        <v>0</v>
      </c>
      <c r="AE677" s="139">
        <v>0</v>
      </c>
      <c r="AF677" s="139">
        <v>0</v>
      </c>
      <c r="AG677" s="139">
        <v>0</v>
      </c>
      <c r="AH677" s="139">
        <v>0</v>
      </c>
      <c r="AI677" s="139">
        <v>0</v>
      </c>
      <c r="AJ677" s="139">
        <v>0</v>
      </c>
      <c r="AK677" s="139">
        <v>0</v>
      </c>
      <c r="AL677" s="139">
        <v>0</v>
      </c>
      <c r="AM677" s="139">
        <v>0</v>
      </c>
      <c r="AN677" s="139">
        <v>0</v>
      </c>
      <c r="AO677" s="139">
        <v>0</v>
      </c>
      <c r="AP677" s="139">
        <v>0</v>
      </c>
      <c r="AQ677" s="139">
        <v>0</v>
      </c>
      <c r="AR677" s="139">
        <v>0</v>
      </c>
      <c r="AS677" s="139">
        <v>0</v>
      </c>
      <c r="AT677" s="139">
        <v>0</v>
      </c>
      <c r="AU677" s="139">
        <v>0</v>
      </c>
      <c r="AV677" s="139">
        <v>0</v>
      </c>
      <c r="AW677" s="139">
        <v>0</v>
      </c>
      <c r="AX677" s="139">
        <v>0</v>
      </c>
      <c r="AY677" s="139">
        <v>0</v>
      </c>
      <c r="AZ677" s="139">
        <v>0</v>
      </c>
      <c r="BA677" s="139">
        <v>0</v>
      </c>
    </row>
    <row r="678" spans="1:53">
      <c r="A678" s="140" t="s">
        <v>1994</v>
      </c>
      <c r="B678" s="139">
        <v>0</v>
      </c>
      <c r="C678" s="139">
        <v>0</v>
      </c>
      <c r="D678" s="139">
        <v>0</v>
      </c>
      <c r="E678" s="139">
        <v>0</v>
      </c>
      <c r="F678" s="139">
        <v>0</v>
      </c>
      <c r="G678" s="139">
        <v>0</v>
      </c>
      <c r="H678" s="139">
        <v>0</v>
      </c>
      <c r="I678" s="139">
        <v>0</v>
      </c>
      <c r="J678" s="139">
        <v>0</v>
      </c>
      <c r="K678" s="139">
        <v>0</v>
      </c>
      <c r="L678" s="139">
        <v>0</v>
      </c>
      <c r="M678" s="139">
        <v>0</v>
      </c>
      <c r="N678" s="139">
        <v>0</v>
      </c>
      <c r="O678" s="139">
        <v>0</v>
      </c>
      <c r="P678" s="139">
        <v>0</v>
      </c>
      <c r="Q678" s="139">
        <v>0</v>
      </c>
      <c r="R678" s="139">
        <v>0</v>
      </c>
      <c r="S678" s="139">
        <v>0</v>
      </c>
      <c r="T678" s="139">
        <v>0</v>
      </c>
      <c r="U678" s="139">
        <v>0</v>
      </c>
      <c r="V678" s="139">
        <v>0</v>
      </c>
      <c r="W678" s="139">
        <v>0</v>
      </c>
      <c r="X678" s="139">
        <v>0</v>
      </c>
      <c r="Y678" s="139">
        <v>0</v>
      </c>
      <c r="Z678" s="139">
        <v>0</v>
      </c>
      <c r="AA678" s="139">
        <v>0</v>
      </c>
      <c r="AB678" s="139">
        <v>0</v>
      </c>
      <c r="AC678" s="139">
        <v>0</v>
      </c>
      <c r="AD678" s="139">
        <v>0</v>
      </c>
      <c r="AE678" s="139">
        <v>0</v>
      </c>
      <c r="AF678" s="139">
        <v>0</v>
      </c>
      <c r="AG678" s="139">
        <v>0</v>
      </c>
      <c r="AH678" s="139">
        <v>0</v>
      </c>
      <c r="AI678" s="139">
        <v>0</v>
      </c>
      <c r="AJ678" s="139">
        <v>0</v>
      </c>
      <c r="AK678" s="139">
        <v>0</v>
      </c>
      <c r="AL678" s="139">
        <v>0</v>
      </c>
      <c r="AM678" s="139">
        <v>0</v>
      </c>
      <c r="AN678" s="139">
        <v>0</v>
      </c>
      <c r="AO678" s="139">
        <v>0</v>
      </c>
      <c r="AP678" s="139">
        <v>0</v>
      </c>
      <c r="AQ678" s="139">
        <v>0</v>
      </c>
      <c r="AR678" s="139">
        <v>0</v>
      </c>
      <c r="AS678" s="139">
        <v>0</v>
      </c>
      <c r="AT678" s="139">
        <v>0</v>
      </c>
      <c r="AU678" s="139">
        <v>0</v>
      </c>
      <c r="AV678" s="139">
        <v>0</v>
      </c>
      <c r="AW678" s="139">
        <v>0</v>
      </c>
      <c r="AX678" s="139">
        <v>0</v>
      </c>
      <c r="AY678" s="139">
        <v>0</v>
      </c>
      <c r="AZ678" s="139">
        <v>0</v>
      </c>
      <c r="BA678" s="139">
        <v>0</v>
      </c>
    </row>
    <row r="679" spans="1:53">
      <c r="A679" s="140" t="s">
        <v>1995</v>
      </c>
      <c r="B679" s="139">
        <v>0</v>
      </c>
      <c r="C679" s="139">
        <v>0</v>
      </c>
      <c r="D679" s="139">
        <v>0</v>
      </c>
      <c r="E679" s="139">
        <v>0</v>
      </c>
      <c r="F679" s="139">
        <v>0</v>
      </c>
      <c r="G679" s="139">
        <v>0</v>
      </c>
      <c r="H679" s="139">
        <v>0</v>
      </c>
      <c r="I679" s="139">
        <v>0</v>
      </c>
      <c r="J679" s="139">
        <v>0</v>
      </c>
      <c r="K679" s="139">
        <v>0</v>
      </c>
      <c r="L679" s="139">
        <v>0</v>
      </c>
      <c r="M679" s="139">
        <v>0</v>
      </c>
      <c r="N679" s="139">
        <v>0</v>
      </c>
      <c r="O679" s="139">
        <v>0</v>
      </c>
      <c r="P679" s="139">
        <v>0</v>
      </c>
      <c r="Q679" s="139">
        <v>0</v>
      </c>
      <c r="R679" s="139">
        <v>0</v>
      </c>
      <c r="S679" s="139">
        <v>0</v>
      </c>
      <c r="T679" s="139">
        <v>0</v>
      </c>
      <c r="U679" s="139">
        <v>0</v>
      </c>
      <c r="V679" s="139">
        <v>0</v>
      </c>
      <c r="W679" s="139">
        <v>0</v>
      </c>
      <c r="X679" s="139">
        <v>0</v>
      </c>
      <c r="Y679" s="139">
        <v>0</v>
      </c>
      <c r="Z679" s="139">
        <v>0</v>
      </c>
      <c r="AA679" s="139">
        <v>0</v>
      </c>
      <c r="AB679" s="139">
        <v>0</v>
      </c>
      <c r="AC679" s="139">
        <v>0</v>
      </c>
      <c r="AD679" s="139">
        <v>0</v>
      </c>
      <c r="AE679" s="139">
        <v>0</v>
      </c>
      <c r="AF679" s="139">
        <v>0</v>
      </c>
      <c r="AG679" s="139">
        <v>0</v>
      </c>
      <c r="AH679" s="139">
        <v>0</v>
      </c>
      <c r="AI679" s="139">
        <v>0</v>
      </c>
      <c r="AJ679" s="139">
        <v>0</v>
      </c>
      <c r="AK679" s="139">
        <v>0</v>
      </c>
      <c r="AL679" s="139">
        <v>0</v>
      </c>
      <c r="AM679" s="139">
        <v>0</v>
      </c>
      <c r="AN679" s="139">
        <v>0</v>
      </c>
      <c r="AO679" s="139">
        <v>0</v>
      </c>
      <c r="AP679" s="139">
        <v>0</v>
      </c>
      <c r="AQ679" s="139">
        <v>0</v>
      </c>
      <c r="AR679" s="139">
        <v>0</v>
      </c>
      <c r="AS679" s="139">
        <v>0</v>
      </c>
      <c r="AT679" s="139">
        <v>0</v>
      </c>
      <c r="AU679" s="139">
        <v>0</v>
      </c>
      <c r="AV679" s="139">
        <v>0</v>
      </c>
      <c r="AW679" s="139">
        <v>0</v>
      </c>
      <c r="AX679" s="139">
        <v>0</v>
      </c>
      <c r="AY679" s="139">
        <v>0</v>
      </c>
      <c r="AZ679" s="139">
        <v>0</v>
      </c>
      <c r="BA679" s="139">
        <v>0</v>
      </c>
    </row>
    <row r="680" spans="1:53">
      <c r="A680" s="140" t="s">
        <v>1996</v>
      </c>
      <c r="B680" s="139">
        <v>0</v>
      </c>
      <c r="C680" s="139">
        <v>0</v>
      </c>
      <c r="D680" s="139">
        <v>0</v>
      </c>
      <c r="E680" s="139">
        <v>0</v>
      </c>
      <c r="F680" s="139">
        <v>0</v>
      </c>
      <c r="G680" s="139">
        <v>0</v>
      </c>
      <c r="H680" s="139">
        <v>0</v>
      </c>
      <c r="I680" s="139">
        <v>0</v>
      </c>
      <c r="J680" s="139">
        <v>0</v>
      </c>
      <c r="K680" s="139">
        <v>0</v>
      </c>
      <c r="L680" s="139">
        <v>0</v>
      </c>
      <c r="M680" s="139">
        <v>0</v>
      </c>
      <c r="N680" s="139">
        <v>0</v>
      </c>
      <c r="O680" s="139">
        <v>0</v>
      </c>
      <c r="P680" s="139">
        <v>0</v>
      </c>
      <c r="Q680" s="139">
        <v>0</v>
      </c>
      <c r="R680" s="139">
        <v>0</v>
      </c>
      <c r="S680" s="139">
        <v>0</v>
      </c>
      <c r="T680" s="139">
        <v>0</v>
      </c>
      <c r="U680" s="139">
        <v>0</v>
      </c>
      <c r="V680" s="139">
        <v>0</v>
      </c>
      <c r="W680" s="139">
        <v>0</v>
      </c>
      <c r="X680" s="139">
        <v>0</v>
      </c>
      <c r="Y680" s="139">
        <v>0</v>
      </c>
      <c r="Z680" s="139">
        <v>0</v>
      </c>
      <c r="AA680" s="139">
        <v>0</v>
      </c>
      <c r="AB680" s="139">
        <v>0</v>
      </c>
      <c r="AC680" s="139">
        <v>0</v>
      </c>
      <c r="AD680" s="139">
        <v>0</v>
      </c>
      <c r="AE680" s="139">
        <v>0</v>
      </c>
      <c r="AF680" s="139">
        <v>0</v>
      </c>
      <c r="AG680" s="139">
        <v>0</v>
      </c>
      <c r="AH680" s="139">
        <v>0</v>
      </c>
      <c r="AI680" s="139">
        <v>0</v>
      </c>
      <c r="AJ680" s="139">
        <v>0</v>
      </c>
      <c r="AK680" s="139">
        <v>0</v>
      </c>
      <c r="AL680" s="139">
        <v>0</v>
      </c>
      <c r="AM680" s="139">
        <v>0</v>
      </c>
      <c r="AN680" s="139">
        <v>0</v>
      </c>
      <c r="AO680" s="139">
        <v>0</v>
      </c>
      <c r="AP680" s="139">
        <v>0</v>
      </c>
      <c r="AQ680" s="139">
        <v>0</v>
      </c>
      <c r="AR680" s="139">
        <v>0</v>
      </c>
      <c r="AS680" s="139">
        <v>0</v>
      </c>
      <c r="AT680" s="139">
        <v>0</v>
      </c>
      <c r="AU680" s="139">
        <v>0</v>
      </c>
      <c r="AV680" s="139">
        <v>0</v>
      </c>
      <c r="AW680" s="139">
        <v>0</v>
      </c>
      <c r="AX680" s="139">
        <v>0</v>
      </c>
      <c r="AY680" s="139">
        <v>0</v>
      </c>
      <c r="AZ680" s="139">
        <v>0</v>
      </c>
      <c r="BA680" s="139">
        <v>0</v>
      </c>
    </row>
    <row r="681" spans="1:53">
      <c r="A681" s="140" t="s">
        <v>1997</v>
      </c>
      <c r="B681" s="139">
        <v>0</v>
      </c>
      <c r="C681" s="139">
        <v>0</v>
      </c>
      <c r="D681" s="139">
        <v>0</v>
      </c>
      <c r="E681" s="139">
        <v>0</v>
      </c>
      <c r="F681" s="139">
        <v>0</v>
      </c>
      <c r="G681" s="139">
        <v>0</v>
      </c>
      <c r="H681" s="139">
        <v>0</v>
      </c>
      <c r="I681" s="139">
        <v>0</v>
      </c>
      <c r="J681" s="139">
        <v>0</v>
      </c>
      <c r="K681" s="139">
        <v>0</v>
      </c>
      <c r="L681" s="139">
        <v>0</v>
      </c>
      <c r="M681" s="139">
        <v>0</v>
      </c>
      <c r="N681" s="139">
        <v>0</v>
      </c>
      <c r="O681" s="139">
        <v>0</v>
      </c>
      <c r="P681" s="139">
        <v>0</v>
      </c>
      <c r="Q681" s="139">
        <v>0</v>
      </c>
      <c r="R681" s="139">
        <v>0</v>
      </c>
      <c r="S681" s="139">
        <v>0</v>
      </c>
      <c r="T681" s="139">
        <v>0</v>
      </c>
      <c r="U681" s="139">
        <v>0</v>
      </c>
      <c r="V681" s="139">
        <v>0</v>
      </c>
      <c r="W681" s="139">
        <v>0</v>
      </c>
      <c r="X681" s="139">
        <v>0</v>
      </c>
      <c r="Y681" s="139">
        <v>0</v>
      </c>
      <c r="Z681" s="139">
        <v>0</v>
      </c>
      <c r="AA681" s="139">
        <v>0</v>
      </c>
      <c r="AB681" s="139">
        <v>0</v>
      </c>
      <c r="AC681" s="139">
        <v>0</v>
      </c>
      <c r="AD681" s="139">
        <v>0</v>
      </c>
      <c r="AE681" s="139">
        <v>0</v>
      </c>
      <c r="AF681" s="139">
        <v>0</v>
      </c>
      <c r="AG681" s="139">
        <v>0</v>
      </c>
      <c r="AH681" s="139">
        <v>0</v>
      </c>
      <c r="AI681" s="139">
        <v>0</v>
      </c>
      <c r="AJ681" s="139">
        <v>0</v>
      </c>
      <c r="AK681" s="139">
        <v>0</v>
      </c>
      <c r="AL681" s="139">
        <v>0</v>
      </c>
      <c r="AM681" s="139">
        <v>0</v>
      </c>
      <c r="AN681" s="139">
        <v>0</v>
      </c>
      <c r="AO681" s="139">
        <v>0</v>
      </c>
      <c r="AP681" s="139">
        <v>0</v>
      </c>
      <c r="AQ681" s="139">
        <v>0</v>
      </c>
      <c r="AR681" s="139">
        <v>0</v>
      </c>
      <c r="AS681" s="139">
        <v>0</v>
      </c>
      <c r="AT681" s="139">
        <v>0</v>
      </c>
      <c r="AU681" s="139">
        <v>0</v>
      </c>
      <c r="AV681" s="139">
        <v>0</v>
      </c>
      <c r="AW681" s="139">
        <v>0</v>
      </c>
      <c r="AX681" s="139">
        <v>0</v>
      </c>
      <c r="AY681" s="139">
        <v>0</v>
      </c>
      <c r="AZ681" s="139">
        <v>0</v>
      </c>
      <c r="BA681" s="139">
        <v>0</v>
      </c>
    </row>
    <row r="682" spans="1:53">
      <c r="A682" s="166" t="s">
        <v>1998</v>
      </c>
      <c r="B682" s="139">
        <v>0</v>
      </c>
      <c r="C682" s="139">
        <v>0</v>
      </c>
      <c r="D682" s="139">
        <v>0</v>
      </c>
      <c r="E682" s="139">
        <v>0</v>
      </c>
      <c r="F682" s="139">
        <v>0</v>
      </c>
      <c r="G682" s="139">
        <v>0</v>
      </c>
      <c r="H682" s="139">
        <v>0</v>
      </c>
      <c r="I682" s="139">
        <v>0</v>
      </c>
      <c r="J682" s="139">
        <v>0</v>
      </c>
      <c r="K682" s="139">
        <v>0</v>
      </c>
      <c r="L682" s="139">
        <v>0</v>
      </c>
      <c r="M682" s="139">
        <v>0</v>
      </c>
      <c r="N682" s="139">
        <v>0</v>
      </c>
      <c r="O682" s="139">
        <v>0</v>
      </c>
      <c r="P682" s="139">
        <v>0</v>
      </c>
      <c r="Q682" s="139">
        <v>0</v>
      </c>
      <c r="R682" s="139">
        <v>0</v>
      </c>
      <c r="S682" s="139">
        <v>0</v>
      </c>
      <c r="T682" s="139">
        <v>0</v>
      </c>
      <c r="U682" s="139">
        <v>0</v>
      </c>
      <c r="V682" s="139">
        <v>0</v>
      </c>
      <c r="W682" s="139">
        <v>0</v>
      </c>
      <c r="X682" s="139">
        <v>0</v>
      </c>
      <c r="Y682" s="139">
        <v>0</v>
      </c>
      <c r="Z682" s="139">
        <v>0</v>
      </c>
      <c r="AA682" s="139">
        <v>0</v>
      </c>
      <c r="AB682" s="139">
        <v>0</v>
      </c>
      <c r="AC682" s="139">
        <v>0</v>
      </c>
      <c r="AD682" s="139">
        <v>0</v>
      </c>
      <c r="AE682" s="139">
        <v>0</v>
      </c>
      <c r="AF682" s="139">
        <v>0</v>
      </c>
      <c r="AG682" s="139">
        <v>0</v>
      </c>
      <c r="AH682" s="139">
        <v>0</v>
      </c>
      <c r="AI682" s="139">
        <v>0</v>
      </c>
      <c r="AJ682" s="139">
        <v>0</v>
      </c>
      <c r="AK682" s="139">
        <v>0</v>
      </c>
      <c r="AL682" s="139">
        <v>0</v>
      </c>
      <c r="AM682" s="139">
        <v>0</v>
      </c>
      <c r="AN682" s="139">
        <v>0</v>
      </c>
      <c r="AO682" s="139">
        <v>0</v>
      </c>
      <c r="AP682" s="139">
        <v>0</v>
      </c>
      <c r="AQ682" s="139">
        <v>0</v>
      </c>
      <c r="AR682" s="139">
        <v>0</v>
      </c>
      <c r="AS682" s="139">
        <v>0</v>
      </c>
      <c r="AT682" s="139">
        <v>0</v>
      </c>
      <c r="AU682" s="139">
        <v>0</v>
      </c>
      <c r="AV682" s="139">
        <v>0</v>
      </c>
      <c r="AW682" s="139">
        <v>0</v>
      </c>
      <c r="AX682" s="139">
        <v>0</v>
      </c>
      <c r="AY682" s="139">
        <v>0</v>
      </c>
      <c r="AZ682" s="139">
        <v>0</v>
      </c>
      <c r="BA682" s="139">
        <v>0</v>
      </c>
    </row>
    <row r="683" spans="1:53">
      <c r="A683" s="140" t="s">
        <v>1999</v>
      </c>
    </row>
    <row r="684" spans="1:53">
      <c r="A684" s="166" t="s">
        <v>2000</v>
      </c>
      <c r="B684" s="139">
        <v>110092735.62943199</v>
      </c>
      <c r="C684" s="139">
        <v>29898775.227045801</v>
      </c>
      <c r="D684" s="139">
        <v>38122800.015427001</v>
      </c>
      <c r="E684" s="139">
        <v>74775201.063311696</v>
      </c>
      <c r="F684" s="139">
        <v>87968455.522842601</v>
      </c>
      <c r="G684" s="139">
        <v>87031530.845572203</v>
      </c>
      <c r="H684" s="139">
        <v>99859134.534475699</v>
      </c>
      <c r="I684" s="139">
        <v>167728347.540604</v>
      </c>
      <c r="J684" s="139">
        <v>81403879.706487104</v>
      </c>
      <c r="K684" s="139">
        <v>71240071.781765699</v>
      </c>
      <c r="L684" s="139">
        <v>42971534.566493697</v>
      </c>
      <c r="M684" s="139">
        <v>33431405.929846801</v>
      </c>
      <c r="N684" s="139">
        <v>924523872.36330497</v>
      </c>
      <c r="O684" s="139">
        <v>120406967.612578</v>
      </c>
      <c r="P684" s="139">
        <v>61325052.612648502</v>
      </c>
      <c r="Q684" s="139">
        <v>71813861.546585202</v>
      </c>
      <c r="R684" s="139">
        <v>89970414.922918394</v>
      </c>
      <c r="S684" s="139">
        <v>98441029.124937296</v>
      </c>
      <c r="T684" s="139">
        <v>101653869.994066</v>
      </c>
      <c r="U684" s="139">
        <v>100448192.337073</v>
      </c>
      <c r="V684" s="139">
        <v>151654172.251973</v>
      </c>
      <c r="W684" s="139">
        <v>97529491.667403296</v>
      </c>
      <c r="X684" s="139">
        <v>86077298.846672401</v>
      </c>
      <c r="Y684" s="139">
        <v>65600009.4617908</v>
      </c>
      <c r="Z684" s="139">
        <v>61123564.6146136</v>
      </c>
      <c r="AA684" s="139">
        <v>1106043924.9932599</v>
      </c>
      <c r="AB684" s="139">
        <v>127870161.63656101</v>
      </c>
      <c r="AC684" s="139">
        <v>66588329.001570202</v>
      </c>
      <c r="AD684" s="139">
        <v>78749776.846212402</v>
      </c>
      <c r="AE684" s="139">
        <v>96679601.803625003</v>
      </c>
      <c r="AF684" s="139">
        <v>105436545.06694099</v>
      </c>
      <c r="AG684" s="139">
        <v>109636898.891794</v>
      </c>
      <c r="AH684" s="139">
        <v>108369584.087819</v>
      </c>
      <c r="AI684" s="139">
        <v>158980398.58167401</v>
      </c>
      <c r="AJ684" s="139">
        <v>103336432.94939201</v>
      </c>
      <c r="AK684" s="139">
        <v>90085133.370931998</v>
      </c>
      <c r="AL684" s="139">
        <v>68222158.868797705</v>
      </c>
      <c r="AM684" s="139">
        <v>67473291.426625907</v>
      </c>
      <c r="AN684" s="139">
        <v>1181428312.53194</v>
      </c>
      <c r="AO684" s="139">
        <v>128675671.556545</v>
      </c>
      <c r="AP684" s="139">
        <v>67201393.012819394</v>
      </c>
      <c r="AQ684" s="139">
        <v>77680827.962973595</v>
      </c>
      <c r="AR684" s="139">
        <v>96531325.284124807</v>
      </c>
      <c r="AS684" s="139">
        <v>109634264.89926299</v>
      </c>
      <c r="AT684" s="139">
        <v>114409859.325445</v>
      </c>
      <c r="AU684" s="139">
        <v>114457140.39223801</v>
      </c>
      <c r="AV684" s="139">
        <v>165296601.25995901</v>
      </c>
      <c r="AW684" s="139">
        <v>108550720.05753</v>
      </c>
      <c r="AX684" s="139">
        <v>95871604.767069504</v>
      </c>
      <c r="AY684" s="139">
        <v>79253007.0425978</v>
      </c>
      <c r="AZ684" s="139">
        <v>72600720.734361902</v>
      </c>
      <c r="BA684" s="139">
        <v>1230163136.29493</v>
      </c>
    </row>
    <row r="685" spans="1:53">
      <c r="A685" s="140" t="s">
        <v>2001</v>
      </c>
    </row>
    <row r="686" spans="1:53" ht="10.8" thickBot="1">
      <c r="A686" s="164" t="s">
        <v>2002</v>
      </c>
    </row>
    <row r="687" spans="1:53">
      <c r="A687" s="140" t="s">
        <v>2003</v>
      </c>
      <c r="B687" s="139">
        <v>0</v>
      </c>
      <c r="C687" s="139">
        <v>0</v>
      </c>
      <c r="D687" s="139">
        <v>0</v>
      </c>
      <c r="E687" s="139">
        <v>0</v>
      </c>
      <c r="F687" s="139">
        <v>0</v>
      </c>
      <c r="G687" s="139">
        <v>0</v>
      </c>
      <c r="H687" s="139">
        <v>0</v>
      </c>
      <c r="I687" s="139">
        <v>0</v>
      </c>
      <c r="J687" s="139">
        <v>0</v>
      </c>
      <c r="K687" s="139">
        <v>0</v>
      </c>
      <c r="L687" s="139">
        <v>0</v>
      </c>
      <c r="M687" s="139">
        <v>0</v>
      </c>
      <c r="N687" s="139">
        <v>0</v>
      </c>
      <c r="O687" s="139">
        <v>0</v>
      </c>
      <c r="P687" s="139">
        <v>0</v>
      </c>
      <c r="Q687" s="139">
        <v>0</v>
      </c>
      <c r="R687" s="139">
        <v>0</v>
      </c>
      <c r="S687" s="139">
        <v>0</v>
      </c>
      <c r="T687" s="139">
        <v>0</v>
      </c>
      <c r="U687" s="139">
        <v>0</v>
      </c>
      <c r="V687" s="139">
        <v>0</v>
      </c>
      <c r="W687" s="139">
        <v>0</v>
      </c>
      <c r="X687" s="139">
        <v>0</v>
      </c>
      <c r="Y687" s="139">
        <v>0</v>
      </c>
      <c r="Z687" s="139">
        <v>0</v>
      </c>
      <c r="AA687" s="139">
        <v>0</v>
      </c>
      <c r="AB687" s="139">
        <v>0</v>
      </c>
      <c r="AC687" s="139">
        <v>0</v>
      </c>
      <c r="AD687" s="139">
        <v>0</v>
      </c>
      <c r="AE687" s="139">
        <v>0</v>
      </c>
      <c r="AF687" s="139">
        <v>0</v>
      </c>
      <c r="AG687" s="139">
        <v>0</v>
      </c>
      <c r="AH687" s="139">
        <v>0</v>
      </c>
      <c r="AI687" s="139">
        <v>0</v>
      </c>
      <c r="AJ687" s="139">
        <v>0</v>
      </c>
      <c r="AK687" s="139">
        <v>0</v>
      </c>
      <c r="AL687" s="139">
        <v>0</v>
      </c>
      <c r="AM687" s="139">
        <v>0</v>
      </c>
      <c r="AN687" s="139">
        <v>0</v>
      </c>
      <c r="AO687" s="139">
        <v>0</v>
      </c>
      <c r="AP687" s="139">
        <v>0</v>
      </c>
      <c r="AQ687" s="139">
        <v>0</v>
      </c>
      <c r="AR687" s="139">
        <v>0</v>
      </c>
      <c r="AS687" s="139">
        <v>0</v>
      </c>
      <c r="AT687" s="139">
        <v>0</v>
      </c>
      <c r="AU687" s="139">
        <v>0</v>
      </c>
      <c r="AV687" s="139">
        <v>0</v>
      </c>
      <c r="AW687" s="139">
        <v>0</v>
      </c>
      <c r="AX687" s="139">
        <v>0</v>
      </c>
      <c r="AY687" s="139">
        <v>0</v>
      </c>
      <c r="AZ687" s="139">
        <v>0</v>
      </c>
      <c r="BA687" s="139">
        <v>0</v>
      </c>
    </row>
    <row r="688" spans="1:53">
      <c r="A688" s="140" t="s">
        <v>2004</v>
      </c>
      <c r="B688" s="139">
        <v>129795.999999999</v>
      </c>
      <c r="C688" s="139">
        <v>129795.999999999</v>
      </c>
      <c r="D688" s="139">
        <v>129795.999999999</v>
      </c>
      <c r="E688" s="139">
        <v>129795.999999999</v>
      </c>
      <c r="F688" s="139">
        <v>129795.999999999</v>
      </c>
      <c r="G688" s="139">
        <v>129795.999999999</v>
      </c>
      <c r="H688" s="139">
        <v>129795.999999999</v>
      </c>
      <c r="I688" s="139">
        <v>129795.999999999</v>
      </c>
      <c r="J688" s="139">
        <v>129795.999999999</v>
      </c>
      <c r="K688" s="139">
        <v>129795.999999999</v>
      </c>
      <c r="L688" s="139">
        <v>129795.999999999</v>
      </c>
      <c r="M688" s="139">
        <v>129795.999999999</v>
      </c>
      <c r="N688" s="139">
        <v>1557552</v>
      </c>
      <c r="O688" s="139">
        <v>129795.999999999</v>
      </c>
      <c r="P688" s="139">
        <v>129795.999999999</v>
      </c>
      <c r="Q688" s="139">
        <v>129795.999999999</v>
      </c>
      <c r="R688" s="139">
        <v>129795.999999999</v>
      </c>
      <c r="S688" s="139">
        <v>129795.999999999</v>
      </c>
      <c r="T688" s="139">
        <v>129795.999999999</v>
      </c>
      <c r="U688" s="139">
        <v>129795.999999999</v>
      </c>
      <c r="V688" s="139">
        <v>129795.999999999</v>
      </c>
      <c r="W688" s="139">
        <v>129795.999999999</v>
      </c>
      <c r="X688" s="139">
        <v>129795.999999999</v>
      </c>
      <c r="Y688" s="139">
        <v>129795.999999999</v>
      </c>
      <c r="Z688" s="139">
        <v>129795.999999999</v>
      </c>
      <c r="AA688" s="139">
        <v>1557552</v>
      </c>
      <c r="AB688" s="139">
        <v>129795.999999999</v>
      </c>
      <c r="AC688" s="139">
        <v>129795.999999999</v>
      </c>
      <c r="AD688" s="139">
        <v>129795.999999999</v>
      </c>
      <c r="AE688" s="139">
        <v>129795.999999999</v>
      </c>
      <c r="AF688" s="139">
        <v>129795.999999999</v>
      </c>
      <c r="AG688" s="139">
        <v>129795.999999999</v>
      </c>
      <c r="AH688" s="139">
        <v>129795.999999999</v>
      </c>
      <c r="AI688" s="139">
        <v>129795.999999999</v>
      </c>
      <c r="AJ688" s="139">
        <v>129795.999999999</v>
      </c>
      <c r="AK688" s="139">
        <v>129795.999999999</v>
      </c>
      <c r="AL688" s="139">
        <v>129795.999999999</v>
      </c>
      <c r="AM688" s="139">
        <v>129795.999999999</v>
      </c>
      <c r="AN688" s="139">
        <v>1557552</v>
      </c>
      <c r="AO688" s="139">
        <v>129795.999999999</v>
      </c>
      <c r="AP688" s="139">
        <v>129795.999999999</v>
      </c>
      <c r="AQ688" s="139">
        <v>129795.999999999</v>
      </c>
      <c r="AR688" s="139">
        <v>129795.999999999</v>
      </c>
      <c r="AS688" s="139">
        <v>129795.999999999</v>
      </c>
      <c r="AT688" s="139">
        <v>129795.999999999</v>
      </c>
      <c r="AU688" s="139">
        <v>129795.999999999</v>
      </c>
      <c r="AV688" s="139">
        <v>129795.999999999</v>
      </c>
      <c r="AW688" s="139">
        <v>129795.999999999</v>
      </c>
      <c r="AX688" s="139">
        <v>129795.999999999</v>
      </c>
      <c r="AY688" s="139">
        <v>129795.999999999</v>
      </c>
      <c r="AZ688" s="139">
        <v>129795.999999999</v>
      </c>
      <c r="BA688" s="139">
        <v>1557552</v>
      </c>
    </row>
    <row r="689" spans="1:53">
      <c r="A689" s="140" t="s">
        <v>2005</v>
      </c>
      <c r="B689" s="139">
        <v>0</v>
      </c>
      <c r="C689" s="139">
        <v>0</v>
      </c>
      <c r="D689" s="139">
        <v>0</v>
      </c>
      <c r="E689" s="139">
        <v>0</v>
      </c>
      <c r="F689" s="139">
        <v>0</v>
      </c>
      <c r="G689" s="139">
        <v>0</v>
      </c>
      <c r="H689" s="139">
        <v>0</v>
      </c>
      <c r="I689" s="139">
        <v>0</v>
      </c>
      <c r="J689" s="139">
        <v>0</v>
      </c>
      <c r="K689" s="139">
        <v>0</v>
      </c>
      <c r="L689" s="139">
        <v>0</v>
      </c>
      <c r="M689" s="139">
        <v>0</v>
      </c>
      <c r="N689" s="139">
        <v>0</v>
      </c>
      <c r="O689" s="139">
        <v>0</v>
      </c>
      <c r="P689" s="139">
        <v>0</v>
      </c>
      <c r="Q689" s="139">
        <v>0</v>
      </c>
      <c r="R689" s="139">
        <v>0</v>
      </c>
      <c r="S689" s="139">
        <v>0</v>
      </c>
      <c r="T689" s="139">
        <v>0</v>
      </c>
      <c r="U689" s="139">
        <v>0</v>
      </c>
      <c r="V689" s="139">
        <v>0</v>
      </c>
      <c r="W689" s="139">
        <v>0</v>
      </c>
      <c r="X689" s="139">
        <v>0</v>
      </c>
      <c r="Y689" s="139">
        <v>0</v>
      </c>
      <c r="Z689" s="139">
        <v>0</v>
      </c>
      <c r="AA689" s="139">
        <v>0</v>
      </c>
      <c r="AB689" s="139">
        <v>0</v>
      </c>
      <c r="AC689" s="139">
        <v>0</v>
      </c>
      <c r="AD689" s="139">
        <v>0</v>
      </c>
      <c r="AE689" s="139">
        <v>0</v>
      </c>
      <c r="AF689" s="139">
        <v>0</v>
      </c>
      <c r="AG689" s="139">
        <v>0</v>
      </c>
      <c r="AH689" s="139">
        <v>0</v>
      </c>
      <c r="AI689" s="139">
        <v>0</v>
      </c>
      <c r="AJ689" s="139">
        <v>0</v>
      </c>
      <c r="AK689" s="139">
        <v>0</v>
      </c>
      <c r="AL689" s="139">
        <v>0</v>
      </c>
      <c r="AM689" s="139">
        <v>0</v>
      </c>
      <c r="AN689" s="139">
        <v>0</v>
      </c>
      <c r="AO689" s="139">
        <v>0</v>
      </c>
      <c r="AP689" s="139">
        <v>0</v>
      </c>
      <c r="AQ689" s="139">
        <v>0</v>
      </c>
      <c r="AR689" s="139">
        <v>0</v>
      </c>
      <c r="AS689" s="139">
        <v>0</v>
      </c>
      <c r="AT689" s="139">
        <v>0</v>
      </c>
      <c r="AU689" s="139">
        <v>0</v>
      </c>
      <c r="AV689" s="139">
        <v>0</v>
      </c>
      <c r="AW689" s="139">
        <v>0</v>
      </c>
      <c r="AX689" s="139">
        <v>0</v>
      </c>
      <c r="AY689" s="139">
        <v>0</v>
      </c>
      <c r="AZ689" s="139">
        <v>0</v>
      </c>
      <c r="BA689" s="139">
        <v>0</v>
      </c>
    </row>
    <row r="690" spans="1:53">
      <c r="A690" s="140" t="s">
        <v>2006</v>
      </c>
      <c r="B690" s="139">
        <v>15593108.947459601</v>
      </c>
      <c r="C690" s="139">
        <v>15593108.947459601</v>
      </c>
      <c r="D690" s="139">
        <v>15593108.947459601</v>
      </c>
      <c r="E690" s="139">
        <v>15593108.947459601</v>
      </c>
      <c r="F690" s="139">
        <v>15593108.947459601</v>
      </c>
      <c r="G690" s="139">
        <v>15593108.947459601</v>
      </c>
      <c r="H690" s="139">
        <v>15593108.947459601</v>
      </c>
      <c r="I690" s="139">
        <v>15593108.947459601</v>
      </c>
      <c r="J690" s="139">
        <v>15593108.947459601</v>
      </c>
      <c r="K690" s="139">
        <v>15593108.947459601</v>
      </c>
      <c r="L690" s="139">
        <v>15593108.947459601</v>
      </c>
      <c r="M690" s="139">
        <v>15593108.947459601</v>
      </c>
      <c r="N690" s="139">
        <v>187117307.36951599</v>
      </c>
      <c r="O690" s="139">
        <v>17047149.252494499</v>
      </c>
      <c r="P690" s="139">
        <v>17047149.252494499</v>
      </c>
      <c r="Q690" s="139">
        <v>17047149.252494499</v>
      </c>
      <c r="R690" s="139">
        <v>17047149.252494499</v>
      </c>
      <c r="S690" s="139">
        <v>17047149.252494499</v>
      </c>
      <c r="T690" s="139">
        <v>17047149.252494499</v>
      </c>
      <c r="U690" s="139">
        <v>17047149.252494499</v>
      </c>
      <c r="V690" s="139">
        <v>17047149.252494499</v>
      </c>
      <c r="W690" s="139">
        <v>17047149.252494499</v>
      </c>
      <c r="X690" s="139">
        <v>17047149.252494499</v>
      </c>
      <c r="Y690" s="139">
        <v>17047149.252494499</v>
      </c>
      <c r="Z690" s="139">
        <v>17047149.252494499</v>
      </c>
      <c r="AA690" s="139">
        <v>204565791.029935</v>
      </c>
      <c r="AB690" s="139">
        <v>19022617.884772699</v>
      </c>
      <c r="AC690" s="139">
        <v>19022617.884772699</v>
      </c>
      <c r="AD690" s="139">
        <v>19022617.884772699</v>
      </c>
      <c r="AE690" s="139">
        <v>19022617.884772699</v>
      </c>
      <c r="AF690" s="139">
        <v>19022617.884772699</v>
      </c>
      <c r="AG690" s="139">
        <v>19022617.884772699</v>
      </c>
      <c r="AH690" s="139">
        <v>19022617.884772699</v>
      </c>
      <c r="AI690" s="139">
        <v>19022617.884772699</v>
      </c>
      <c r="AJ690" s="139">
        <v>19022617.884772699</v>
      </c>
      <c r="AK690" s="139">
        <v>19022617.884772699</v>
      </c>
      <c r="AL690" s="139">
        <v>19022617.884772699</v>
      </c>
      <c r="AM690" s="139">
        <v>19022617.884772699</v>
      </c>
      <c r="AN690" s="139">
        <v>228271414.61727199</v>
      </c>
      <c r="AO690" s="139">
        <v>20343678.1158791</v>
      </c>
      <c r="AP690" s="139">
        <v>20343678.1158791</v>
      </c>
      <c r="AQ690" s="139">
        <v>20343678.1158791</v>
      </c>
      <c r="AR690" s="139">
        <v>20343678.1158791</v>
      </c>
      <c r="AS690" s="139">
        <v>20343678.1158791</v>
      </c>
      <c r="AT690" s="139">
        <v>20343678.1158791</v>
      </c>
      <c r="AU690" s="139">
        <v>20343678.1158791</v>
      </c>
      <c r="AV690" s="139">
        <v>20343678.1158791</v>
      </c>
      <c r="AW690" s="139">
        <v>20343678.1158791</v>
      </c>
      <c r="AX690" s="139">
        <v>20343678.1158791</v>
      </c>
      <c r="AY690" s="139">
        <v>20343678.1158791</v>
      </c>
      <c r="AZ690" s="139">
        <v>20343678.1158791</v>
      </c>
      <c r="BA690" s="139">
        <v>244124137.390549</v>
      </c>
    </row>
    <row r="691" spans="1:53">
      <c r="A691" s="140" t="s">
        <v>2007</v>
      </c>
      <c r="B691" s="139">
        <v>0</v>
      </c>
      <c r="C691" s="139">
        <v>0</v>
      </c>
      <c r="D691" s="139">
        <v>0</v>
      </c>
      <c r="E691" s="139">
        <v>0</v>
      </c>
      <c r="F691" s="139">
        <v>0</v>
      </c>
      <c r="G691" s="139">
        <v>0</v>
      </c>
      <c r="H691" s="139">
        <v>0</v>
      </c>
      <c r="I691" s="139">
        <v>0</v>
      </c>
      <c r="J691" s="139">
        <v>0</v>
      </c>
      <c r="K691" s="139">
        <v>0</v>
      </c>
      <c r="L691" s="139">
        <v>0</v>
      </c>
      <c r="M691" s="139">
        <v>0</v>
      </c>
      <c r="N691" s="139">
        <v>0</v>
      </c>
      <c r="O691" s="139">
        <v>0</v>
      </c>
      <c r="P691" s="139">
        <v>0</v>
      </c>
      <c r="Q691" s="139">
        <v>0</v>
      </c>
      <c r="R691" s="139">
        <v>0</v>
      </c>
      <c r="S691" s="139">
        <v>0</v>
      </c>
      <c r="T691" s="139">
        <v>0</v>
      </c>
      <c r="U691" s="139">
        <v>0</v>
      </c>
      <c r="V691" s="139">
        <v>0</v>
      </c>
      <c r="W691" s="139">
        <v>0</v>
      </c>
      <c r="X691" s="139">
        <v>0</v>
      </c>
      <c r="Y691" s="139">
        <v>0</v>
      </c>
      <c r="Z691" s="139">
        <v>0</v>
      </c>
      <c r="AA691" s="139">
        <v>0</v>
      </c>
      <c r="AB691" s="139">
        <v>0</v>
      </c>
      <c r="AC691" s="139">
        <v>0</v>
      </c>
      <c r="AD691" s="139">
        <v>0</v>
      </c>
      <c r="AE691" s="139">
        <v>0</v>
      </c>
      <c r="AF691" s="139">
        <v>0</v>
      </c>
      <c r="AG691" s="139">
        <v>0</v>
      </c>
      <c r="AH691" s="139">
        <v>0</v>
      </c>
      <c r="AI691" s="139">
        <v>0</v>
      </c>
      <c r="AJ691" s="139">
        <v>0</v>
      </c>
      <c r="AK691" s="139">
        <v>0</v>
      </c>
      <c r="AL691" s="139">
        <v>0</v>
      </c>
      <c r="AM691" s="139">
        <v>0</v>
      </c>
      <c r="AN691" s="139">
        <v>0</v>
      </c>
      <c r="AO691" s="139">
        <v>0</v>
      </c>
      <c r="AP691" s="139">
        <v>0</v>
      </c>
      <c r="AQ691" s="139">
        <v>0</v>
      </c>
      <c r="AR691" s="139">
        <v>0</v>
      </c>
      <c r="AS691" s="139">
        <v>0</v>
      </c>
      <c r="AT691" s="139">
        <v>0</v>
      </c>
      <c r="AU691" s="139">
        <v>0</v>
      </c>
      <c r="AV691" s="139">
        <v>0</v>
      </c>
      <c r="AW691" s="139">
        <v>0</v>
      </c>
      <c r="AX691" s="139">
        <v>0</v>
      </c>
      <c r="AY691" s="139">
        <v>0</v>
      </c>
      <c r="AZ691" s="139">
        <v>0</v>
      </c>
      <c r="BA691" s="139">
        <v>0</v>
      </c>
    </row>
    <row r="692" spans="1:53">
      <c r="A692" s="140" t="s">
        <v>2008</v>
      </c>
      <c r="B692" s="139">
        <v>0</v>
      </c>
      <c r="C692" s="139">
        <v>0</v>
      </c>
      <c r="D692" s="139">
        <v>0</v>
      </c>
      <c r="E692" s="139">
        <v>0</v>
      </c>
      <c r="F692" s="139">
        <v>0</v>
      </c>
      <c r="G692" s="139">
        <v>0</v>
      </c>
      <c r="H692" s="139">
        <v>0</v>
      </c>
      <c r="I692" s="139">
        <v>0</v>
      </c>
      <c r="J692" s="139">
        <v>0</v>
      </c>
      <c r="K692" s="139">
        <v>0</v>
      </c>
      <c r="L692" s="139">
        <v>0</v>
      </c>
      <c r="M692" s="139">
        <v>0</v>
      </c>
      <c r="N692" s="139">
        <v>0</v>
      </c>
      <c r="O692" s="139">
        <v>0</v>
      </c>
      <c r="P692" s="139">
        <v>0</v>
      </c>
      <c r="Q692" s="139">
        <v>0</v>
      </c>
      <c r="R692" s="139">
        <v>0</v>
      </c>
      <c r="S692" s="139">
        <v>0</v>
      </c>
      <c r="T692" s="139">
        <v>0</v>
      </c>
      <c r="U692" s="139">
        <v>0</v>
      </c>
      <c r="V692" s="139">
        <v>0</v>
      </c>
      <c r="W692" s="139">
        <v>0</v>
      </c>
      <c r="X692" s="139">
        <v>0</v>
      </c>
      <c r="Y692" s="139">
        <v>0</v>
      </c>
      <c r="Z692" s="139">
        <v>0</v>
      </c>
      <c r="AA692" s="139">
        <v>0</v>
      </c>
      <c r="AB692" s="139">
        <v>0</v>
      </c>
      <c r="AC692" s="139">
        <v>0</v>
      </c>
      <c r="AD692" s="139">
        <v>0</v>
      </c>
      <c r="AE692" s="139">
        <v>0</v>
      </c>
      <c r="AF692" s="139">
        <v>0</v>
      </c>
      <c r="AG692" s="139">
        <v>0</v>
      </c>
      <c r="AH692" s="139">
        <v>0</v>
      </c>
      <c r="AI692" s="139">
        <v>0</v>
      </c>
      <c r="AJ692" s="139">
        <v>0</v>
      </c>
      <c r="AK692" s="139">
        <v>0</v>
      </c>
      <c r="AL692" s="139">
        <v>0</v>
      </c>
      <c r="AM692" s="139">
        <v>0</v>
      </c>
      <c r="AN692" s="139">
        <v>0</v>
      </c>
      <c r="AO692" s="139">
        <v>0</v>
      </c>
      <c r="AP692" s="139">
        <v>0</v>
      </c>
      <c r="AQ692" s="139">
        <v>0</v>
      </c>
      <c r="AR692" s="139">
        <v>0</v>
      </c>
      <c r="AS692" s="139">
        <v>0</v>
      </c>
      <c r="AT692" s="139">
        <v>0</v>
      </c>
      <c r="AU692" s="139">
        <v>0</v>
      </c>
      <c r="AV692" s="139">
        <v>0</v>
      </c>
      <c r="AW692" s="139">
        <v>0</v>
      </c>
      <c r="AX692" s="139">
        <v>0</v>
      </c>
      <c r="AY692" s="139">
        <v>0</v>
      </c>
      <c r="AZ692" s="139">
        <v>0</v>
      </c>
      <c r="BA692" s="139">
        <v>0</v>
      </c>
    </row>
    <row r="693" spans="1:53">
      <c r="A693" s="168" t="s">
        <v>2009</v>
      </c>
      <c r="B693" s="139">
        <v>280</v>
      </c>
      <c r="C693" s="139">
        <v>280</v>
      </c>
      <c r="D693" s="139">
        <v>290</v>
      </c>
      <c r="E693" s="139">
        <v>290</v>
      </c>
      <c r="F693" s="139">
        <v>432</v>
      </c>
      <c r="G693" s="139">
        <v>290</v>
      </c>
      <c r="H693" s="139">
        <v>290</v>
      </c>
      <c r="I693" s="139">
        <v>290</v>
      </c>
      <c r="J693" s="139">
        <v>290</v>
      </c>
      <c r="K693" s="139">
        <v>290</v>
      </c>
      <c r="L693" s="139">
        <v>432</v>
      </c>
      <c r="M693" s="139">
        <v>290</v>
      </c>
      <c r="N693" s="139">
        <v>3744</v>
      </c>
      <c r="O693" s="139">
        <v>312</v>
      </c>
      <c r="P693" s="139">
        <v>312</v>
      </c>
      <c r="Q693" s="139">
        <v>312</v>
      </c>
      <c r="R693" s="139">
        <v>312</v>
      </c>
      <c r="S693" s="139">
        <v>312</v>
      </c>
      <c r="T693" s="139">
        <v>312</v>
      </c>
      <c r="U693" s="139">
        <v>312</v>
      </c>
      <c r="V693" s="139">
        <v>312</v>
      </c>
      <c r="W693" s="139">
        <v>312</v>
      </c>
      <c r="X693" s="139">
        <v>312</v>
      </c>
      <c r="Y693" s="139">
        <v>312</v>
      </c>
      <c r="Z693" s="139">
        <v>312</v>
      </c>
      <c r="AA693" s="139">
        <v>3743.99999999999</v>
      </c>
      <c r="AB693" s="139">
        <v>312</v>
      </c>
      <c r="AC693" s="139">
        <v>312</v>
      </c>
      <c r="AD693" s="139">
        <v>312</v>
      </c>
      <c r="AE693" s="139">
        <v>312</v>
      </c>
      <c r="AF693" s="139">
        <v>312</v>
      </c>
      <c r="AG693" s="139">
        <v>312</v>
      </c>
      <c r="AH693" s="139">
        <v>312</v>
      </c>
      <c r="AI693" s="139">
        <v>312</v>
      </c>
      <c r="AJ693" s="139">
        <v>312</v>
      </c>
      <c r="AK693" s="139">
        <v>312</v>
      </c>
      <c r="AL693" s="139">
        <v>312</v>
      </c>
      <c r="AM693" s="139">
        <v>312</v>
      </c>
      <c r="AN693" s="139">
        <v>3743.99999999999</v>
      </c>
      <c r="AO693" s="139">
        <v>312</v>
      </c>
      <c r="AP693" s="139">
        <v>312</v>
      </c>
      <c r="AQ693" s="139">
        <v>312</v>
      </c>
      <c r="AR693" s="139">
        <v>312</v>
      </c>
      <c r="AS693" s="139">
        <v>312</v>
      </c>
      <c r="AT693" s="139">
        <v>312</v>
      </c>
      <c r="AU693" s="139">
        <v>312</v>
      </c>
      <c r="AV693" s="139">
        <v>312</v>
      </c>
      <c r="AW693" s="139">
        <v>312</v>
      </c>
      <c r="AX693" s="139">
        <v>312</v>
      </c>
      <c r="AY693" s="139">
        <v>312</v>
      </c>
      <c r="AZ693" s="139">
        <v>312</v>
      </c>
      <c r="BA693" s="139">
        <v>3743.99999999999</v>
      </c>
    </row>
    <row r="694" spans="1:53">
      <c r="A694" s="140" t="s">
        <v>2010</v>
      </c>
      <c r="B694" s="139">
        <v>0</v>
      </c>
      <c r="C694" s="139">
        <v>0</v>
      </c>
      <c r="D694" s="139">
        <v>0</v>
      </c>
      <c r="E694" s="139">
        <v>0</v>
      </c>
      <c r="F694" s="139">
        <v>0</v>
      </c>
      <c r="G694" s="139">
        <v>0</v>
      </c>
      <c r="H694" s="139">
        <v>0</v>
      </c>
      <c r="I694" s="139">
        <v>0</v>
      </c>
      <c r="J694" s="139">
        <v>0</v>
      </c>
      <c r="K694" s="139">
        <v>0</v>
      </c>
      <c r="L694" s="139">
        <v>0</v>
      </c>
      <c r="M694" s="139">
        <v>0</v>
      </c>
      <c r="N694" s="139">
        <v>0</v>
      </c>
      <c r="O694" s="139">
        <v>0</v>
      </c>
      <c r="P694" s="139">
        <v>0</v>
      </c>
      <c r="Q694" s="139">
        <v>0</v>
      </c>
      <c r="R694" s="139">
        <v>0</v>
      </c>
      <c r="S694" s="139">
        <v>0</v>
      </c>
      <c r="T694" s="139">
        <v>0</v>
      </c>
      <c r="U694" s="139">
        <v>0</v>
      </c>
      <c r="V694" s="139">
        <v>0</v>
      </c>
      <c r="W694" s="139">
        <v>0</v>
      </c>
      <c r="X694" s="139">
        <v>0</v>
      </c>
      <c r="Y694" s="139">
        <v>0</v>
      </c>
      <c r="Z694" s="139">
        <v>0</v>
      </c>
      <c r="AA694" s="139">
        <v>0</v>
      </c>
      <c r="AB694" s="139">
        <v>0</v>
      </c>
      <c r="AC694" s="139">
        <v>0</v>
      </c>
      <c r="AD694" s="139">
        <v>0</v>
      </c>
      <c r="AE694" s="139">
        <v>0</v>
      </c>
      <c r="AF694" s="139">
        <v>0</v>
      </c>
      <c r="AG694" s="139">
        <v>0</v>
      </c>
      <c r="AH694" s="139">
        <v>0</v>
      </c>
      <c r="AI694" s="139">
        <v>0</v>
      </c>
      <c r="AJ694" s="139">
        <v>0</v>
      </c>
      <c r="AK694" s="139">
        <v>0</v>
      </c>
      <c r="AL694" s="139">
        <v>0</v>
      </c>
      <c r="AM694" s="139">
        <v>0</v>
      </c>
      <c r="AN694" s="139">
        <v>0</v>
      </c>
      <c r="AO694" s="139">
        <v>0</v>
      </c>
      <c r="AP694" s="139">
        <v>0</v>
      </c>
      <c r="AQ694" s="139">
        <v>0</v>
      </c>
      <c r="AR694" s="139">
        <v>0</v>
      </c>
      <c r="AS694" s="139">
        <v>0</v>
      </c>
      <c r="AT694" s="139">
        <v>0</v>
      </c>
      <c r="AU694" s="139">
        <v>0</v>
      </c>
      <c r="AV694" s="139">
        <v>0</v>
      </c>
      <c r="AW694" s="139">
        <v>0</v>
      </c>
      <c r="AX694" s="139">
        <v>0</v>
      </c>
      <c r="AY694" s="139">
        <v>0</v>
      </c>
      <c r="AZ694" s="139">
        <v>0</v>
      </c>
      <c r="BA694" s="139">
        <v>0</v>
      </c>
    </row>
    <row r="695" spans="1:53">
      <c r="A695" s="140" t="s">
        <v>2011</v>
      </c>
      <c r="B695" s="139">
        <v>16110778.703457201</v>
      </c>
      <c r="C695" s="139">
        <v>10497375.691190099</v>
      </c>
      <c r="D695" s="139">
        <v>10603411.780849701</v>
      </c>
      <c r="E695" s="139">
        <v>11483168.200042799</v>
      </c>
      <c r="F695" s="139">
        <v>13767035.513207899</v>
      </c>
      <c r="G695" s="139">
        <v>14733989.880879899</v>
      </c>
      <c r="H695" s="139">
        <v>15436184.3642978</v>
      </c>
      <c r="I695" s="139">
        <v>19179573.502716798</v>
      </c>
      <c r="J695" s="139">
        <v>14429396.623994401</v>
      </c>
      <c r="K695" s="139">
        <v>12637619.3516447</v>
      </c>
      <c r="L695" s="139">
        <v>10160855.9911646</v>
      </c>
      <c r="M695" s="139">
        <v>11137802.4171855</v>
      </c>
      <c r="N695" s="139">
        <v>160177192.020632</v>
      </c>
      <c r="O695" s="139">
        <v>13743467.069129201</v>
      </c>
      <c r="P695" s="139">
        <v>8710645.0066855401</v>
      </c>
      <c r="Q695" s="139">
        <v>8985304.4266470093</v>
      </c>
      <c r="R695" s="139">
        <v>9693618.2777864002</v>
      </c>
      <c r="S695" s="139">
        <v>11667887.123706101</v>
      </c>
      <c r="T695" s="139">
        <v>12520721.4274555</v>
      </c>
      <c r="U695" s="139">
        <v>13165470.906847799</v>
      </c>
      <c r="V695" s="139">
        <v>16320813.188720601</v>
      </c>
      <c r="W695" s="139">
        <v>12315209.224825</v>
      </c>
      <c r="X695" s="139">
        <v>10712831.664315</v>
      </c>
      <c r="Y695" s="139">
        <v>8649668.4829343501</v>
      </c>
      <c r="Z695" s="139">
        <v>9547830.6431922596</v>
      </c>
      <c r="AA695" s="139">
        <v>136033467.44224501</v>
      </c>
      <c r="AB695" s="139">
        <v>13574045.359337499</v>
      </c>
      <c r="AC695" s="139">
        <v>8626048.6393970698</v>
      </c>
      <c r="AD695" s="139">
        <v>8842376.4817025494</v>
      </c>
      <c r="AE695" s="139">
        <v>9541911.3503335491</v>
      </c>
      <c r="AF695" s="139">
        <v>11503766.493758099</v>
      </c>
      <c r="AG695" s="139">
        <v>12415920.072276199</v>
      </c>
      <c r="AH695" s="139">
        <v>13050393.9920762</v>
      </c>
      <c r="AI695" s="139">
        <v>16170663.319424501</v>
      </c>
      <c r="AJ695" s="139">
        <v>12209303.0258683</v>
      </c>
      <c r="AK695" s="139">
        <v>10646575.353121201</v>
      </c>
      <c r="AL695" s="139">
        <v>8538243.9504672494</v>
      </c>
      <c r="AM695" s="139">
        <v>9458975.1169301402</v>
      </c>
      <c r="AN695" s="139">
        <v>134578223.15469199</v>
      </c>
      <c r="AO695" s="139">
        <v>13484274.806882299</v>
      </c>
      <c r="AP695" s="139">
        <v>8558435.9273140095</v>
      </c>
      <c r="AQ695" s="139">
        <v>8747956.7502548601</v>
      </c>
      <c r="AR695" s="139">
        <v>9440738.86531079</v>
      </c>
      <c r="AS695" s="139">
        <v>11433741.0829338</v>
      </c>
      <c r="AT695" s="139">
        <v>12379146.881821999</v>
      </c>
      <c r="AU695" s="139">
        <v>13019700.198248699</v>
      </c>
      <c r="AV695" s="139">
        <v>16124955.760871699</v>
      </c>
      <c r="AW695" s="139">
        <v>12196517.7609357</v>
      </c>
      <c r="AX695" s="139">
        <v>10634719.8600774</v>
      </c>
      <c r="AY695" s="139">
        <v>8538056.7361776996</v>
      </c>
      <c r="AZ695" s="139">
        <v>9473416.4700825904</v>
      </c>
      <c r="BA695" s="139">
        <v>134031661.10091101</v>
      </c>
    </row>
    <row r="696" spans="1:53">
      <c r="A696" s="140" t="s">
        <v>2012</v>
      </c>
      <c r="B696" s="139">
        <v>1359640.3589870301</v>
      </c>
      <c r="C696" s="139">
        <v>1280676.75263077</v>
      </c>
      <c r="D696" s="139">
        <v>1349942.8390300099</v>
      </c>
      <c r="E696" s="139">
        <v>323399.16539985797</v>
      </c>
      <c r="F696" s="139">
        <v>359269.99518581101</v>
      </c>
      <c r="G696" s="139">
        <v>367786.56126039999</v>
      </c>
      <c r="H696" s="139">
        <v>379300.11032719997</v>
      </c>
      <c r="I696" s="139">
        <v>441609.983368274</v>
      </c>
      <c r="J696" s="139">
        <v>334376.31934636697</v>
      </c>
      <c r="K696" s="139">
        <v>304425.355481109</v>
      </c>
      <c r="L696" s="139">
        <v>263803.06917198998</v>
      </c>
      <c r="M696" s="139">
        <v>270966.35001483298</v>
      </c>
      <c r="N696" s="139">
        <v>7035196.8602036703</v>
      </c>
      <c r="O696" s="139">
        <v>399383.64179656497</v>
      </c>
      <c r="P696" s="139">
        <v>328969.51700419502</v>
      </c>
      <c r="Q696" s="139">
        <v>343103.56653145299</v>
      </c>
      <c r="R696" s="139">
        <v>356058.94900321402</v>
      </c>
      <c r="S696" s="139">
        <v>380325.499576198</v>
      </c>
      <c r="T696" s="139">
        <v>366487.69654007797</v>
      </c>
      <c r="U696" s="139">
        <v>374730.54386506602</v>
      </c>
      <c r="V696" s="139">
        <v>421456.003027172</v>
      </c>
      <c r="W696" s="139">
        <v>334201.833062038</v>
      </c>
      <c r="X696" s="139">
        <v>313473.15993018099</v>
      </c>
      <c r="Y696" s="139">
        <v>284467.67383908201</v>
      </c>
      <c r="Z696" s="139">
        <v>288783.37078694499</v>
      </c>
      <c r="AA696" s="139">
        <v>4191441.4549621898</v>
      </c>
      <c r="AB696" s="139">
        <v>410334.332870688</v>
      </c>
      <c r="AC696" s="139">
        <v>340477.89697142498</v>
      </c>
      <c r="AD696" s="139">
        <v>354600.70905947301</v>
      </c>
      <c r="AE696" s="139">
        <v>367546.52336565102</v>
      </c>
      <c r="AF696" s="139">
        <v>391488.55210051499</v>
      </c>
      <c r="AG696" s="139">
        <v>377578.85345050198</v>
      </c>
      <c r="AH696" s="139">
        <v>385690.29338566901</v>
      </c>
      <c r="AI696" s="139">
        <v>432315.54655566998</v>
      </c>
      <c r="AJ696" s="139">
        <v>345189.376723814</v>
      </c>
      <c r="AK696" s="139">
        <v>324763.95709146501</v>
      </c>
      <c r="AL696" s="139">
        <v>295703.93859088398</v>
      </c>
      <c r="AM696" s="139">
        <v>299874.55553364102</v>
      </c>
      <c r="AN696" s="139">
        <v>4325564.5356994001</v>
      </c>
      <c r="AO696" s="139">
        <v>406159.447808308</v>
      </c>
      <c r="AP696" s="139">
        <v>336332.93704362999</v>
      </c>
      <c r="AQ696" s="139">
        <v>350496.82928834902</v>
      </c>
      <c r="AR696" s="139">
        <v>363409.853337434</v>
      </c>
      <c r="AS696" s="139">
        <v>387426.45975350199</v>
      </c>
      <c r="AT696" s="139">
        <v>373449.980857205</v>
      </c>
      <c r="AU696" s="139">
        <v>381532.794738981</v>
      </c>
      <c r="AV696" s="139">
        <v>428139.898544561</v>
      </c>
      <c r="AW696" s="139">
        <v>340956.71439282002</v>
      </c>
      <c r="AX696" s="139">
        <v>320468.94355899002</v>
      </c>
      <c r="AY696" s="139">
        <v>291360.24938659399</v>
      </c>
      <c r="AZ696" s="139">
        <v>295610.63634870702</v>
      </c>
      <c r="BA696" s="139">
        <v>4275344.7450590804</v>
      </c>
    </row>
    <row r="697" spans="1:53">
      <c r="A697" s="140" t="s">
        <v>2013</v>
      </c>
      <c r="B697" s="139">
        <v>0</v>
      </c>
      <c r="C697" s="139">
        <v>0</v>
      </c>
      <c r="D697" s="139">
        <v>0</v>
      </c>
      <c r="E697" s="139">
        <v>0</v>
      </c>
      <c r="F697" s="139">
        <v>0</v>
      </c>
      <c r="G697" s="139">
        <v>0</v>
      </c>
      <c r="H697" s="139">
        <v>0</v>
      </c>
      <c r="I697" s="139">
        <v>0</v>
      </c>
      <c r="J697" s="139">
        <v>0</v>
      </c>
      <c r="K697" s="139">
        <v>0</v>
      </c>
      <c r="L697" s="139">
        <v>0</v>
      </c>
      <c r="M697" s="139">
        <v>0</v>
      </c>
      <c r="N697" s="139">
        <v>0</v>
      </c>
      <c r="O697" s="139">
        <v>0</v>
      </c>
      <c r="P697" s="139">
        <v>0</v>
      </c>
      <c r="Q697" s="139">
        <v>0</v>
      </c>
      <c r="R697" s="139">
        <v>0</v>
      </c>
      <c r="S697" s="139">
        <v>0</v>
      </c>
      <c r="T697" s="139">
        <v>0</v>
      </c>
      <c r="U697" s="139">
        <v>0</v>
      </c>
      <c r="V697" s="139">
        <v>0</v>
      </c>
      <c r="W697" s="139">
        <v>0</v>
      </c>
      <c r="X697" s="139">
        <v>0</v>
      </c>
      <c r="Y697" s="139">
        <v>0</v>
      </c>
      <c r="Z697" s="139">
        <v>0</v>
      </c>
      <c r="AA697" s="139">
        <v>0</v>
      </c>
      <c r="AB697" s="139">
        <v>0</v>
      </c>
      <c r="AC697" s="139">
        <v>0</v>
      </c>
      <c r="AD697" s="139">
        <v>0</v>
      </c>
      <c r="AE697" s="139">
        <v>0</v>
      </c>
      <c r="AF697" s="139">
        <v>0</v>
      </c>
      <c r="AG697" s="139">
        <v>0</v>
      </c>
      <c r="AH697" s="139">
        <v>0</v>
      </c>
      <c r="AI697" s="139">
        <v>0</v>
      </c>
      <c r="AJ697" s="139">
        <v>0</v>
      </c>
      <c r="AK697" s="139">
        <v>0</v>
      </c>
      <c r="AL697" s="139">
        <v>0</v>
      </c>
      <c r="AM697" s="139">
        <v>0</v>
      </c>
      <c r="AN697" s="139">
        <v>0</v>
      </c>
      <c r="AO697" s="139">
        <v>0</v>
      </c>
      <c r="AP697" s="139">
        <v>0</v>
      </c>
      <c r="AQ697" s="139">
        <v>0</v>
      </c>
      <c r="AR697" s="139">
        <v>0</v>
      </c>
      <c r="AS697" s="139">
        <v>0</v>
      </c>
      <c r="AT697" s="139">
        <v>0</v>
      </c>
      <c r="AU697" s="139">
        <v>0</v>
      </c>
      <c r="AV697" s="139">
        <v>0</v>
      </c>
      <c r="AW697" s="139">
        <v>0</v>
      </c>
      <c r="AX697" s="139">
        <v>0</v>
      </c>
      <c r="AY697" s="139">
        <v>0</v>
      </c>
      <c r="AZ697" s="139">
        <v>0</v>
      </c>
      <c r="BA697" s="139">
        <v>0</v>
      </c>
    </row>
    <row r="698" spans="1:53">
      <c r="A698" s="140" t="s">
        <v>2014</v>
      </c>
      <c r="B698" s="139">
        <v>0</v>
      </c>
      <c r="C698" s="139">
        <v>0</v>
      </c>
      <c r="D698" s="139">
        <v>0</v>
      </c>
      <c r="E698" s="139">
        <v>0</v>
      </c>
      <c r="F698" s="139">
        <v>0</v>
      </c>
      <c r="G698" s="139">
        <v>0</v>
      </c>
      <c r="H698" s="139">
        <v>0</v>
      </c>
      <c r="I698" s="139">
        <v>0</v>
      </c>
      <c r="J698" s="139">
        <v>0</v>
      </c>
      <c r="K698" s="139">
        <v>0</v>
      </c>
      <c r="L698" s="139">
        <v>0</v>
      </c>
      <c r="M698" s="139">
        <v>0</v>
      </c>
      <c r="N698" s="139">
        <v>0</v>
      </c>
      <c r="O698" s="139">
        <v>0</v>
      </c>
      <c r="P698" s="139">
        <v>0</v>
      </c>
      <c r="Q698" s="139">
        <v>0</v>
      </c>
      <c r="R698" s="139">
        <v>0</v>
      </c>
      <c r="S698" s="139">
        <v>0</v>
      </c>
      <c r="T698" s="139">
        <v>0</v>
      </c>
      <c r="U698" s="139">
        <v>0</v>
      </c>
      <c r="V698" s="139">
        <v>0</v>
      </c>
      <c r="W698" s="139">
        <v>0</v>
      </c>
      <c r="X698" s="139">
        <v>0</v>
      </c>
      <c r="Y698" s="139">
        <v>0</v>
      </c>
      <c r="Z698" s="139">
        <v>0</v>
      </c>
      <c r="AA698" s="139">
        <v>0</v>
      </c>
      <c r="AB698" s="139">
        <v>0</v>
      </c>
      <c r="AC698" s="139">
        <v>0</v>
      </c>
      <c r="AD698" s="139">
        <v>0</v>
      </c>
      <c r="AE698" s="139">
        <v>0</v>
      </c>
      <c r="AF698" s="139">
        <v>0</v>
      </c>
      <c r="AG698" s="139">
        <v>0</v>
      </c>
      <c r="AH698" s="139">
        <v>0</v>
      </c>
      <c r="AI698" s="139">
        <v>0</v>
      </c>
      <c r="AJ698" s="139">
        <v>0</v>
      </c>
      <c r="AK698" s="139">
        <v>0</v>
      </c>
      <c r="AL698" s="139">
        <v>0</v>
      </c>
      <c r="AM698" s="139">
        <v>0</v>
      </c>
      <c r="AN698" s="139">
        <v>0</v>
      </c>
      <c r="AO698" s="139">
        <v>0</v>
      </c>
      <c r="AP698" s="139">
        <v>0</v>
      </c>
      <c r="AQ698" s="139">
        <v>0</v>
      </c>
      <c r="AR698" s="139">
        <v>0</v>
      </c>
      <c r="AS698" s="139">
        <v>0</v>
      </c>
      <c r="AT698" s="139">
        <v>0</v>
      </c>
      <c r="AU698" s="139">
        <v>0</v>
      </c>
      <c r="AV698" s="139">
        <v>0</v>
      </c>
      <c r="AW698" s="139">
        <v>0</v>
      </c>
      <c r="AX698" s="139">
        <v>0</v>
      </c>
      <c r="AY698" s="139">
        <v>0</v>
      </c>
      <c r="AZ698" s="139">
        <v>0</v>
      </c>
      <c r="BA698" s="139">
        <v>0</v>
      </c>
    </row>
    <row r="699" spans="1:53">
      <c r="A699" s="140" t="s">
        <v>2015</v>
      </c>
      <c r="B699" s="139">
        <v>0</v>
      </c>
      <c r="C699" s="139">
        <v>0</v>
      </c>
      <c r="D699" s="139">
        <v>0</v>
      </c>
      <c r="E699" s="139">
        <v>0</v>
      </c>
      <c r="F699" s="139">
        <v>0</v>
      </c>
      <c r="G699" s="139">
        <v>0</v>
      </c>
      <c r="H699" s="139">
        <v>0</v>
      </c>
      <c r="I699" s="139">
        <v>0</v>
      </c>
      <c r="J699" s="139">
        <v>0</v>
      </c>
      <c r="K699" s="139">
        <v>0</v>
      </c>
      <c r="L699" s="139">
        <v>0</v>
      </c>
      <c r="M699" s="139">
        <v>0</v>
      </c>
      <c r="N699" s="139">
        <v>0</v>
      </c>
      <c r="O699" s="139">
        <v>0</v>
      </c>
      <c r="P699" s="139">
        <v>0</v>
      </c>
      <c r="Q699" s="139">
        <v>0</v>
      </c>
      <c r="R699" s="139">
        <v>0</v>
      </c>
      <c r="S699" s="139">
        <v>0</v>
      </c>
      <c r="T699" s="139">
        <v>0</v>
      </c>
      <c r="U699" s="139">
        <v>0</v>
      </c>
      <c r="V699" s="139">
        <v>0</v>
      </c>
      <c r="W699" s="139">
        <v>0</v>
      </c>
      <c r="X699" s="139">
        <v>0</v>
      </c>
      <c r="Y699" s="139">
        <v>0</v>
      </c>
      <c r="Z699" s="139">
        <v>0</v>
      </c>
      <c r="AA699" s="139">
        <v>0</v>
      </c>
      <c r="AB699" s="139">
        <v>0</v>
      </c>
      <c r="AC699" s="139">
        <v>0</v>
      </c>
      <c r="AD699" s="139">
        <v>0</v>
      </c>
      <c r="AE699" s="139">
        <v>0</v>
      </c>
      <c r="AF699" s="139">
        <v>0</v>
      </c>
      <c r="AG699" s="139">
        <v>0</v>
      </c>
      <c r="AH699" s="139">
        <v>0</v>
      </c>
      <c r="AI699" s="139">
        <v>0</v>
      </c>
      <c r="AJ699" s="139">
        <v>0</v>
      </c>
      <c r="AK699" s="139">
        <v>0</v>
      </c>
      <c r="AL699" s="139">
        <v>0</v>
      </c>
      <c r="AM699" s="139">
        <v>0</v>
      </c>
      <c r="AN699" s="139">
        <v>0</v>
      </c>
      <c r="AO699" s="139">
        <v>0</v>
      </c>
      <c r="AP699" s="139">
        <v>0</v>
      </c>
      <c r="AQ699" s="139">
        <v>0</v>
      </c>
      <c r="AR699" s="139">
        <v>0</v>
      </c>
      <c r="AS699" s="139">
        <v>0</v>
      </c>
      <c r="AT699" s="139">
        <v>0</v>
      </c>
      <c r="AU699" s="139">
        <v>0</v>
      </c>
      <c r="AV699" s="139">
        <v>0</v>
      </c>
      <c r="AW699" s="139">
        <v>0</v>
      </c>
      <c r="AX699" s="139">
        <v>0</v>
      </c>
      <c r="AY699" s="139">
        <v>0</v>
      </c>
      <c r="AZ699" s="139">
        <v>0</v>
      </c>
      <c r="BA699" s="139">
        <v>0</v>
      </c>
    </row>
    <row r="700" spans="1:53">
      <c r="A700" s="140" t="s">
        <v>2016</v>
      </c>
      <c r="B700" s="139">
        <v>0</v>
      </c>
      <c r="C700" s="139">
        <v>0</v>
      </c>
      <c r="D700" s="139">
        <v>0</v>
      </c>
      <c r="E700" s="139">
        <v>0</v>
      </c>
      <c r="F700" s="139">
        <v>0</v>
      </c>
      <c r="G700" s="139">
        <v>0</v>
      </c>
      <c r="H700" s="139">
        <v>0</v>
      </c>
      <c r="I700" s="139">
        <v>0</v>
      </c>
      <c r="J700" s="139">
        <v>0</v>
      </c>
      <c r="K700" s="139">
        <v>0</v>
      </c>
      <c r="L700" s="139">
        <v>0</v>
      </c>
      <c r="M700" s="139">
        <v>0</v>
      </c>
      <c r="N700" s="139">
        <v>0</v>
      </c>
      <c r="O700" s="139">
        <v>0</v>
      </c>
      <c r="P700" s="139">
        <v>0</v>
      </c>
      <c r="Q700" s="139">
        <v>0</v>
      </c>
      <c r="R700" s="139">
        <v>0</v>
      </c>
      <c r="S700" s="139">
        <v>0</v>
      </c>
      <c r="T700" s="139">
        <v>0</v>
      </c>
      <c r="U700" s="139">
        <v>0</v>
      </c>
      <c r="V700" s="139">
        <v>0</v>
      </c>
      <c r="W700" s="139">
        <v>0</v>
      </c>
      <c r="X700" s="139">
        <v>0</v>
      </c>
      <c r="Y700" s="139">
        <v>0</v>
      </c>
      <c r="Z700" s="139">
        <v>0</v>
      </c>
      <c r="AA700" s="139">
        <v>0</v>
      </c>
      <c r="AB700" s="139">
        <v>0</v>
      </c>
      <c r="AC700" s="139">
        <v>0</v>
      </c>
      <c r="AD700" s="139">
        <v>0</v>
      </c>
      <c r="AE700" s="139">
        <v>0</v>
      </c>
      <c r="AF700" s="139">
        <v>0</v>
      </c>
      <c r="AG700" s="139">
        <v>0</v>
      </c>
      <c r="AH700" s="139">
        <v>0</v>
      </c>
      <c r="AI700" s="139">
        <v>0</v>
      </c>
      <c r="AJ700" s="139">
        <v>0</v>
      </c>
      <c r="AK700" s="139">
        <v>0</v>
      </c>
      <c r="AL700" s="139">
        <v>0</v>
      </c>
      <c r="AM700" s="139">
        <v>0</v>
      </c>
      <c r="AN700" s="139">
        <v>0</v>
      </c>
      <c r="AO700" s="139">
        <v>0</v>
      </c>
      <c r="AP700" s="139">
        <v>0</v>
      </c>
      <c r="AQ700" s="139">
        <v>0</v>
      </c>
      <c r="AR700" s="139">
        <v>0</v>
      </c>
      <c r="AS700" s="139">
        <v>0</v>
      </c>
      <c r="AT700" s="139">
        <v>0</v>
      </c>
      <c r="AU700" s="139">
        <v>0</v>
      </c>
      <c r="AV700" s="139">
        <v>0</v>
      </c>
      <c r="AW700" s="139">
        <v>0</v>
      </c>
      <c r="AX700" s="139">
        <v>0</v>
      </c>
      <c r="AY700" s="139">
        <v>0</v>
      </c>
      <c r="AZ700" s="139">
        <v>0</v>
      </c>
      <c r="BA700" s="139">
        <v>0</v>
      </c>
    </row>
    <row r="701" spans="1:53">
      <c r="A701" s="140" t="s">
        <v>2017</v>
      </c>
      <c r="B701" s="139">
        <v>0</v>
      </c>
      <c r="C701" s="139">
        <v>0</v>
      </c>
      <c r="D701" s="139">
        <v>0</v>
      </c>
      <c r="E701" s="139">
        <v>0</v>
      </c>
      <c r="F701" s="139">
        <v>0</v>
      </c>
      <c r="G701" s="139">
        <v>0</v>
      </c>
      <c r="H701" s="139">
        <v>0</v>
      </c>
      <c r="I701" s="139">
        <v>0</v>
      </c>
      <c r="J701" s="139">
        <v>0</v>
      </c>
      <c r="K701" s="139">
        <v>0</v>
      </c>
      <c r="L701" s="139">
        <v>0</v>
      </c>
      <c r="M701" s="139">
        <v>0</v>
      </c>
      <c r="N701" s="139">
        <v>0</v>
      </c>
      <c r="O701" s="139">
        <v>0</v>
      </c>
      <c r="P701" s="139">
        <v>0</v>
      </c>
      <c r="Q701" s="139">
        <v>0</v>
      </c>
      <c r="R701" s="139">
        <v>0</v>
      </c>
      <c r="S701" s="139">
        <v>0</v>
      </c>
      <c r="T701" s="139">
        <v>0</v>
      </c>
      <c r="U701" s="139">
        <v>0</v>
      </c>
      <c r="V701" s="139">
        <v>0</v>
      </c>
      <c r="W701" s="139">
        <v>0</v>
      </c>
      <c r="X701" s="139">
        <v>0</v>
      </c>
      <c r="Y701" s="139">
        <v>0</v>
      </c>
      <c r="Z701" s="139">
        <v>0</v>
      </c>
      <c r="AA701" s="139">
        <v>0</v>
      </c>
      <c r="AB701" s="139">
        <v>0</v>
      </c>
      <c r="AC701" s="139">
        <v>0</v>
      </c>
      <c r="AD701" s="139">
        <v>0</v>
      </c>
      <c r="AE701" s="139">
        <v>0</v>
      </c>
      <c r="AF701" s="139">
        <v>0</v>
      </c>
      <c r="AG701" s="139">
        <v>0</v>
      </c>
      <c r="AH701" s="139">
        <v>0</v>
      </c>
      <c r="AI701" s="139">
        <v>0</v>
      </c>
      <c r="AJ701" s="139">
        <v>0</v>
      </c>
      <c r="AK701" s="139">
        <v>0</v>
      </c>
      <c r="AL701" s="139">
        <v>0</v>
      </c>
      <c r="AM701" s="139">
        <v>0</v>
      </c>
      <c r="AN701" s="139">
        <v>0</v>
      </c>
      <c r="AO701" s="139">
        <v>0</v>
      </c>
      <c r="AP701" s="139">
        <v>0</v>
      </c>
      <c r="AQ701" s="139">
        <v>0</v>
      </c>
      <c r="AR701" s="139">
        <v>0</v>
      </c>
      <c r="AS701" s="139">
        <v>0</v>
      </c>
      <c r="AT701" s="139">
        <v>0</v>
      </c>
      <c r="AU701" s="139">
        <v>0</v>
      </c>
      <c r="AV701" s="139">
        <v>0</v>
      </c>
      <c r="AW701" s="139">
        <v>0</v>
      </c>
      <c r="AX701" s="139">
        <v>0</v>
      </c>
      <c r="AY701" s="139">
        <v>0</v>
      </c>
      <c r="AZ701" s="139">
        <v>0</v>
      </c>
      <c r="BA701" s="139">
        <v>0</v>
      </c>
    </row>
    <row r="702" spans="1:53">
      <c r="A702" s="140" t="s">
        <v>2018</v>
      </c>
      <c r="B702" s="139">
        <v>0</v>
      </c>
      <c r="C702" s="139">
        <v>0</v>
      </c>
      <c r="D702" s="139">
        <v>0</v>
      </c>
      <c r="E702" s="139">
        <v>0</v>
      </c>
      <c r="F702" s="139">
        <v>0</v>
      </c>
      <c r="G702" s="139">
        <v>0</v>
      </c>
      <c r="H702" s="139">
        <v>0</v>
      </c>
      <c r="I702" s="139">
        <v>0</v>
      </c>
      <c r="J702" s="139">
        <v>0</v>
      </c>
      <c r="K702" s="139">
        <v>0</v>
      </c>
      <c r="L702" s="139">
        <v>0</v>
      </c>
      <c r="M702" s="139">
        <v>0</v>
      </c>
      <c r="N702" s="139">
        <v>0</v>
      </c>
      <c r="O702" s="139">
        <v>0</v>
      </c>
      <c r="P702" s="139">
        <v>0</v>
      </c>
      <c r="Q702" s="139">
        <v>0</v>
      </c>
      <c r="R702" s="139">
        <v>0</v>
      </c>
      <c r="S702" s="139">
        <v>0</v>
      </c>
      <c r="T702" s="139">
        <v>0</v>
      </c>
      <c r="U702" s="139">
        <v>0</v>
      </c>
      <c r="V702" s="139">
        <v>0</v>
      </c>
      <c r="W702" s="139">
        <v>0</v>
      </c>
      <c r="X702" s="139">
        <v>0</v>
      </c>
      <c r="Y702" s="139">
        <v>0</v>
      </c>
      <c r="Z702" s="139">
        <v>0</v>
      </c>
      <c r="AA702" s="139">
        <v>0</v>
      </c>
      <c r="AB702" s="139">
        <v>0</v>
      </c>
      <c r="AC702" s="139">
        <v>0</v>
      </c>
      <c r="AD702" s="139">
        <v>0</v>
      </c>
      <c r="AE702" s="139">
        <v>0</v>
      </c>
      <c r="AF702" s="139">
        <v>0</v>
      </c>
      <c r="AG702" s="139">
        <v>0</v>
      </c>
      <c r="AH702" s="139">
        <v>0</v>
      </c>
      <c r="AI702" s="139">
        <v>0</v>
      </c>
      <c r="AJ702" s="139">
        <v>0</v>
      </c>
      <c r="AK702" s="139">
        <v>0</v>
      </c>
      <c r="AL702" s="139">
        <v>0</v>
      </c>
      <c r="AM702" s="139">
        <v>0</v>
      </c>
      <c r="AN702" s="139">
        <v>0</v>
      </c>
      <c r="AO702" s="139">
        <v>0</v>
      </c>
      <c r="AP702" s="139">
        <v>0</v>
      </c>
      <c r="AQ702" s="139">
        <v>0</v>
      </c>
      <c r="AR702" s="139">
        <v>0</v>
      </c>
      <c r="AS702" s="139">
        <v>0</v>
      </c>
      <c r="AT702" s="139">
        <v>0</v>
      </c>
      <c r="AU702" s="139">
        <v>0</v>
      </c>
      <c r="AV702" s="139">
        <v>0</v>
      </c>
      <c r="AW702" s="139">
        <v>0</v>
      </c>
      <c r="AX702" s="139">
        <v>0</v>
      </c>
      <c r="AY702" s="139">
        <v>0</v>
      </c>
      <c r="AZ702" s="139">
        <v>0</v>
      </c>
      <c r="BA702" s="139">
        <v>0</v>
      </c>
    </row>
    <row r="703" spans="1:53">
      <c r="A703" s="140" t="s">
        <v>2019</v>
      </c>
      <c r="B703" s="139">
        <v>0</v>
      </c>
      <c r="C703" s="139">
        <v>0</v>
      </c>
      <c r="D703" s="139">
        <v>0</v>
      </c>
      <c r="E703" s="139">
        <v>0</v>
      </c>
      <c r="F703" s="139">
        <v>0</v>
      </c>
      <c r="G703" s="139">
        <v>0</v>
      </c>
      <c r="H703" s="139">
        <v>0</v>
      </c>
      <c r="I703" s="139">
        <v>0</v>
      </c>
      <c r="J703" s="139">
        <v>0</v>
      </c>
      <c r="K703" s="139">
        <v>0</v>
      </c>
      <c r="L703" s="139">
        <v>0</v>
      </c>
      <c r="M703" s="139">
        <v>0</v>
      </c>
      <c r="N703" s="139">
        <v>0</v>
      </c>
      <c r="O703" s="139">
        <v>0</v>
      </c>
      <c r="P703" s="139">
        <v>0</v>
      </c>
      <c r="Q703" s="139">
        <v>0</v>
      </c>
      <c r="R703" s="139">
        <v>0</v>
      </c>
      <c r="S703" s="139">
        <v>0</v>
      </c>
      <c r="T703" s="139">
        <v>0</v>
      </c>
      <c r="U703" s="139">
        <v>0</v>
      </c>
      <c r="V703" s="139">
        <v>0</v>
      </c>
      <c r="W703" s="139">
        <v>0</v>
      </c>
      <c r="X703" s="139">
        <v>0</v>
      </c>
      <c r="Y703" s="139">
        <v>0</v>
      </c>
      <c r="Z703" s="139">
        <v>0</v>
      </c>
      <c r="AA703" s="139">
        <v>0</v>
      </c>
      <c r="AB703" s="139">
        <v>0</v>
      </c>
      <c r="AC703" s="139">
        <v>0</v>
      </c>
      <c r="AD703" s="139">
        <v>0</v>
      </c>
      <c r="AE703" s="139">
        <v>0</v>
      </c>
      <c r="AF703" s="139">
        <v>0</v>
      </c>
      <c r="AG703" s="139">
        <v>0</v>
      </c>
      <c r="AH703" s="139">
        <v>0</v>
      </c>
      <c r="AI703" s="139">
        <v>0</v>
      </c>
      <c r="AJ703" s="139">
        <v>0</v>
      </c>
      <c r="AK703" s="139">
        <v>0</v>
      </c>
      <c r="AL703" s="139">
        <v>0</v>
      </c>
      <c r="AM703" s="139">
        <v>0</v>
      </c>
      <c r="AN703" s="139">
        <v>0</v>
      </c>
      <c r="AO703" s="139">
        <v>0</v>
      </c>
      <c r="AP703" s="139">
        <v>0</v>
      </c>
      <c r="AQ703" s="139">
        <v>0</v>
      </c>
      <c r="AR703" s="139">
        <v>0</v>
      </c>
      <c r="AS703" s="139">
        <v>0</v>
      </c>
      <c r="AT703" s="139">
        <v>0</v>
      </c>
      <c r="AU703" s="139">
        <v>0</v>
      </c>
      <c r="AV703" s="139">
        <v>0</v>
      </c>
      <c r="AW703" s="139">
        <v>0</v>
      </c>
      <c r="AX703" s="139">
        <v>0</v>
      </c>
      <c r="AY703" s="139">
        <v>0</v>
      </c>
      <c r="AZ703" s="139">
        <v>0</v>
      </c>
      <c r="BA703" s="139">
        <v>0</v>
      </c>
    </row>
    <row r="704" spans="1:53">
      <c r="A704" s="140" t="s">
        <v>2020</v>
      </c>
      <c r="B704" s="139">
        <v>0</v>
      </c>
      <c r="C704" s="139">
        <v>0</v>
      </c>
      <c r="D704" s="139">
        <v>0</v>
      </c>
      <c r="E704" s="139">
        <v>0</v>
      </c>
      <c r="F704" s="139">
        <v>0</v>
      </c>
      <c r="G704" s="139">
        <v>0</v>
      </c>
      <c r="H704" s="139">
        <v>0</v>
      </c>
      <c r="I704" s="139">
        <v>0</v>
      </c>
      <c r="J704" s="139">
        <v>0</v>
      </c>
      <c r="K704" s="139">
        <v>0</v>
      </c>
      <c r="L704" s="139">
        <v>0</v>
      </c>
      <c r="M704" s="139">
        <v>0</v>
      </c>
      <c r="N704" s="139">
        <v>0</v>
      </c>
      <c r="O704" s="139">
        <v>0</v>
      </c>
      <c r="P704" s="139">
        <v>0</v>
      </c>
      <c r="Q704" s="139">
        <v>0</v>
      </c>
      <c r="R704" s="139">
        <v>0</v>
      </c>
      <c r="S704" s="139">
        <v>0</v>
      </c>
      <c r="T704" s="139">
        <v>0</v>
      </c>
      <c r="U704" s="139">
        <v>0</v>
      </c>
      <c r="V704" s="139">
        <v>0</v>
      </c>
      <c r="W704" s="139">
        <v>0</v>
      </c>
      <c r="X704" s="139">
        <v>0</v>
      </c>
      <c r="Y704" s="139">
        <v>0</v>
      </c>
      <c r="Z704" s="139">
        <v>0</v>
      </c>
      <c r="AA704" s="139">
        <v>0</v>
      </c>
      <c r="AB704" s="139">
        <v>0</v>
      </c>
      <c r="AC704" s="139">
        <v>0</v>
      </c>
      <c r="AD704" s="139">
        <v>0</v>
      </c>
      <c r="AE704" s="139">
        <v>0</v>
      </c>
      <c r="AF704" s="139">
        <v>0</v>
      </c>
      <c r="AG704" s="139">
        <v>0</v>
      </c>
      <c r="AH704" s="139">
        <v>0</v>
      </c>
      <c r="AI704" s="139">
        <v>0</v>
      </c>
      <c r="AJ704" s="139">
        <v>0</v>
      </c>
      <c r="AK704" s="139">
        <v>0</v>
      </c>
      <c r="AL704" s="139">
        <v>0</v>
      </c>
      <c r="AM704" s="139">
        <v>0</v>
      </c>
      <c r="AN704" s="139">
        <v>0</v>
      </c>
      <c r="AO704" s="139">
        <v>0</v>
      </c>
      <c r="AP704" s="139">
        <v>0</v>
      </c>
      <c r="AQ704" s="139">
        <v>0</v>
      </c>
      <c r="AR704" s="139">
        <v>0</v>
      </c>
      <c r="AS704" s="139">
        <v>0</v>
      </c>
      <c r="AT704" s="139">
        <v>0</v>
      </c>
      <c r="AU704" s="139">
        <v>0</v>
      </c>
      <c r="AV704" s="139">
        <v>0</v>
      </c>
      <c r="AW704" s="139">
        <v>0</v>
      </c>
      <c r="AX704" s="139">
        <v>0</v>
      </c>
      <c r="AY704" s="139">
        <v>0</v>
      </c>
      <c r="AZ704" s="139">
        <v>0</v>
      </c>
      <c r="BA704" s="139">
        <v>0</v>
      </c>
    </row>
    <row r="705" spans="1:53">
      <c r="A705" s="140" t="s">
        <v>2021</v>
      </c>
      <c r="B705" s="139">
        <v>16673340.2071738</v>
      </c>
      <c r="C705" s="139">
        <v>11158005.876895299</v>
      </c>
      <c r="D705" s="139">
        <v>11293023.6847606</v>
      </c>
      <c r="E705" s="139">
        <v>11169516.032837899</v>
      </c>
      <c r="F705" s="139">
        <v>13462136.211989099</v>
      </c>
      <c r="G705" s="139">
        <v>14434133.9971273</v>
      </c>
      <c r="H705" s="139">
        <v>15153385.502221599</v>
      </c>
      <c r="I705" s="139">
        <v>18845437.1082456</v>
      </c>
      <c r="J705" s="139">
        <v>14094785.191708701</v>
      </c>
      <c r="K705" s="139">
        <v>12265927.429524999</v>
      </c>
      <c r="L705" s="139">
        <v>9834103.4855600893</v>
      </c>
      <c r="M705" s="139">
        <v>10876222.983557601</v>
      </c>
      <c r="N705" s="139">
        <v>159260017.71160299</v>
      </c>
      <c r="O705" s="139">
        <v>13536931.500774501</v>
      </c>
      <c r="P705" s="139">
        <v>8593146.6960018706</v>
      </c>
      <c r="Q705" s="139">
        <v>8834739.5994117409</v>
      </c>
      <c r="R705" s="139">
        <v>9513315.1191203203</v>
      </c>
      <c r="S705" s="139">
        <v>11490041.319464</v>
      </c>
      <c r="T705" s="139">
        <v>12335691.749756601</v>
      </c>
      <c r="U705" s="139">
        <v>12989236.5789869</v>
      </c>
      <c r="V705" s="139">
        <v>16104603.4030931</v>
      </c>
      <c r="W705" s="139">
        <v>12091455.411407299</v>
      </c>
      <c r="X705" s="139">
        <v>10471262.599202</v>
      </c>
      <c r="Y705" s="139">
        <v>8440563.2898029592</v>
      </c>
      <c r="Z705" s="139">
        <v>9395109.4227143805</v>
      </c>
      <c r="AA705" s="139">
        <v>133796096.68973599</v>
      </c>
      <c r="AB705" s="139">
        <v>13385707.4079687</v>
      </c>
      <c r="AC705" s="139">
        <v>8515215.4189815205</v>
      </c>
      <c r="AD705" s="139">
        <v>8704523.0797799993</v>
      </c>
      <c r="AE705" s="139">
        <v>9374181.8909555301</v>
      </c>
      <c r="AF705" s="139">
        <v>11341489.472606501</v>
      </c>
      <c r="AG705" s="139">
        <v>12241620.802284099</v>
      </c>
      <c r="AH705" s="139">
        <v>12888080.394499401</v>
      </c>
      <c r="AI705" s="139">
        <v>15970223.4975267</v>
      </c>
      <c r="AJ705" s="139">
        <v>11999997.751832999</v>
      </c>
      <c r="AK705" s="139">
        <v>10411731.5803637</v>
      </c>
      <c r="AL705" s="139">
        <v>8346119.5786378803</v>
      </c>
      <c r="AM705" s="139">
        <v>9319648.2228321694</v>
      </c>
      <c r="AN705" s="139">
        <v>132498539.098269</v>
      </c>
      <c r="AO705" s="139">
        <v>13296277.1803068</v>
      </c>
      <c r="AP705" s="139">
        <v>8445822.4787537009</v>
      </c>
      <c r="AQ705" s="139">
        <v>8609534.4198097307</v>
      </c>
      <c r="AR705" s="139">
        <v>9273554.5234287791</v>
      </c>
      <c r="AS705" s="139">
        <v>11267425.8098874</v>
      </c>
      <c r="AT705" s="139">
        <v>12200374.852050699</v>
      </c>
      <c r="AU705" s="139">
        <v>12853728.781517699</v>
      </c>
      <c r="AV705" s="139">
        <v>15922913.195390601</v>
      </c>
      <c r="AW705" s="139">
        <v>11984198.7245756</v>
      </c>
      <c r="AX705" s="139">
        <v>10397575.552062601</v>
      </c>
      <c r="AY705" s="139">
        <v>8343008.6694663204</v>
      </c>
      <c r="AZ705" s="139">
        <v>9329415.5978695806</v>
      </c>
      <c r="BA705" s="139">
        <v>131923829.785119</v>
      </c>
    </row>
    <row r="706" spans="1:53">
      <c r="A706" s="140" t="s">
        <v>2022</v>
      </c>
      <c r="B706" s="139">
        <v>0</v>
      </c>
      <c r="C706" s="139">
        <v>0</v>
      </c>
      <c r="D706" s="139">
        <v>0</v>
      </c>
      <c r="E706" s="139">
        <v>0</v>
      </c>
      <c r="F706" s="139">
        <v>0</v>
      </c>
      <c r="G706" s="139">
        <v>0</v>
      </c>
      <c r="H706" s="139">
        <v>0</v>
      </c>
      <c r="I706" s="139">
        <v>0</v>
      </c>
      <c r="J706" s="139">
        <v>0</v>
      </c>
      <c r="K706" s="139">
        <v>0</v>
      </c>
      <c r="L706" s="139">
        <v>0</v>
      </c>
      <c r="M706" s="139">
        <v>0</v>
      </c>
      <c r="N706" s="139">
        <v>0</v>
      </c>
      <c r="O706" s="139">
        <v>0</v>
      </c>
      <c r="P706" s="139">
        <v>0</v>
      </c>
      <c r="Q706" s="139">
        <v>0</v>
      </c>
      <c r="R706" s="139">
        <v>0</v>
      </c>
      <c r="S706" s="139">
        <v>0</v>
      </c>
      <c r="T706" s="139">
        <v>0</v>
      </c>
      <c r="U706" s="139">
        <v>0</v>
      </c>
      <c r="V706" s="139">
        <v>0</v>
      </c>
      <c r="W706" s="139">
        <v>0</v>
      </c>
      <c r="X706" s="139">
        <v>0</v>
      </c>
      <c r="Y706" s="139">
        <v>0</v>
      </c>
      <c r="Z706" s="139">
        <v>0</v>
      </c>
      <c r="AA706" s="139">
        <v>0</v>
      </c>
      <c r="AB706" s="139">
        <v>0</v>
      </c>
      <c r="AC706" s="139">
        <v>0</v>
      </c>
      <c r="AD706" s="139">
        <v>0</v>
      </c>
      <c r="AE706" s="139">
        <v>0</v>
      </c>
      <c r="AF706" s="139">
        <v>0</v>
      </c>
      <c r="AG706" s="139">
        <v>0</v>
      </c>
      <c r="AH706" s="139">
        <v>0</v>
      </c>
      <c r="AI706" s="139">
        <v>0</v>
      </c>
      <c r="AJ706" s="139">
        <v>0</v>
      </c>
      <c r="AK706" s="139">
        <v>0</v>
      </c>
      <c r="AL706" s="139">
        <v>0</v>
      </c>
      <c r="AM706" s="139">
        <v>0</v>
      </c>
      <c r="AN706" s="139">
        <v>0</v>
      </c>
      <c r="AO706" s="139">
        <v>0</v>
      </c>
      <c r="AP706" s="139">
        <v>0</v>
      </c>
      <c r="AQ706" s="139">
        <v>0</v>
      </c>
      <c r="AR706" s="139">
        <v>0</v>
      </c>
      <c r="AS706" s="139">
        <v>0</v>
      </c>
      <c r="AT706" s="139">
        <v>0</v>
      </c>
      <c r="AU706" s="139">
        <v>0</v>
      </c>
      <c r="AV706" s="139">
        <v>0</v>
      </c>
      <c r="AW706" s="139">
        <v>0</v>
      </c>
      <c r="AX706" s="139">
        <v>0</v>
      </c>
      <c r="AY706" s="139">
        <v>0</v>
      </c>
      <c r="AZ706" s="139">
        <v>0</v>
      </c>
      <c r="BA706" s="139">
        <v>0</v>
      </c>
    </row>
    <row r="707" spans="1:53">
      <c r="A707" s="140" t="s">
        <v>2023</v>
      </c>
      <c r="B707" s="139">
        <v>0</v>
      </c>
      <c r="C707" s="139">
        <v>0</v>
      </c>
      <c r="D707" s="139">
        <v>0</v>
      </c>
      <c r="E707" s="139">
        <v>0</v>
      </c>
      <c r="F707" s="139">
        <v>0</v>
      </c>
      <c r="G707" s="139">
        <v>0</v>
      </c>
      <c r="H707" s="139">
        <v>0</v>
      </c>
      <c r="I707" s="139">
        <v>0</v>
      </c>
      <c r="J707" s="139">
        <v>0</v>
      </c>
      <c r="K707" s="139">
        <v>0</v>
      </c>
      <c r="L707" s="139">
        <v>0</v>
      </c>
      <c r="M707" s="139">
        <v>0</v>
      </c>
      <c r="N707" s="139">
        <v>0</v>
      </c>
      <c r="O707" s="139">
        <v>0</v>
      </c>
      <c r="P707" s="139">
        <v>0</v>
      </c>
      <c r="Q707" s="139">
        <v>0</v>
      </c>
      <c r="R707" s="139">
        <v>0</v>
      </c>
      <c r="S707" s="139">
        <v>0</v>
      </c>
      <c r="T707" s="139">
        <v>0</v>
      </c>
      <c r="U707" s="139">
        <v>0</v>
      </c>
      <c r="V707" s="139">
        <v>0</v>
      </c>
      <c r="W707" s="139">
        <v>0</v>
      </c>
      <c r="X707" s="139">
        <v>0</v>
      </c>
      <c r="Y707" s="139">
        <v>0</v>
      </c>
      <c r="Z707" s="139">
        <v>0</v>
      </c>
      <c r="AA707" s="139">
        <v>0</v>
      </c>
      <c r="AB707" s="139">
        <v>0</v>
      </c>
      <c r="AC707" s="139">
        <v>0</v>
      </c>
      <c r="AD707" s="139">
        <v>0</v>
      </c>
      <c r="AE707" s="139">
        <v>0</v>
      </c>
      <c r="AF707" s="139">
        <v>0</v>
      </c>
      <c r="AG707" s="139">
        <v>0</v>
      </c>
      <c r="AH707" s="139">
        <v>0</v>
      </c>
      <c r="AI707" s="139">
        <v>0</v>
      </c>
      <c r="AJ707" s="139">
        <v>0</v>
      </c>
      <c r="AK707" s="139">
        <v>0</v>
      </c>
      <c r="AL707" s="139">
        <v>0</v>
      </c>
      <c r="AM707" s="139">
        <v>0</v>
      </c>
      <c r="AN707" s="139">
        <v>0</v>
      </c>
      <c r="AO707" s="139">
        <v>0</v>
      </c>
      <c r="AP707" s="139">
        <v>0</v>
      </c>
      <c r="AQ707" s="139">
        <v>0</v>
      </c>
      <c r="AR707" s="139">
        <v>0</v>
      </c>
      <c r="AS707" s="139">
        <v>0</v>
      </c>
      <c r="AT707" s="139">
        <v>0</v>
      </c>
      <c r="AU707" s="139">
        <v>0</v>
      </c>
      <c r="AV707" s="139">
        <v>0</v>
      </c>
      <c r="AW707" s="139">
        <v>0</v>
      </c>
      <c r="AX707" s="139">
        <v>0</v>
      </c>
      <c r="AY707" s="139">
        <v>0</v>
      </c>
      <c r="AZ707" s="139">
        <v>0</v>
      </c>
      <c r="BA707" s="139">
        <v>0</v>
      </c>
    </row>
    <row r="708" spans="1:53">
      <c r="A708" s="140" t="s">
        <v>2024</v>
      </c>
      <c r="B708" s="139">
        <v>0</v>
      </c>
      <c r="C708" s="139">
        <v>0</v>
      </c>
      <c r="D708" s="139">
        <v>0</v>
      </c>
      <c r="E708" s="139">
        <v>0</v>
      </c>
      <c r="F708" s="139">
        <v>0</v>
      </c>
      <c r="G708" s="139">
        <v>0</v>
      </c>
      <c r="H708" s="139">
        <v>0</v>
      </c>
      <c r="I708" s="139">
        <v>0</v>
      </c>
      <c r="J708" s="139">
        <v>0</v>
      </c>
      <c r="K708" s="139">
        <v>0</v>
      </c>
      <c r="L708" s="139">
        <v>0</v>
      </c>
      <c r="M708" s="139">
        <v>0</v>
      </c>
      <c r="N708" s="139">
        <v>0</v>
      </c>
      <c r="O708" s="139">
        <v>0</v>
      </c>
      <c r="P708" s="139">
        <v>0</v>
      </c>
      <c r="Q708" s="139">
        <v>0</v>
      </c>
      <c r="R708" s="139">
        <v>0</v>
      </c>
      <c r="S708" s="139">
        <v>0</v>
      </c>
      <c r="T708" s="139">
        <v>0</v>
      </c>
      <c r="U708" s="139">
        <v>0</v>
      </c>
      <c r="V708" s="139">
        <v>0</v>
      </c>
      <c r="W708" s="139">
        <v>0</v>
      </c>
      <c r="X708" s="139">
        <v>0</v>
      </c>
      <c r="Y708" s="139">
        <v>0</v>
      </c>
      <c r="Z708" s="139">
        <v>0</v>
      </c>
      <c r="AA708" s="139">
        <v>0</v>
      </c>
      <c r="AB708" s="139">
        <v>0</v>
      </c>
      <c r="AC708" s="139">
        <v>0</v>
      </c>
      <c r="AD708" s="139">
        <v>0</v>
      </c>
      <c r="AE708" s="139">
        <v>0</v>
      </c>
      <c r="AF708" s="139">
        <v>0</v>
      </c>
      <c r="AG708" s="139">
        <v>0</v>
      </c>
      <c r="AH708" s="139">
        <v>0</v>
      </c>
      <c r="AI708" s="139">
        <v>0</v>
      </c>
      <c r="AJ708" s="139">
        <v>0</v>
      </c>
      <c r="AK708" s="139">
        <v>0</v>
      </c>
      <c r="AL708" s="139">
        <v>0</v>
      </c>
      <c r="AM708" s="139">
        <v>0</v>
      </c>
      <c r="AN708" s="139">
        <v>0</v>
      </c>
      <c r="AO708" s="139">
        <v>0</v>
      </c>
      <c r="AP708" s="139">
        <v>0</v>
      </c>
      <c r="AQ708" s="139">
        <v>0</v>
      </c>
      <c r="AR708" s="139">
        <v>0</v>
      </c>
      <c r="AS708" s="139">
        <v>0</v>
      </c>
      <c r="AT708" s="139">
        <v>0</v>
      </c>
      <c r="AU708" s="139">
        <v>0</v>
      </c>
      <c r="AV708" s="139">
        <v>0</v>
      </c>
      <c r="AW708" s="139">
        <v>0</v>
      </c>
      <c r="AX708" s="139">
        <v>0</v>
      </c>
      <c r="AY708" s="139">
        <v>0</v>
      </c>
      <c r="AZ708" s="139">
        <v>0</v>
      </c>
      <c r="BA708" s="139">
        <v>0</v>
      </c>
    </row>
    <row r="709" spans="1:53">
      <c r="A709" s="140" t="s">
        <v>2025</v>
      </c>
      <c r="B709" s="139">
        <v>0</v>
      </c>
      <c r="C709" s="139">
        <v>0</v>
      </c>
      <c r="D709" s="139">
        <v>0</v>
      </c>
      <c r="E709" s="139">
        <v>0</v>
      </c>
      <c r="F709" s="139">
        <v>0</v>
      </c>
      <c r="G709" s="139">
        <v>0</v>
      </c>
      <c r="H709" s="139">
        <v>0</v>
      </c>
      <c r="I709" s="139">
        <v>0</v>
      </c>
      <c r="J709" s="139">
        <v>0</v>
      </c>
      <c r="K709" s="139">
        <v>0</v>
      </c>
      <c r="L709" s="139">
        <v>0</v>
      </c>
      <c r="M709" s="139">
        <v>0</v>
      </c>
      <c r="N709" s="139">
        <v>0</v>
      </c>
      <c r="O709" s="139">
        <v>0</v>
      </c>
      <c r="P709" s="139">
        <v>0</v>
      </c>
      <c r="Q709" s="139">
        <v>0</v>
      </c>
      <c r="R709" s="139">
        <v>0</v>
      </c>
      <c r="S709" s="139">
        <v>0</v>
      </c>
      <c r="T709" s="139">
        <v>0</v>
      </c>
      <c r="U709" s="139">
        <v>0</v>
      </c>
      <c r="V709" s="139">
        <v>0</v>
      </c>
      <c r="W709" s="139">
        <v>0</v>
      </c>
      <c r="X709" s="139">
        <v>0</v>
      </c>
      <c r="Y709" s="139">
        <v>0</v>
      </c>
      <c r="Z709" s="139">
        <v>0</v>
      </c>
      <c r="AA709" s="139">
        <v>0</v>
      </c>
      <c r="AB709" s="139">
        <v>0</v>
      </c>
      <c r="AC709" s="139">
        <v>0</v>
      </c>
      <c r="AD709" s="139">
        <v>0</v>
      </c>
      <c r="AE709" s="139">
        <v>0</v>
      </c>
      <c r="AF709" s="139">
        <v>0</v>
      </c>
      <c r="AG709" s="139">
        <v>0</v>
      </c>
      <c r="AH709" s="139">
        <v>0</v>
      </c>
      <c r="AI709" s="139">
        <v>0</v>
      </c>
      <c r="AJ709" s="139">
        <v>0</v>
      </c>
      <c r="AK709" s="139">
        <v>0</v>
      </c>
      <c r="AL709" s="139">
        <v>0</v>
      </c>
      <c r="AM709" s="139">
        <v>0</v>
      </c>
      <c r="AN709" s="139">
        <v>0</v>
      </c>
      <c r="AO709" s="139">
        <v>0</v>
      </c>
      <c r="AP709" s="139">
        <v>0</v>
      </c>
      <c r="AQ709" s="139">
        <v>0</v>
      </c>
      <c r="AR709" s="139">
        <v>0</v>
      </c>
      <c r="AS709" s="139">
        <v>0</v>
      </c>
      <c r="AT709" s="139">
        <v>0</v>
      </c>
      <c r="AU709" s="139">
        <v>0</v>
      </c>
      <c r="AV709" s="139">
        <v>0</v>
      </c>
      <c r="AW709" s="139">
        <v>0</v>
      </c>
      <c r="AX709" s="139">
        <v>0</v>
      </c>
      <c r="AY709" s="139">
        <v>0</v>
      </c>
      <c r="AZ709" s="139">
        <v>0</v>
      </c>
      <c r="BA709" s="139">
        <v>0</v>
      </c>
    </row>
    <row r="710" spans="1:53">
      <c r="A710" s="140" t="s">
        <v>2026</v>
      </c>
      <c r="B710" s="139">
        <v>0</v>
      </c>
      <c r="C710" s="139">
        <v>0</v>
      </c>
      <c r="D710" s="139">
        <v>0</v>
      </c>
      <c r="E710" s="139">
        <v>0</v>
      </c>
      <c r="F710" s="139">
        <v>0</v>
      </c>
      <c r="G710" s="139">
        <v>0</v>
      </c>
      <c r="H710" s="139">
        <v>0</v>
      </c>
      <c r="I710" s="139">
        <v>0</v>
      </c>
      <c r="J710" s="139">
        <v>0</v>
      </c>
      <c r="K710" s="139">
        <v>0</v>
      </c>
      <c r="L710" s="139">
        <v>0</v>
      </c>
      <c r="M710" s="139">
        <v>0</v>
      </c>
      <c r="N710" s="139">
        <v>0</v>
      </c>
      <c r="O710" s="139">
        <v>0</v>
      </c>
      <c r="P710" s="139">
        <v>0</v>
      </c>
      <c r="Q710" s="139">
        <v>0</v>
      </c>
      <c r="R710" s="139">
        <v>0</v>
      </c>
      <c r="S710" s="139">
        <v>0</v>
      </c>
      <c r="T710" s="139">
        <v>0</v>
      </c>
      <c r="U710" s="139">
        <v>0</v>
      </c>
      <c r="V710" s="139">
        <v>0</v>
      </c>
      <c r="W710" s="139">
        <v>0</v>
      </c>
      <c r="X710" s="139">
        <v>0</v>
      </c>
      <c r="Y710" s="139">
        <v>0</v>
      </c>
      <c r="Z710" s="139">
        <v>0</v>
      </c>
      <c r="AA710" s="139">
        <v>0</v>
      </c>
      <c r="AB710" s="139">
        <v>0</v>
      </c>
      <c r="AC710" s="139">
        <v>0</v>
      </c>
      <c r="AD710" s="139">
        <v>0</v>
      </c>
      <c r="AE710" s="139">
        <v>0</v>
      </c>
      <c r="AF710" s="139">
        <v>0</v>
      </c>
      <c r="AG710" s="139">
        <v>0</v>
      </c>
      <c r="AH710" s="139">
        <v>0</v>
      </c>
      <c r="AI710" s="139">
        <v>0</v>
      </c>
      <c r="AJ710" s="139">
        <v>0</v>
      </c>
      <c r="AK710" s="139">
        <v>0</v>
      </c>
      <c r="AL710" s="139">
        <v>0</v>
      </c>
      <c r="AM710" s="139">
        <v>0</v>
      </c>
      <c r="AN710" s="139">
        <v>0</v>
      </c>
      <c r="AO710" s="139">
        <v>0</v>
      </c>
      <c r="AP710" s="139">
        <v>0</v>
      </c>
      <c r="AQ710" s="139">
        <v>0</v>
      </c>
      <c r="AR710" s="139">
        <v>0</v>
      </c>
      <c r="AS710" s="139">
        <v>0</v>
      </c>
      <c r="AT710" s="139">
        <v>0</v>
      </c>
      <c r="AU710" s="139">
        <v>0</v>
      </c>
      <c r="AV710" s="139">
        <v>0</v>
      </c>
      <c r="AW710" s="139">
        <v>0</v>
      </c>
      <c r="AX710" s="139">
        <v>0</v>
      </c>
      <c r="AY710" s="139">
        <v>0</v>
      </c>
      <c r="AZ710" s="139">
        <v>0</v>
      </c>
      <c r="BA710" s="139">
        <v>0</v>
      </c>
    </row>
    <row r="711" spans="1:53">
      <c r="A711" s="140" t="s">
        <v>2027</v>
      </c>
      <c r="B711" s="139">
        <v>0</v>
      </c>
      <c r="C711" s="139">
        <v>0</v>
      </c>
      <c r="D711" s="139">
        <v>0</v>
      </c>
      <c r="E711" s="139">
        <v>0</v>
      </c>
      <c r="F711" s="139">
        <v>0</v>
      </c>
      <c r="G711" s="139">
        <v>0</v>
      </c>
      <c r="H711" s="139">
        <v>0</v>
      </c>
      <c r="I711" s="139">
        <v>0</v>
      </c>
      <c r="J711" s="139">
        <v>0</v>
      </c>
      <c r="K711" s="139">
        <v>0</v>
      </c>
      <c r="L711" s="139">
        <v>0</v>
      </c>
      <c r="M711" s="139">
        <v>0</v>
      </c>
      <c r="N711" s="139">
        <v>0</v>
      </c>
      <c r="O711" s="139">
        <v>0</v>
      </c>
      <c r="P711" s="139">
        <v>0</v>
      </c>
      <c r="Q711" s="139">
        <v>0</v>
      </c>
      <c r="R711" s="139">
        <v>0</v>
      </c>
      <c r="S711" s="139">
        <v>0</v>
      </c>
      <c r="T711" s="139">
        <v>0</v>
      </c>
      <c r="U711" s="139">
        <v>0</v>
      </c>
      <c r="V711" s="139">
        <v>0</v>
      </c>
      <c r="W711" s="139">
        <v>0</v>
      </c>
      <c r="X711" s="139">
        <v>0</v>
      </c>
      <c r="Y711" s="139">
        <v>0</v>
      </c>
      <c r="Z711" s="139">
        <v>0</v>
      </c>
      <c r="AA711" s="139">
        <v>0</v>
      </c>
      <c r="AB711" s="139">
        <v>0</v>
      </c>
      <c r="AC711" s="139">
        <v>0</v>
      </c>
      <c r="AD711" s="139">
        <v>0</v>
      </c>
      <c r="AE711" s="139">
        <v>0</v>
      </c>
      <c r="AF711" s="139">
        <v>0</v>
      </c>
      <c r="AG711" s="139">
        <v>0</v>
      </c>
      <c r="AH711" s="139">
        <v>0</v>
      </c>
      <c r="AI711" s="139">
        <v>0</v>
      </c>
      <c r="AJ711" s="139">
        <v>0</v>
      </c>
      <c r="AK711" s="139">
        <v>0</v>
      </c>
      <c r="AL711" s="139">
        <v>0</v>
      </c>
      <c r="AM711" s="139">
        <v>0</v>
      </c>
      <c r="AN711" s="139">
        <v>0</v>
      </c>
      <c r="AO711" s="139">
        <v>0</v>
      </c>
      <c r="AP711" s="139">
        <v>0</v>
      </c>
      <c r="AQ711" s="139">
        <v>0</v>
      </c>
      <c r="AR711" s="139">
        <v>0</v>
      </c>
      <c r="AS711" s="139">
        <v>0</v>
      </c>
      <c r="AT711" s="139">
        <v>0</v>
      </c>
      <c r="AU711" s="139">
        <v>0</v>
      </c>
      <c r="AV711" s="139">
        <v>0</v>
      </c>
      <c r="AW711" s="139">
        <v>0</v>
      </c>
      <c r="AX711" s="139">
        <v>0</v>
      </c>
      <c r="AY711" s="139">
        <v>0</v>
      </c>
      <c r="AZ711" s="139">
        <v>0</v>
      </c>
      <c r="BA711" s="139">
        <v>0</v>
      </c>
    </row>
    <row r="712" spans="1:53">
      <c r="A712" s="140" t="s">
        <v>2028</v>
      </c>
      <c r="B712" s="139">
        <v>1322735</v>
      </c>
      <c r="C712" s="139">
        <v>1347755</v>
      </c>
      <c r="D712" s="139">
        <v>1361043</v>
      </c>
      <c r="E712" s="139">
        <v>1376515</v>
      </c>
      <c r="F712" s="139">
        <v>1541295</v>
      </c>
      <c r="G712" s="139">
        <v>1442950</v>
      </c>
      <c r="H712" s="139">
        <v>1401889</v>
      </c>
      <c r="I712" s="139">
        <v>1374728</v>
      </c>
      <c r="J712" s="139">
        <v>1362800</v>
      </c>
      <c r="K712" s="139">
        <v>1360469</v>
      </c>
      <c r="L712" s="139">
        <v>1549908</v>
      </c>
      <c r="M712" s="139">
        <v>1433105</v>
      </c>
      <c r="N712" s="139">
        <v>16875192</v>
      </c>
      <c r="O712" s="139">
        <v>1406265.99999999</v>
      </c>
      <c r="P712" s="139">
        <v>1406265.99999999</v>
      </c>
      <c r="Q712" s="139">
        <v>1406265.99999999</v>
      </c>
      <c r="R712" s="139">
        <v>1406265.99999999</v>
      </c>
      <c r="S712" s="139">
        <v>1406265.99999999</v>
      </c>
      <c r="T712" s="139">
        <v>1406265.99999999</v>
      </c>
      <c r="U712" s="139">
        <v>1406265.99999999</v>
      </c>
      <c r="V712" s="139">
        <v>1406265.99999999</v>
      </c>
      <c r="W712" s="139">
        <v>1406265.99999999</v>
      </c>
      <c r="X712" s="139">
        <v>1406265.99999999</v>
      </c>
      <c r="Y712" s="139">
        <v>1406265.99999999</v>
      </c>
      <c r="Z712" s="139">
        <v>1406265.99999999</v>
      </c>
      <c r="AA712" s="139">
        <v>16875192</v>
      </c>
      <c r="AB712" s="139">
        <v>1406265.99999999</v>
      </c>
      <c r="AC712" s="139">
        <v>1406265.99999999</v>
      </c>
      <c r="AD712" s="139">
        <v>1406265.99999999</v>
      </c>
      <c r="AE712" s="139">
        <v>1406265.99999999</v>
      </c>
      <c r="AF712" s="139">
        <v>1406265.99999999</v>
      </c>
      <c r="AG712" s="139">
        <v>1406265.99999999</v>
      </c>
      <c r="AH712" s="139">
        <v>1406265.99999999</v>
      </c>
      <c r="AI712" s="139">
        <v>1406265.99999999</v>
      </c>
      <c r="AJ712" s="139">
        <v>1406265.99999999</v>
      </c>
      <c r="AK712" s="139">
        <v>1406265.99999999</v>
      </c>
      <c r="AL712" s="139">
        <v>1406265.99999999</v>
      </c>
      <c r="AM712" s="139">
        <v>1406265.99999999</v>
      </c>
      <c r="AN712" s="139">
        <v>16875192</v>
      </c>
      <c r="AO712" s="139">
        <v>1406265.99999999</v>
      </c>
      <c r="AP712" s="139">
        <v>1406265.99999999</v>
      </c>
      <c r="AQ712" s="139">
        <v>1406265.99999999</v>
      </c>
      <c r="AR712" s="139">
        <v>1406265.99999999</v>
      </c>
      <c r="AS712" s="139">
        <v>1406265.99999999</v>
      </c>
      <c r="AT712" s="139">
        <v>1406265.99999999</v>
      </c>
      <c r="AU712" s="139">
        <v>1406265.99999999</v>
      </c>
      <c r="AV712" s="139">
        <v>1406265.99999999</v>
      </c>
      <c r="AW712" s="139">
        <v>1406265.99999999</v>
      </c>
      <c r="AX712" s="139">
        <v>1406265.99999999</v>
      </c>
      <c r="AY712" s="139">
        <v>1406265.99999999</v>
      </c>
      <c r="AZ712" s="139">
        <v>1406265.99999999</v>
      </c>
      <c r="BA712" s="139">
        <v>16875192</v>
      </c>
    </row>
    <row r="713" spans="1:53">
      <c r="A713" s="166" t="s">
        <v>2029</v>
      </c>
      <c r="B713" s="139">
        <v>51189679.217077799</v>
      </c>
      <c r="C713" s="139">
        <v>40006998.2681759</v>
      </c>
      <c r="D713" s="139">
        <v>40330616.252100103</v>
      </c>
      <c r="E713" s="139">
        <v>40075793.345740303</v>
      </c>
      <c r="F713" s="139">
        <v>44853073.667842597</v>
      </c>
      <c r="G713" s="139">
        <v>46702055.386727303</v>
      </c>
      <c r="H713" s="139">
        <v>48093953.924306303</v>
      </c>
      <c r="I713" s="139">
        <v>55564543.541790403</v>
      </c>
      <c r="J713" s="139">
        <v>45944553.082509197</v>
      </c>
      <c r="K713" s="139">
        <v>42291636.084110498</v>
      </c>
      <c r="L713" s="139">
        <v>37532007.493356399</v>
      </c>
      <c r="M713" s="139">
        <v>39441291.698217697</v>
      </c>
      <c r="N713" s="139">
        <v>532026201.961954</v>
      </c>
      <c r="O713" s="139">
        <v>46263305.464194901</v>
      </c>
      <c r="P713" s="139">
        <v>36216284.472186103</v>
      </c>
      <c r="Q713" s="139">
        <v>36746670.845084801</v>
      </c>
      <c r="R713" s="139">
        <v>38146515.598404497</v>
      </c>
      <c r="S713" s="139">
        <v>42121777.1952409</v>
      </c>
      <c r="T713" s="139">
        <v>43806424.126246803</v>
      </c>
      <c r="U713" s="139">
        <v>45112961.282194398</v>
      </c>
      <c r="V713" s="139">
        <v>51430395.847335503</v>
      </c>
      <c r="W713" s="139">
        <v>43324389.721789002</v>
      </c>
      <c r="X713" s="139">
        <v>40081090.675941803</v>
      </c>
      <c r="Y713" s="139">
        <v>35958222.699070901</v>
      </c>
      <c r="Z713" s="139">
        <v>37815246.6891881</v>
      </c>
      <c r="AA713" s="139">
        <v>497023284.61687797</v>
      </c>
      <c r="AB713" s="139">
        <v>47929078.984949701</v>
      </c>
      <c r="AC713" s="139">
        <v>38040733.8401227</v>
      </c>
      <c r="AD713" s="139">
        <v>38460492.155314699</v>
      </c>
      <c r="AE713" s="139">
        <v>39842631.649427399</v>
      </c>
      <c r="AF713" s="139">
        <v>43795736.403237902</v>
      </c>
      <c r="AG713" s="139">
        <v>45594111.612783603</v>
      </c>
      <c r="AH713" s="139">
        <v>46883156.564734101</v>
      </c>
      <c r="AI713" s="139">
        <v>53132194.248279601</v>
      </c>
      <c r="AJ713" s="139">
        <v>45113482.039197899</v>
      </c>
      <c r="AK713" s="139">
        <v>41942062.7753492</v>
      </c>
      <c r="AL713" s="139">
        <v>37739059.352468699</v>
      </c>
      <c r="AM713" s="139">
        <v>39637489.780068703</v>
      </c>
      <c r="AN713" s="139">
        <v>518110229.40593398</v>
      </c>
      <c r="AO713" s="139">
        <v>49066763.550876603</v>
      </c>
      <c r="AP713" s="139">
        <v>39220643.458990499</v>
      </c>
      <c r="AQ713" s="139">
        <v>39588040.115232103</v>
      </c>
      <c r="AR713" s="139">
        <v>40957755.357956097</v>
      </c>
      <c r="AS713" s="139">
        <v>44968645.468453899</v>
      </c>
      <c r="AT713" s="139">
        <v>46833023.830609202</v>
      </c>
      <c r="AU713" s="139">
        <v>48135013.8903846</v>
      </c>
      <c r="AV713" s="139">
        <v>54356060.9706861</v>
      </c>
      <c r="AW713" s="139">
        <v>46401725.315783396</v>
      </c>
      <c r="AX713" s="139">
        <v>43232816.471578099</v>
      </c>
      <c r="AY713" s="139">
        <v>39052477.770909801</v>
      </c>
      <c r="AZ713" s="139">
        <v>40978494.820179999</v>
      </c>
      <c r="BA713" s="139">
        <v>532791461.02164</v>
      </c>
    </row>
    <row r="714" spans="1:53">
      <c r="A714" s="140" t="s">
        <v>2030</v>
      </c>
    </row>
    <row r="715" spans="1:53">
      <c r="A715" s="170" t="s">
        <v>2031</v>
      </c>
      <c r="B715" s="139">
        <v>566656701.96189702</v>
      </c>
      <c r="C715" s="139">
        <v>357032614.11043102</v>
      </c>
      <c r="D715" s="139">
        <v>389604865.12320697</v>
      </c>
      <c r="E715" s="139">
        <v>402208009.416354</v>
      </c>
      <c r="F715" s="139">
        <v>468593140.85506201</v>
      </c>
      <c r="G715" s="139">
        <v>480344723.35108602</v>
      </c>
      <c r="H715" s="139">
        <v>513927781.81284797</v>
      </c>
      <c r="I715" s="139">
        <v>662202181.65922999</v>
      </c>
      <c r="J715" s="139">
        <v>474716216.81009799</v>
      </c>
      <c r="K715" s="139">
        <v>419573464.61227798</v>
      </c>
      <c r="L715" s="139">
        <v>333275912.35638201</v>
      </c>
      <c r="M715" s="139">
        <v>334729189.247289</v>
      </c>
      <c r="N715" s="139">
        <v>5402864801.3161602</v>
      </c>
      <c r="O715" s="139">
        <v>439146000.41335398</v>
      </c>
      <c r="P715" s="139">
        <v>280648448.19338399</v>
      </c>
      <c r="Q715" s="139">
        <v>309215579.64747</v>
      </c>
      <c r="R715" s="139">
        <v>338170793.76429898</v>
      </c>
      <c r="S715" s="139">
        <v>387301024.47520602</v>
      </c>
      <c r="T715" s="139">
        <v>400293474.85661501</v>
      </c>
      <c r="U715" s="139">
        <v>413529795.55596203</v>
      </c>
      <c r="V715" s="139">
        <v>522076166.31566203</v>
      </c>
      <c r="W715" s="139">
        <v>398320087.91889</v>
      </c>
      <c r="X715" s="139">
        <v>351473492.89961803</v>
      </c>
      <c r="Y715" s="139">
        <v>293848363.53548199</v>
      </c>
      <c r="Z715" s="139">
        <v>296160811.64388299</v>
      </c>
      <c r="AA715" s="139">
        <v>4430184039.2198296</v>
      </c>
      <c r="AB715" s="139">
        <v>435681370.52094603</v>
      </c>
      <c r="AC715" s="139">
        <v>280887979.89448702</v>
      </c>
      <c r="AD715" s="139">
        <v>309400424.32209998</v>
      </c>
      <c r="AE715" s="139">
        <v>337175715.12993598</v>
      </c>
      <c r="AF715" s="139">
        <v>384587181.32402498</v>
      </c>
      <c r="AG715" s="139">
        <v>398855055.70855498</v>
      </c>
      <c r="AH715" s="139">
        <v>411239194.40522099</v>
      </c>
      <c r="AI715" s="139">
        <v>515668913.953013</v>
      </c>
      <c r="AJ715" s="139">
        <v>394903665.44539899</v>
      </c>
      <c r="AK715" s="139">
        <v>348561507.01157898</v>
      </c>
      <c r="AL715" s="139">
        <v>290794637.59413099</v>
      </c>
      <c r="AM715" s="139">
        <v>296670462.41956699</v>
      </c>
      <c r="AN715" s="139">
        <v>4404426107.72896</v>
      </c>
      <c r="AO715" s="139">
        <v>435026788.18965602</v>
      </c>
      <c r="AP715" s="139">
        <v>279312094.61522102</v>
      </c>
      <c r="AQ715" s="139">
        <v>305253147.51511401</v>
      </c>
      <c r="AR715" s="139">
        <v>333374329.96148002</v>
      </c>
      <c r="AS715" s="139">
        <v>384334890.48911601</v>
      </c>
      <c r="AT715" s="139">
        <v>398947322.485457</v>
      </c>
      <c r="AU715" s="139">
        <v>412340120.18166798</v>
      </c>
      <c r="AV715" s="139">
        <v>514845376.15460998</v>
      </c>
      <c r="AW715" s="139">
        <v>396125952.25363803</v>
      </c>
      <c r="AX715" s="139">
        <v>351419997.48074102</v>
      </c>
      <c r="AY715" s="139">
        <v>300409174.87776101</v>
      </c>
      <c r="AZ715" s="139">
        <v>300190875.42483699</v>
      </c>
      <c r="BA715" s="139">
        <v>4411580069.6293001</v>
      </c>
    </row>
    <row r="716" spans="1:53">
      <c r="A716" s="140" t="s">
        <v>2032</v>
      </c>
    </row>
    <row r="717" spans="1:53">
      <c r="A717" s="170" t="s">
        <v>2033</v>
      </c>
      <c r="B717" s="139">
        <v>-152172277.94819301</v>
      </c>
      <c r="C717" s="139">
        <v>-133106328.81846499</v>
      </c>
      <c r="D717" s="139">
        <v>-104171377.336192</v>
      </c>
      <c r="E717" s="139">
        <v>-88071537.151519403</v>
      </c>
      <c r="F717" s="139">
        <v>-116621751.020055</v>
      </c>
      <c r="G717" s="139">
        <v>-147675545.25409701</v>
      </c>
      <c r="H717" s="139">
        <v>-144554118.13567901</v>
      </c>
      <c r="I717" s="139">
        <v>-147566904.693306</v>
      </c>
      <c r="J717" s="139">
        <v>-138856659.463763</v>
      </c>
      <c r="K717" s="139">
        <v>-120441561.048071</v>
      </c>
      <c r="L717" s="139">
        <v>-102355735.19827899</v>
      </c>
      <c r="M717" s="139">
        <v>-146340879.49756899</v>
      </c>
      <c r="N717" s="139">
        <v>-1541934675.5651901</v>
      </c>
      <c r="O717" s="139">
        <v>-149059933.42269701</v>
      </c>
      <c r="P717" s="139">
        <v>-102061514.08019701</v>
      </c>
      <c r="Q717" s="139">
        <v>-81007996.406717807</v>
      </c>
      <c r="R717" s="139">
        <v>-81107759.032399401</v>
      </c>
      <c r="S717" s="139">
        <v>-114147357.72823399</v>
      </c>
      <c r="T717" s="139">
        <v>-137662178.52251101</v>
      </c>
      <c r="U717" s="139">
        <v>-151685149.81396699</v>
      </c>
      <c r="V717" s="139">
        <v>-171179851.740475</v>
      </c>
      <c r="W717" s="139">
        <v>-129283682.127132</v>
      </c>
      <c r="X717" s="139">
        <v>-110446546.428977</v>
      </c>
      <c r="Y717" s="139">
        <v>-80815670.737292305</v>
      </c>
      <c r="Z717" s="139">
        <v>-119244010.68019401</v>
      </c>
      <c r="AA717" s="139">
        <v>-1427701650.7207899</v>
      </c>
      <c r="AB717" s="139">
        <v>-148054014.64820799</v>
      </c>
      <c r="AC717" s="139">
        <v>-100183977.00381599</v>
      </c>
      <c r="AD717" s="139">
        <v>-76789833.836448193</v>
      </c>
      <c r="AE717" s="139">
        <v>-77748630.117803201</v>
      </c>
      <c r="AF717" s="139">
        <v>-112320164.164644</v>
      </c>
      <c r="AG717" s="139">
        <v>-137653963.058981</v>
      </c>
      <c r="AH717" s="139">
        <v>-152205673.87199599</v>
      </c>
      <c r="AI717" s="139">
        <v>-174526281.26839</v>
      </c>
      <c r="AJ717" s="139">
        <v>-131287938.797409</v>
      </c>
      <c r="AK717" s="139">
        <v>-113193604.749267</v>
      </c>
      <c r="AL717" s="139">
        <v>-81993831.6819942</v>
      </c>
      <c r="AM717" s="139">
        <v>-117793571.21773399</v>
      </c>
      <c r="AN717" s="139">
        <v>-1423751484.4166901</v>
      </c>
      <c r="AO717" s="139">
        <v>-147704201.99206001</v>
      </c>
      <c r="AP717" s="139">
        <v>-101288345.83424</v>
      </c>
      <c r="AQ717" s="139">
        <v>-79075535.595391497</v>
      </c>
      <c r="AR717" s="139">
        <v>-79650162.243895799</v>
      </c>
      <c r="AS717" s="139">
        <v>-111936046.68981799</v>
      </c>
      <c r="AT717" s="139">
        <v>-136317522.366054</v>
      </c>
      <c r="AU717" s="139">
        <v>-150132161.282327</v>
      </c>
      <c r="AV717" s="139">
        <v>-173850127.71280101</v>
      </c>
      <c r="AW717" s="139">
        <v>-129845251.29949</v>
      </c>
      <c r="AX717" s="139">
        <v>-110155670.65316901</v>
      </c>
      <c r="AY717" s="139">
        <v>-72636298.938789204</v>
      </c>
      <c r="AZ717" s="139">
        <v>-114844344.437029</v>
      </c>
      <c r="BA717" s="139">
        <v>-1407435669.0450599</v>
      </c>
    </row>
    <row r="718" spans="1:53">
      <c r="A718" s="140" t="s">
        <v>2034</v>
      </c>
    </row>
    <row r="719" spans="1:53" ht="10.8" thickBot="1">
      <c r="A719" s="164" t="s">
        <v>2035</v>
      </c>
    </row>
    <row r="720" spans="1:53">
      <c r="A720" s="165" t="s">
        <v>2036</v>
      </c>
    </row>
    <row r="721" spans="1:53">
      <c r="A721" s="140" t="s">
        <v>2037</v>
      </c>
      <c r="B721" s="139">
        <v>11414596.8842202</v>
      </c>
      <c r="C721" s="139">
        <v>1514305.6375380501</v>
      </c>
      <c r="D721" s="139">
        <v>2595878.4307696898</v>
      </c>
      <c r="E721" s="139">
        <v>1846363.65242466</v>
      </c>
      <c r="F721" s="139">
        <v>4973074.1397540104</v>
      </c>
      <c r="G721" s="139">
        <v>8367182.2703944603</v>
      </c>
      <c r="H721" s="139">
        <v>7731451.19137963</v>
      </c>
      <c r="I721" s="139">
        <v>15166673.1172392</v>
      </c>
      <c r="J721" s="139">
        <v>7308805.4911649097</v>
      </c>
      <c r="K721" s="139">
        <v>3394350.7901153602</v>
      </c>
      <c r="L721" s="139">
        <v>-761424.94363369199</v>
      </c>
      <c r="M721" s="139">
        <v>7493091.2614629501</v>
      </c>
      <c r="N721" s="139">
        <v>71044347.922829598</v>
      </c>
      <c r="O721" s="139">
        <v>6142610.0030084401</v>
      </c>
      <c r="P721" s="139">
        <v>-2926636.5540941101</v>
      </c>
      <c r="Q721" s="139">
        <v>-3142195.5917643299</v>
      </c>
      <c r="R721" s="139">
        <v>-1123046.2000915599</v>
      </c>
      <c r="S721" s="139">
        <v>1582333.10181981</v>
      </c>
      <c r="T721" s="139">
        <v>2988178.6074626902</v>
      </c>
      <c r="U721" s="139">
        <v>3648939.7100463398</v>
      </c>
      <c r="V721" s="139">
        <v>10130649.876380101</v>
      </c>
      <c r="W721" s="139">
        <v>2166689.6168618598</v>
      </c>
      <c r="X721" s="139">
        <v>136627.09832290499</v>
      </c>
      <c r="Y721" s="139">
        <v>-3580682.81269946</v>
      </c>
      <c r="Z721" s="139">
        <v>2470314.0027029398</v>
      </c>
      <c r="AA721" s="139">
        <v>18493780.857955702</v>
      </c>
      <c r="AB721" s="139">
        <v>5876637.7292088699</v>
      </c>
      <c r="AC721" s="139">
        <v>-3316966.3593311901</v>
      </c>
      <c r="AD721" s="139">
        <v>-3461298.2790469802</v>
      </c>
      <c r="AE721" s="139">
        <v>-1407731.23473382</v>
      </c>
      <c r="AF721" s="139">
        <v>1340119.64495466</v>
      </c>
      <c r="AG721" s="139">
        <v>2877649.0728832302</v>
      </c>
      <c r="AH721" s="139">
        <v>3493673.3166221101</v>
      </c>
      <c r="AI721" s="139">
        <v>9932955.2097134404</v>
      </c>
      <c r="AJ721" s="139">
        <v>1861755.6262061601</v>
      </c>
      <c r="AK721" s="139">
        <v>-281850.44941057201</v>
      </c>
      <c r="AL721" s="139">
        <v>-4150851.39394964</v>
      </c>
      <c r="AM721" s="139">
        <v>2107467.49482268</v>
      </c>
      <c r="AN721" s="139">
        <v>14871560.3779389</v>
      </c>
      <c r="AO721" s="139">
        <v>5495581.05975293</v>
      </c>
      <c r="AP721" s="139">
        <v>-3525222.8913948899</v>
      </c>
      <c r="AQ721" s="139">
        <v>-3821677.0772784902</v>
      </c>
      <c r="AR721" s="139">
        <v>-1743993.4862323699</v>
      </c>
      <c r="AS721" s="139">
        <v>1316057.11980044</v>
      </c>
      <c r="AT721" s="139">
        <v>2796527.71236477</v>
      </c>
      <c r="AU721" s="139">
        <v>3491509.58103436</v>
      </c>
      <c r="AV721" s="139">
        <v>9959155.8171976805</v>
      </c>
      <c r="AW721" s="139">
        <v>1870232.90152394</v>
      </c>
      <c r="AX721" s="139">
        <v>-307836.38098748901</v>
      </c>
      <c r="AY721" s="139">
        <v>-3922950.0231422698</v>
      </c>
      <c r="AZ721" s="139">
        <v>-4188370.5328472201</v>
      </c>
      <c r="BA721" s="139">
        <v>7419013.7997913696</v>
      </c>
    </row>
    <row r="722" spans="1:53">
      <c r="A722" s="140" t="s">
        <v>2038</v>
      </c>
      <c r="B722" s="139">
        <v>0</v>
      </c>
      <c r="C722" s="139">
        <v>0</v>
      </c>
      <c r="D722" s="139">
        <v>0</v>
      </c>
      <c r="E722" s="139">
        <v>0</v>
      </c>
      <c r="F722" s="139">
        <v>0</v>
      </c>
      <c r="G722" s="139">
        <v>0</v>
      </c>
      <c r="H722" s="139">
        <v>0</v>
      </c>
      <c r="I722" s="139">
        <v>0</v>
      </c>
      <c r="J722" s="139">
        <v>0</v>
      </c>
      <c r="K722" s="139">
        <v>0</v>
      </c>
      <c r="L722" s="139">
        <v>0</v>
      </c>
      <c r="M722" s="139">
        <v>0</v>
      </c>
      <c r="N722" s="139">
        <v>0</v>
      </c>
      <c r="O722" s="139">
        <v>0</v>
      </c>
      <c r="P722" s="139">
        <v>0</v>
      </c>
      <c r="Q722" s="139">
        <v>0</v>
      </c>
      <c r="R722" s="139">
        <v>0</v>
      </c>
      <c r="S722" s="139">
        <v>0</v>
      </c>
      <c r="T722" s="139">
        <v>0</v>
      </c>
      <c r="U722" s="139">
        <v>0</v>
      </c>
      <c r="V722" s="139">
        <v>0</v>
      </c>
      <c r="W722" s="139">
        <v>0</v>
      </c>
      <c r="X722" s="139">
        <v>0</v>
      </c>
      <c r="Y722" s="139">
        <v>0</v>
      </c>
      <c r="Z722" s="139">
        <v>0</v>
      </c>
      <c r="AA722" s="139">
        <v>0</v>
      </c>
      <c r="AB722" s="139">
        <v>0</v>
      </c>
      <c r="AC722" s="139">
        <v>0</v>
      </c>
      <c r="AD722" s="139">
        <v>0</v>
      </c>
      <c r="AE722" s="139">
        <v>0</v>
      </c>
      <c r="AF722" s="139">
        <v>0</v>
      </c>
      <c r="AG722" s="139">
        <v>0</v>
      </c>
      <c r="AH722" s="139">
        <v>0</v>
      </c>
      <c r="AI722" s="139">
        <v>0</v>
      </c>
      <c r="AJ722" s="139">
        <v>0</v>
      </c>
      <c r="AK722" s="139">
        <v>0</v>
      </c>
      <c r="AL722" s="139">
        <v>0</v>
      </c>
      <c r="AM722" s="139">
        <v>0</v>
      </c>
      <c r="AN722" s="139">
        <v>0</v>
      </c>
      <c r="AO722" s="139">
        <v>0</v>
      </c>
      <c r="AP722" s="139">
        <v>0</v>
      </c>
      <c r="AQ722" s="139">
        <v>0</v>
      </c>
      <c r="AR722" s="139">
        <v>0</v>
      </c>
      <c r="AS722" s="139">
        <v>0</v>
      </c>
      <c r="AT722" s="139">
        <v>0</v>
      </c>
      <c r="AU722" s="139">
        <v>0</v>
      </c>
      <c r="AV722" s="139">
        <v>0</v>
      </c>
      <c r="AW722" s="139">
        <v>0</v>
      </c>
      <c r="AX722" s="139">
        <v>0</v>
      </c>
      <c r="AY722" s="139">
        <v>0</v>
      </c>
      <c r="AZ722" s="139">
        <v>0</v>
      </c>
      <c r="BA722" s="139">
        <v>0</v>
      </c>
    </row>
    <row r="723" spans="1:53">
      <c r="A723" s="140" t="s">
        <v>2039</v>
      </c>
      <c r="B723" s="139">
        <v>-89678.476527316903</v>
      </c>
      <c r="C723" s="139">
        <v>-89180.812031664304</v>
      </c>
      <c r="D723" s="139">
        <v>-88739.355773250107</v>
      </c>
      <c r="E723" s="139">
        <v>-88294.893490685703</v>
      </c>
      <c r="F723" s="139">
        <v>-87832.746996741</v>
      </c>
      <c r="G723" s="139">
        <v>-87351.469917359602</v>
      </c>
      <c r="H723" s="139">
        <v>-86907.007306467407</v>
      </c>
      <c r="I723" s="139">
        <v>-86408.871607354304</v>
      </c>
      <c r="J723" s="139">
        <v>-85964.409859275795</v>
      </c>
      <c r="K723" s="139">
        <v>-85519.948134104503</v>
      </c>
      <c r="L723" s="139">
        <v>-85057.802571693304</v>
      </c>
      <c r="M723" s="139">
        <v>-84576.526385669102</v>
      </c>
      <c r="N723" s="139">
        <v>-1045512.32060158</v>
      </c>
      <c r="O723" s="139">
        <v>-1280644.1172605499</v>
      </c>
      <c r="P723" s="139">
        <v>66699.658004534896</v>
      </c>
      <c r="Q723" s="139">
        <v>64541.304769627597</v>
      </c>
      <c r="R723" s="139">
        <v>64630.039234720804</v>
      </c>
      <c r="S723" s="139">
        <v>-46730.794800183598</v>
      </c>
      <c r="T723" s="139">
        <v>-52055.498885090499</v>
      </c>
      <c r="U723" s="139">
        <v>9491.8191800029199</v>
      </c>
      <c r="V723" s="139">
        <v>-49447.697904904198</v>
      </c>
      <c r="W723" s="139">
        <v>58572.972510189902</v>
      </c>
      <c r="X723" s="139">
        <v>58852.554825280502</v>
      </c>
      <c r="Y723" s="139">
        <v>62344.869340375502</v>
      </c>
      <c r="Z723" s="139">
        <v>59182.093755469199</v>
      </c>
      <c r="AA723" s="139">
        <v>-984562.797230531</v>
      </c>
      <c r="AB723" s="139">
        <v>-1276918.07868077</v>
      </c>
      <c r="AC723" s="139">
        <v>70406.910741378597</v>
      </c>
      <c r="AD723" s="139">
        <v>68229.771663531094</v>
      </c>
      <c r="AE723" s="139">
        <v>68299.720285683201</v>
      </c>
      <c r="AF723" s="139">
        <v>-43079.899592162699</v>
      </c>
      <c r="AG723" s="139">
        <v>-48423.3895200107</v>
      </c>
      <c r="AH723" s="139">
        <v>13105.1427021415</v>
      </c>
      <c r="AI723" s="139">
        <v>-45853.160225706597</v>
      </c>
      <c r="AJ723" s="139">
        <v>62148.724346445997</v>
      </c>
      <c r="AK723" s="139">
        <v>62409.520818595403</v>
      </c>
      <c r="AL723" s="139">
        <v>65883.049490750302</v>
      </c>
      <c r="AM723" s="139">
        <v>62701.488062901903</v>
      </c>
      <c r="AN723" s="139">
        <v>-941090.199907223</v>
      </c>
      <c r="AO723" s="139">
        <v>-1273417.4702142901</v>
      </c>
      <c r="AP723" s="139">
        <v>73902.259172275604</v>
      </c>
      <c r="AQ723" s="139">
        <v>71719.860058844395</v>
      </c>
      <c r="AR723" s="139">
        <v>71784.548645412797</v>
      </c>
      <c r="AS723" s="139">
        <v>-39600.331268019501</v>
      </c>
      <c r="AT723" s="139">
        <v>-44949.081231450298</v>
      </c>
      <c r="AU723" s="139">
        <v>16574.190955120201</v>
      </c>
      <c r="AV723" s="139">
        <v>-42389.372008313498</v>
      </c>
      <c r="AW723" s="139">
        <v>65607.252528257304</v>
      </c>
      <c r="AX723" s="139">
        <v>65862.788964823107</v>
      </c>
      <c r="AY723" s="139">
        <v>69331.057601393302</v>
      </c>
      <c r="AZ723" s="139">
        <v>66144.236137962303</v>
      </c>
      <c r="BA723" s="139">
        <v>-899430.06065798504</v>
      </c>
    </row>
    <row r="724" spans="1:53">
      <c r="A724" s="140" t="s">
        <v>2040</v>
      </c>
      <c r="B724" s="139">
        <v>0</v>
      </c>
      <c r="C724" s="139">
        <v>0</v>
      </c>
      <c r="D724" s="139">
        <v>0</v>
      </c>
      <c r="E724" s="139">
        <v>0</v>
      </c>
      <c r="F724" s="139">
        <v>0</v>
      </c>
      <c r="G724" s="139">
        <v>0</v>
      </c>
      <c r="H724" s="139">
        <v>0</v>
      </c>
      <c r="I724" s="139">
        <v>0</v>
      </c>
      <c r="J724" s="139">
        <v>0</v>
      </c>
      <c r="K724" s="139">
        <v>0</v>
      </c>
      <c r="L724" s="139">
        <v>0</v>
      </c>
      <c r="M724" s="139">
        <v>0</v>
      </c>
      <c r="N724" s="139">
        <v>0</v>
      </c>
      <c r="O724" s="139">
        <v>0</v>
      </c>
      <c r="P724" s="139">
        <v>0</v>
      </c>
      <c r="Q724" s="139">
        <v>0</v>
      </c>
      <c r="R724" s="139">
        <v>0</v>
      </c>
      <c r="S724" s="139">
        <v>0</v>
      </c>
      <c r="T724" s="139">
        <v>0</v>
      </c>
      <c r="U724" s="139">
        <v>0</v>
      </c>
      <c r="V724" s="139">
        <v>0</v>
      </c>
      <c r="W724" s="139">
        <v>0</v>
      </c>
      <c r="X724" s="139">
        <v>0</v>
      </c>
      <c r="Y724" s="139">
        <v>0</v>
      </c>
      <c r="Z724" s="139">
        <v>0</v>
      </c>
      <c r="AA724" s="139">
        <v>0</v>
      </c>
      <c r="AB724" s="139">
        <v>0</v>
      </c>
      <c r="AC724" s="139">
        <v>0</v>
      </c>
      <c r="AD724" s="139">
        <v>0</v>
      </c>
      <c r="AE724" s="139">
        <v>0</v>
      </c>
      <c r="AF724" s="139">
        <v>0</v>
      </c>
      <c r="AG724" s="139">
        <v>0</v>
      </c>
      <c r="AH724" s="139">
        <v>0</v>
      </c>
      <c r="AI724" s="139">
        <v>0</v>
      </c>
      <c r="AJ724" s="139">
        <v>0</v>
      </c>
      <c r="AK724" s="139">
        <v>0</v>
      </c>
      <c r="AL724" s="139">
        <v>0</v>
      </c>
      <c r="AM724" s="139">
        <v>0</v>
      </c>
      <c r="AN724" s="139">
        <v>0</v>
      </c>
      <c r="AO724" s="139">
        <v>0</v>
      </c>
      <c r="AP724" s="139">
        <v>0</v>
      </c>
      <c r="AQ724" s="139">
        <v>0</v>
      </c>
      <c r="AR724" s="139">
        <v>0</v>
      </c>
      <c r="AS724" s="139">
        <v>0</v>
      </c>
      <c r="AT724" s="139">
        <v>0</v>
      </c>
      <c r="AU724" s="139">
        <v>0</v>
      </c>
      <c r="AV724" s="139">
        <v>0</v>
      </c>
      <c r="AW724" s="139">
        <v>0</v>
      </c>
      <c r="AX724" s="139">
        <v>0</v>
      </c>
      <c r="AY724" s="139">
        <v>0</v>
      </c>
      <c r="AZ724" s="139">
        <v>0</v>
      </c>
      <c r="BA724" s="139">
        <v>0</v>
      </c>
    </row>
    <row r="725" spans="1:53">
      <c r="A725" s="140" t="s">
        <v>2041</v>
      </c>
      <c r="B725" s="139">
        <v>43580118.047018401</v>
      </c>
      <c r="C725" s="139">
        <v>7858067.1760350401</v>
      </c>
      <c r="D725" s="139">
        <v>11760578.463613501</v>
      </c>
      <c r="E725" s="139">
        <v>7330252.86793043</v>
      </c>
      <c r="F725" s="139">
        <v>20337932.799030598</v>
      </c>
      <c r="G725" s="139">
        <v>30858552.0449505</v>
      </c>
      <c r="H725" s="139">
        <v>30290658.724396098</v>
      </c>
      <c r="I725" s="139">
        <v>57118291.291429602</v>
      </c>
      <c r="J725" s="139">
        <v>22454610.443348601</v>
      </c>
      <c r="K725" s="139">
        <v>14641611.912925299</v>
      </c>
      <c r="L725" s="139">
        <v>-353182.53002921201</v>
      </c>
      <c r="M725" s="139">
        <v>14526945.0009092</v>
      </c>
      <c r="N725" s="139">
        <v>260404436.24155799</v>
      </c>
      <c r="O725" s="139">
        <v>22537491.966536801</v>
      </c>
      <c r="P725" s="139">
        <v>-10185998.5654086</v>
      </c>
      <c r="Q725" s="139">
        <v>-11049113.601338901</v>
      </c>
      <c r="R725" s="139">
        <v>-6914338.0567379901</v>
      </c>
      <c r="S725" s="139">
        <v>6083183.7657935098</v>
      </c>
      <c r="T725" s="139">
        <v>7919708.5443373397</v>
      </c>
      <c r="U725" s="139">
        <v>13539876.1549308</v>
      </c>
      <c r="V725" s="139">
        <v>36927064.927820697</v>
      </c>
      <c r="W725" s="139">
        <v>5180752.90461489</v>
      </c>
      <c r="X725" s="139">
        <v>866813.64953965298</v>
      </c>
      <c r="Y725" s="139">
        <v>-12545916.383958301</v>
      </c>
      <c r="Z725" s="139">
        <v>5826032.8931632703</v>
      </c>
      <c r="AA725" s="139">
        <v>58185558.199293099</v>
      </c>
      <c r="AB725" s="139">
        <v>21340350.204072699</v>
      </c>
      <c r="AC725" s="139">
        <v>-11831844.911759499</v>
      </c>
      <c r="AD725" s="139">
        <v>-12352620.7202613</v>
      </c>
      <c r="AE725" s="139">
        <v>-64777317.341752</v>
      </c>
      <c r="AF725" s="139">
        <v>4971768.13461369</v>
      </c>
      <c r="AG725" s="139">
        <v>-49314886.031813703</v>
      </c>
      <c r="AH725" s="139">
        <v>12742181.3372028</v>
      </c>
      <c r="AI725" s="139">
        <v>35976281.186002403</v>
      </c>
      <c r="AJ725" s="139">
        <v>95252273.384272397</v>
      </c>
      <c r="AK725" s="139">
        <v>-880594.86950959603</v>
      </c>
      <c r="AL725" s="139">
        <v>-14840653.732123701</v>
      </c>
      <c r="AM725" s="139">
        <v>33825923.6947283</v>
      </c>
      <c r="AN725" s="139">
        <v>50110860.333672397</v>
      </c>
      <c r="AO725" s="139">
        <v>19829055.660144899</v>
      </c>
      <c r="AP725" s="139">
        <v>-12719645.1417694</v>
      </c>
      <c r="AQ725" s="139">
        <v>-8812835.3430757299</v>
      </c>
      <c r="AR725" s="139">
        <v>-66074876.331780598</v>
      </c>
      <c r="AS725" s="139">
        <v>4748573.3713526903</v>
      </c>
      <c r="AT725" s="139">
        <v>-49691850.297933199</v>
      </c>
      <c r="AU725" s="139">
        <v>12598001.388295701</v>
      </c>
      <c r="AV725" s="139">
        <v>35934444.944052398</v>
      </c>
      <c r="AW725" s="139">
        <v>-53034090.392685302</v>
      </c>
      <c r="AX725" s="139">
        <v>-1110729.6328539399</v>
      </c>
      <c r="AY725" s="139">
        <v>-14154716.9471379</v>
      </c>
      <c r="AZ725" s="139">
        <v>90090541.327708304</v>
      </c>
      <c r="BA725" s="139">
        <v>-42398127.395682096</v>
      </c>
    </row>
    <row r="726" spans="1:53">
      <c r="A726" s="168" t="s">
        <v>2042</v>
      </c>
      <c r="B726" s="139">
        <v>-281904.562842999</v>
      </c>
      <c r="C726" s="139">
        <v>-243805.95884299901</v>
      </c>
      <c r="D726" s="139">
        <v>-243854.62631199899</v>
      </c>
      <c r="E726" s="139">
        <v>-243854.62631199899</v>
      </c>
      <c r="F726" s="139">
        <v>-244562.50202399999</v>
      </c>
      <c r="G726" s="139">
        <v>-243854.62631199899</v>
      </c>
      <c r="H726" s="139">
        <v>-243854.62631199899</v>
      </c>
      <c r="I726" s="139">
        <v>-243854.62631199899</v>
      </c>
      <c r="J726" s="139">
        <v>-243854.62631199899</v>
      </c>
      <c r="K726" s="139">
        <v>-243854.62631199899</v>
      </c>
      <c r="L726" s="139">
        <v>-244562.50202399999</v>
      </c>
      <c r="M726" s="139">
        <v>-243854.62631199899</v>
      </c>
      <c r="N726" s="139">
        <v>-2965672.53622999</v>
      </c>
      <c r="O726" s="139">
        <v>-246597.964042999</v>
      </c>
      <c r="P726" s="139">
        <v>-246597.964042999</v>
      </c>
      <c r="Q726" s="139">
        <v>-246646.63151199999</v>
      </c>
      <c r="R726" s="139">
        <v>-246646.63151199999</v>
      </c>
      <c r="S726" s="139">
        <v>-247354.50722399901</v>
      </c>
      <c r="T726" s="139">
        <v>-246646.63151199999</v>
      </c>
      <c r="U726" s="139">
        <v>-246646.63151199999</v>
      </c>
      <c r="V726" s="139">
        <v>-246646.63151199999</v>
      </c>
      <c r="W726" s="139">
        <v>-246646.63151199999</v>
      </c>
      <c r="X726" s="139">
        <v>-246646.63151199999</v>
      </c>
      <c r="Y726" s="139">
        <v>-247354.50722399901</v>
      </c>
      <c r="Z726" s="139">
        <v>-246646.63151199999</v>
      </c>
      <c r="AA726" s="139">
        <v>-2961077.9946300001</v>
      </c>
      <c r="AB726" s="139">
        <v>-246597.964042999</v>
      </c>
      <c r="AC726" s="139">
        <v>-246597.964042999</v>
      </c>
      <c r="AD726" s="139">
        <v>-246646.63151199999</v>
      </c>
      <c r="AE726" s="139">
        <v>-246646.63151199999</v>
      </c>
      <c r="AF726" s="139">
        <v>-247354.50722399901</v>
      </c>
      <c r="AG726" s="139">
        <v>-246646.63151199999</v>
      </c>
      <c r="AH726" s="139">
        <v>-246646.63151199999</v>
      </c>
      <c r="AI726" s="139">
        <v>-246646.63151199999</v>
      </c>
      <c r="AJ726" s="139">
        <v>-246646.63151199999</v>
      </c>
      <c r="AK726" s="139">
        <v>-246646.63151199999</v>
      </c>
      <c r="AL726" s="139">
        <v>-247354.50722399901</v>
      </c>
      <c r="AM726" s="139">
        <v>-246646.63151199999</v>
      </c>
      <c r="AN726" s="139">
        <v>-2961077.9946300001</v>
      </c>
      <c r="AO726" s="139">
        <v>-246597.964042999</v>
      </c>
      <c r="AP726" s="139">
        <v>-246597.964042999</v>
      </c>
      <c r="AQ726" s="139">
        <v>-246646.63151199999</v>
      </c>
      <c r="AR726" s="139">
        <v>-246646.63151199999</v>
      </c>
      <c r="AS726" s="139">
        <v>-247354.50722399901</v>
      </c>
      <c r="AT726" s="139">
        <v>-246646.63151199999</v>
      </c>
      <c r="AU726" s="139">
        <v>-246646.63151199999</v>
      </c>
      <c r="AV726" s="139">
        <v>-246646.63151199999</v>
      </c>
      <c r="AW726" s="139">
        <v>-246646.63151199999</v>
      </c>
      <c r="AX726" s="139">
        <v>-246646.63151199999</v>
      </c>
      <c r="AY726" s="139">
        <v>-247354.50722399901</v>
      </c>
      <c r="AZ726" s="139">
        <v>-246646.63151199999</v>
      </c>
      <c r="BA726" s="139">
        <v>-2961077.9946300001</v>
      </c>
    </row>
    <row r="727" spans="1:53">
      <c r="A727" s="140" t="s">
        <v>2043</v>
      </c>
      <c r="B727" s="139">
        <v>0</v>
      </c>
      <c r="C727" s="139">
        <v>0</v>
      </c>
      <c r="D727" s="139">
        <v>0</v>
      </c>
      <c r="E727" s="139">
        <v>0</v>
      </c>
      <c r="F727" s="139">
        <v>0</v>
      </c>
      <c r="G727" s="139">
        <v>0</v>
      </c>
      <c r="H727" s="139">
        <v>0</v>
      </c>
      <c r="I727" s="139">
        <v>0</v>
      </c>
      <c r="J727" s="139">
        <v>0</v>
      </c>
      <c r="K727" s="139">
        <v>0</v>
      </c>
      <c r="L727" s="139">
        <v>0</v>
      </c>
      <c r="M727" s="139">
        <v>0</v>
      </c>
      <c r="N727" s="139">
        <v>0</v>
      </c>
      <c r="O727" s="139">
        <v>0</v>
      </c>
      <c r="P727" s="139">
        <v>0</v>
      </c>
      <c r="Q727" s="139">
        <v>0</v>
      </c>
      <c r="R727" s="139">
        <v>0</v>
      </c>
      <c r="S727" s="139">
        <v>0</v>
      </c>
      <c r="T727" s="139">
        <v>0</v>
      </c>
      <c r="U727" s="139">
        <v>0</v>
      </c>
      <c r="V727" s="139">
        <v>0</v>
      </c>
      <c r="W727" s="139">
        <v>0</v>
      </c>
      <c r="X727" s="139">
        <v>0</v>
      </c>
      <c r="Y727" s="139">
        <v>0</v>
      </c>
      <c r="Z727" s="139">
        <v>0</v>
      </c>
      <c r="AA727" s="139">
        <v>0</v>
      </c>
      <c r="AB727" s="139">
        <v>0</v>
      </c>
      <c r="AC727" s="139">
        <v>0</v>
      </c>
      <c r="AD727" s="139">
        <v>0</v>
      </c>
      <c r="AE727" s="139">
        <v>0</v>
      </c>
      <c r="AF727" s="139">
        <v>0</v>
      </c>
      <c r="AG727" s="139">
        <v>0</v>
      </c>
      <c r="AH727" s="139">
        <v>0</v>
      </c>
      <c r="AI727" s="139">
        <v>0</v>
      </c>
      <c r="AJ727" s="139">
        <v>0</v>
      </c>
      <c r="AK727" s="139">
        <v>0</v>
      </c>
      <c r="AL727" s="139">
        <v>0</v>
      </c>
      <c r="AM727" s="139">
        <v>0</v>
      </c>
      <c r="AN727" s="139">
        <v>0</v>
      </c>
      <c r="AO727" s="139">
        <v>0</v>
      </c>
      <c r="AP727" s="139">
        <v>0</v>
      </c>
      <c r="AQ727" s="139">
        <v>0</v>
      </c>
      <c r="AR727" s="139">
        <v>0</v>
      </c>
      <c r="AS727" s="139">
        <v>0</v>
      </c>
      <c r="AT727" s="139">
        <v>0</v>
      </c>
      <c r="AU727" s="139">
        <v>0</v>
      </c>
      <c r="AV727" s="139">
        <v>0</v>
      </c>
      <c r="AW727" s="139">
        <v>0</v>
      </c>
      <c r="AX727" s="139">
        <v>0</v>
      </c>
      <c r="AY727" s="139">
        <v>0</v>
      </c>
      <c r="AZ727" s="139">
        <v>0</v>
      </c>
      <c r="BA727" s="139">
        <v>0</v>
      </c>
    </row>
    <row r="728" spans="1:53">
      <c r="A728" s="140" t="s">
        <v>2044</v>
      </c>
      <c r="B728" s="139">
        <v>0</v>
      </c>
      <c r="C728" s="139">
        <v>0</v>
      </c>
      <c r="D728" s="139">
        <v>0</v>
      </c>
      <c r="E728" s="139">
        <v>0</v>
      </c>
      <c r="F728" s="139">
        <v>0</v>
      </c>
      <c r="G728" s="139">
        <v>0</v>
      </c>
      <c r="H728" s="139">
        <v>0</v>
      </c>
      <c r="I728" s="139">
        <v>0</v>
      </c>
      <c r="J728" s="139">
        <v>0</v>
      </c>
      <c r="K728" s="139">
        <v>0</v>
      </c>
      <c r="L728" s="139">
        <v>0</v>
      </c>
      <c r="M728" s="139">
        <v>0</v>
      </c>
      <c r="N728" s="139">
        <v>0</v>
      </c>
      <c r="O728" s="139">
        <v>0</v>
      </c>
      <c r="P728" s="139">
        <v>0</v>
      </c>
      <c r="Q728" s="139">
        <v>0</v>
      </c>
      <c r="R728" s="139">
        <v>0</v>
      </c>
      <c r="S728" s="139">
        <v>0</v>
      </c>
      <c r="T728" s="139">
        <v>0</v>
      </c>
      <c r="U728" s="139">
        <v>0</v>
      </c>
      <c r="V728" s="139">
        <v>0</v>
      </c>
      <c r="W728" s="139">
        <v>0</v>
      </c>
      <c r="X728" s="139">
        <v>0</v>
      </c>
      <c r="Y728" s="139">
        <v>0</v>
      </c>
      <c r="Z728" s="139">
        <v>0</v>
      </c>
      <c r="AA728" s="139">
        <v>0</v>
      </c>
      <c r="AB728" s="139">
        <v>0</v>
      </c>
      <c r="AC728" s="139">
        <v>0</v>
      </c>
      <c r="AD728" s="139">
        <v>0</v>
      </c>
      <c r="AE728" s="139">
        <v>0</v>
      </c>
      <c r="AF728" s="139">
        <v>0</v>
      </c>
      <c r="AG728" s="139">
        <v>0</v>
      </c>
      <c r="AH728" s="139">
        <v>0</v>
      </c>
      <c r="AI728" s="139">
        <v>0</v>
      </c>
      <c r="AJ728" s="139">
        <v>0</v>
      </c>
      <c r="AK728" s="139">
        <v>0</v>
      </c>
      <c r="AL728" s="139">
        <v>0</v>
      </c>
      <c r="AM728" s="139">
        <v>0</v>
      </c>
      <c r="AN728" s="139">
        <v>0</v>
      </c>
      <c r="AO728" s="139">
        <v>0</v>
      </c>
      <c r="AP728" s="139">
        <v>0</v>
      </c>
      <c r="AQ728" s="139">
        <v>0</v>
      </c>
      <c r="AR728" s="139">
        <v>0</v>
      </c>
      <c r="AS728" s="139">
        <v>0</v>
      </c>
      <c r="AT728" s="139">
        <v>0</v>
      </c>
      <c r="AU728" s="139">
        <v>0</v>
      </c>
      <c r="AV728" s="139">
        <v>0</v>
      </c>
      <c r="AW728" s="139">
        <v>0</v>
      </c>
      <c r="AX728" s="139">
        <v>0</v>
      </c>
      <c r="AY728" s="139">
        <v>0</v>
      </c>
      <c r="AZ728" s="139">
        <v>0</v>
      </c>
      <c r="BA728" s="139">
        <v>0</v>
      </c>
    </row>
    <row r="729" spans="1:53">
      <c r="A729" s="140" t="s">
        <v>2045</v>
      </c>
      <c r="B729" s="139">
        <v>0</v>
      </c>
      <c r="C729" s="139">
        <v>0</v>
      </c>
      <c r="D729" s="139">
        <v>0</v>
      </c>
      <c r="E729" s="139">
        <v>0</v>
      </c>
      <c r="F729" s="139">
        <v>0</v>
      </c>
      <c r="G729" s="139">
        <v>0</v>
      </c>
      <c r="H729" s="139">
        <v>0</v>
      </c>
      <c r="I729" s="139">
        <v>0</v>
      </c>
      <c r="J729" s="139">
        <v>0</v>
      </c>
      <c r="K729" s="139">
        <v>0</v>
      </c>
      <c r="L729" s="139">
        <v>0</v>
      </c>
      <c r="M729" s="139">
        <v>0</v>
      </c>
      <c r="N729" s="139">
        <v>0</v>
      </c>
      <c r="O729" s="139">
        <v>0</v>
      </c>
      <c r="P729" s="139">
        <v>0</v>
      </c>
      <c r="Q729" s="139">
        <v>0</v>
      </c>
      <c r="R729" s="139">
        <v>0</v>
      </c>
      <c r="S729" s="139">
        <v>0</v>
      </c>
      <c r="T729" s="139">
        <v>0</v>
      </c>
      <c r="U729" s="139">
        <v>0</v>
      </c>
      <c r="V729" s="139">
        <v>0</v>
      </c>
      <c r="W729" s="139">
        <v>0</v>
      </c>
      <c r="X729" s="139">
        <v>0</v>
      </c>
      <c r="Y729" s="139">
        <v>0</v>
      </c>
      <c r="Z729" s="139">
        <v>0</v>
      </c>
      <c r="AA729" s="139">
        <v>0</v>
      </c>
      <c r="AB729" s="139">
        <v>0</v>
      </c>
      <c r="AC729" s="139">
        <v>0</v>
      </c>
      <c r="AD729" s="139">
        <v>0</v>
      </c>
      <c r="AE729" s="139">
        <v>0</v>
      </c>
      <c r="AF729" s="139">
        <v>0</v>
      </c>
      <c r="AG729" s="139">
        <v>0</v>
      </c>
      <c r="AH729" s="139">
        <v>0</v>
      </c>
      <c r="AI729" s="139">
        <v>0</v>
      </c>
      <c r="AJ729" s="139">
        <v>0</v>
      </c>
      <c r="AK729" s="139">
        <v>0</v>
      </c>
      <c r="AL729" s="139">
        <v>0</v>
      </c>
      <c r="AM729" s="139">
        <v>0</v>
      </c>
      <c r="AN729" s="139">
        <v>0</v>
      </c>
      <c r="AO729" s="139">
        <v>0</v>
      </c>
      <c r="AP729" s="139">
        <v>0</v>
      </c>
      <c r="AQ729" s="139">
        <v>0</v>
      </c>
      <c r="AR729" s="139">
        <v>0</v>
      </c>
      <c r="AS729" s="139">
        <v>0</v>
      </c>
      <c r="AT729" s="139">
        <v>0</v>
      </c>
      <c r="AU729" s="139">
        <v>0</v>
      </c>
      <c r="AV729" s="139">
        <v>0</v>
      </c>
      <c r="AW729" s="139">
        <v>0</v>
      </c>
      <c r="AX729" s="139">
        <v>0</v>
      </c>
      <c r="AY729" s="139">
        <v>0</v>
      </c>
      <c r="AZ729" s="139">
        <v>0</v>
      </c>
      <c r="BA729" s="139">
        <v>0</v>
      </c>
    </row>
    <row r="730" spans="1:53">
      <c r="A730" s="140" t="s">
        <v>2046</v>
      </c>
      <c r="B730" s="139">
        <v>0</v>
      </c>
      <c r="C730" s="139">
        <v>0</v>
      </c>
      <c r="D730" s="139">
        <v>0</v>
      </c>
      <c r="E730" s="139">
        <v>0</v>
      </c>
      <c r="F730" s="139">
        <v>0</v>
      </c>
      <c r="G730" s="139">
        <v>0</v>
      </c>
      <c r="H730" s="139">
        <v>0</v>
      </c>
      <c r="I730" s="139">
        <v>0</v>
      </c>
      <c r="J730" s="139">
        <v>0</v>
      </c>
      <c r="K730" s="139">
        <v>0</v>
      </c>
      <c r="L730" s="139">
        <v>0</v>
      </c>
      <c r="M730" s="139">
        <v>0</v>
      </c>
      <c r="N730" s="139">
        <v>0</v>
      </c>
      <c r="O730" s="139">
        <v>0</v>
      </c>
      <c r="P730" s="139">
        <v>0</v>
      </c>
      <c r="Q730" s="139">
        <v>0</v>
      </c>
      <c r="R730" s="139">
        <v>0</v>
      </c>
      <c r="S730" s="139">
        <v>0</v>
      </c>
      <c r="T730" s="139">
        <v>0</v>
      </c>
      <c r="U730" s="139">
        <v>0</v>
      </c>
      <c r="V730" s="139">
        <v>0</v>
      </c>
      <c r="W730" s="139">
        <v>0</v>
      </c>
      <c r="X730" s="139">
        <v>0</v>
      </c>
      <c r="Y730" s="139">
        <v>0</v>
      </c>
      <c r="Z730" s="139">
        <v>0</v>
      </c>
      <c r="AA730" s="139">
        <v>0</v>
      </c>
      <c r="AB730" s="139">
        <v>0</v>
      </c>
      <c r="AC730" s="139">
        <v>0</v>
      </c>
      <c r="AD730" s="139">
        <v>0</v>
      </c>
      <c r="AE730" s="139">
        <v>0</v>
      </c>
      <c r="AF730" s="139">
        <v>0</v>
      </c>
      <c r="AG730" s="139">
        <v>0</v>
      </c>
      <c r="AH730" s="139">
        <v>0</v>
      </c>
      <c r="AI730" s="139">
        <v>0</v>
      </c>
      <c r="AJ730" s="139">
        <v>0</v>
      </c>
      <c r="AK730" s="139">
        <v>0</v>
      </c>
      <c r="AL730" s="139">
        <v>0</v>
      </c>
      <c r="AM730" s="139">
        <v>0</v>
      </c>
      <c r="AN730" s="139">
        <v>0</v>
      </c>
      <c r="AO730" s="139">
        <v>0</v>
      </c>
      <c r="AP730" s="139">
        <v>0</v>
      </c>
      <c r="AQ730" s="139">
        <v>0</v>
      </c>
      <c r="AR730" s="139">
        <v>0</v>
      </c>
      <c r="AS730" s="139">
        <v>0</v>
      </c>
      <c r="AT730" s="139">
        <v>0</v>
      </c>
      <c r="AU730" s="139">
        <v>0</v>
      </c>
      <c r="AV730" s="139">
        <v>0</v>
      </c>
      <c r="AW730" s="139">
        <v>0</v>
      </c>
      <c r="AX730" s="139">
        <v>0</v>
      </c>
      <c r="AY730" s="139">
        <v>0</v>
      </c>
      <c r="AZ730" s="139">
        <v>0</v>
      </c>
      <c r="BA730" s="139">
        <v>0</v>
      </c>
    </row>
    <row r="731" spans="1:53">
      <c r="A731" s="140" t="s">
        <v>2047</v>
      </c>
      <c r="B731" s="139">
        <v>0</v>
      </c>
      <c r="C731" s="139">
        <v>0</v>
      </c>
      <c r="D731" s="139">
        <v>0</v>
      </c>
      <c r="E731" s="139">
        <v>0</v>
      </c>
      <c r="F731" s="139">
        <v>0</v>
      </c>
      <c r="G731" s="139">
        <v>0</v>
      </c>
      <c r="H731" s="139">
        <v>0</v>
      </c>
      <c r="I731" s="139">
        <v>0</v>
      </c>
      <c r="J731" s="139">
        <v>0</v>
      </c>
      <c r="K731" s="139">
        <v>0</v>
      </c>
      <c r="L731" s="139">
        <v>0</v>
      </c>
      <c r="M731" s="139">
        <v>0</v>
      </c>
      <c r="N731" s="139">
        <v>0</v>
      </c>
      <c r="O731" s="139">
        <v>0</v>
      </c>
      <c r="P731" s="139">
        <v>0</v>
      </c>
      <c r="Q731" s="139">
        <v>0</v>
      </c>
      <c r="R731" s="139">
        <v>0</v>
      </c>
      <c r="S731" s="139">
        <v>0</v>
      </c>
      <c r="T731" s="139">
        <v>0</v>
      </c>
      <c r="U731" s="139">
        <v>0</v>
      </c>
      <c r="V731" s="139">
        <v>0</v>
      </c>
      <c r="W731" s="139">
        <v>0</v>
      </c>
      <c r="X731" s="139">
        <v>0</v>
      </c>
      <c r="Y731" s="139">
        <v>0</v>
      </c>
      <c r="Z731" s="139">
        <v>0</v>
      </c>
      <c r="AA731" s="139">
        <v>0</v>
      </c>
      <c r="AB731" s="139">
        <v>0</v>
      </c>
      <c r="AC731" s="139">
        <v>0</v>
      </c>
      <c r="AD731" s="139">
        <v>0</v>
      </c>
      <c r="AE731" s="139">
        <v>0</v>
      </c>
      <c r="AF731" s="139">
        <v>0</v>
      </c>
      <c r="AG731" s="139">
        <v>0</v>
      </c>
      <c r="AH731" s="139">
        <v>0</v>
      </c>
      <c r="AI731" s="139">
        <v>0</v>
      </c>
      <c r="AJ731" s="139">
        <v>0</v>
      </c>
      <c r="AK731" s="139">
        <v>0</v>
      </c>
      <c r="AL731" s="139">
        <v>0</v>
      </c>
      <c r="AM731" s="139">
        <v>0</v>
      </c>
      <c r="AN731" s="139">
        <v>0</v>
      </c>
      <c r="AO731" s="139">
        <v>0</v>
      </c>
      <c r="AP731" s="139">
        <v>0</v>
      </c>
      <c r="AQ731" s="139">
        <v>0</v>
      </c>
      <c r="AR731" s="139">
        <v>0</v>
      </c>
      <c r="AS731" s="139">
        <v>0</v>
      </c>
      <c r="AT731" s="139">
        <v>0</v>
      </c>
      <c r="AU731" s="139">
        <v>0</v>
      </c>
      <c r="AV731" s="139">
        <v>0</v>
      </c>
      <c r="AW731" s="139">
        <v>0</v>
      </c>
      <c r="AX731" s="139">
        <v>0</v>
      </c>
      <c r="AY731" s="139">
        <v>0</v>
      </c>
      <c r="AZ731" s="139">
        <v>0</v>
      </c>
      <c r="BA731" s="139">
        <v>0</v>
      </c>
    </row>
    <row r="732" spans="1:53">
      <c r="A732" s="140" t="s">
        <v>2048</v>
      </c>
      <c r="B732" s="139">
        <v>0</v>
      </c>
      <c r="C732" s="139">
        <v>0</v>
      </c>
      <c r="D732" s="139">
        <v>0</v>
      </c>
      <c r="E732" s="139">
        <v>0</v>
      </c>
      <c r="F732" s="139">
        <v>0</v>
      </c>
      <c r="G732" s="139">
        <v>0</v>
      </c>
      <c r="H732" s="139">
        <v>0</v>
      </c>
      <c r="I732" s="139">
        <v>0</v>
      </c>
      <c r="J732" s="139">
        <v>0</v>
      </c>
      <c r="K732" s="139">
        <v>0</v>
      </c>
      <c r="L732" s="139">
        <v>0</v>
      </c>
      <c r="M732" s="139">
        <v>0</v>
      </c>
      <c r="N732" s="139">
        <v>0</v>
      </c>
      <c r="O732" s="139">
        <v>0</v>
      </c>
      <c r="P732" s="139">
        <v>0</v>
      </c>
      <c r="Q732" s="139">
        <v>0</v>
      </c>
      <c r="R732" s="139">
        <v>0</v>
      </c>
      <c r="S732" s="139">
        <v>0</v>
      </c>
      <c r="T732" s="139">
        <v>0</v>
      </c>
      <c r="U732" s="139">
        <v>0</v>
      </c>
      <c r="V732" s="139">
        <v>0</v>
      </c>
      <c r="W732" s="139">
        <v>0</v>
      </c>
      <c r="X732" s="139">
        <v>0</v>
      </c>
      <c r="Y732" s="139">
        <v>0</v>
      </c>
      <c r="Z732" s="139">
        <v>0</v>
      </c>
      <c r="AA732" s="139">
        <v>0</v>
      </c>
      <c r="AB732" s="139">
        <v>0</v>
      </c>
      <c r="AC732" s="139">
        <v>0</v>
      </c>
      <c r="AD732" s="139">
        <v>0</v>
      </c>
      <c r="AE732" s="139">
        <v>0</v>
      </c>
      <c r="AF732" s="139">
        <v>0</v>
      </c>
      <c r="AG732" s="139">
        <v>0</v>
      </c>
      <c r="AH732" s="139">
        <v>0</v>
      </c>
      <c r="AI732" s="139">
        <v>0</v>
      </c>
      <c r="AJ732" s="139">
        <v>0</v>
      </c>
      <c r="AK732" s="139">
        <v>0</v>
      </c>
      <c r="AL732" s="139">
        <v>0</v>
      </c>
      <c r="AM732" s="139">
        <v>0</v>
      </c>
      <c r="AN732" s="139">
        <v>0</v>
      </c>
      <c r="AO732" s="139">
        <v>0</v>
      </c>
      <c r="AP732" s="139">
        <v>0</v>
      </c>
      <c r="AQ732" s="139">
        <v>0</v>
      </c>
      <c r="AR732" s="139">
        <v>0</v>
      </c>
      <c r="AS732" s="139">
        <v>0</v>
      </c>
      <c r="AT732" s="139">
        <v>0</v>
      </c>
      <c r="AU732" s="139">
        <v>0</v>
      </c>
      <c r="AV732" s="139">
        <v>0</v>
      </c>
      <c r="AW732" s="139">
        <v>0</v>
      </c>
      <c r="AX732" s="139">
        <v>0</v>
      </c>
      <c r="AY732" s="139">
        <v>0</v>
      </c>
      <c r="AZ732" s="139">
        <v>0</v>
      </c>
      <c r="BA732" s="139">
        <v>0</v>
      </c>
    </row>
    <row r="733" spans="1:53">
      <c r="A733" s="140" t="s">
        <v>2049</v>
      </c>
      <c r="B733" s="139">
        <v>0</v>
      </c>
      <c r="C733" s="139">
        <v>0</v>
      </c>
      <c r="D733" s="139">
        <v>0</v>
      </c>
      <c r="E733" s="139">
        <v>0</v>
      </c>
      <c r="F733" s="139">
        <v>0</v>
      </c>
      <c r="G733" s="139">
        <v>0</v>
      </c>
      <c r="H733" s="139">
        <v>0</v>
      </c>
      <c r="I733" s="139">
        <v>0</v>
      </c>
      <c r="J733" s="139">
        <v>0</v>
      </c>
      <c r="K733" s="139">
        <v>0</v>
      </c>
      <c r="L733" s="139">
        <v>0</v>
      </c>
      <c r="M733" s="139">
        <v>0</v>
      </c>
      <c r="N733" s="139">
        <v>0</v>
      </c>
      <c r="O733" s="139">
        <v>0</v>
      </c>
      <c r="P733" s="139">
        <v>0</v>
      </c>
      <c r="Q733" s="139">
        <v>0</v>
      </c>
      <c r="R733" s="139">
        <v>0</v>
      </c>
      <c r="S733" s="139">
        <v>0</v>
      </c>
      <c r="T733" s="139">
        <v>0</v>
      </c>
      <c r="U733" s="139">
        <v>0</v>
      </c>
      <c r="V733" s="139">
        <v>0</v>
      </c>
      <c r="W733" s="139">
        <v>0</v>
      </c>
      <c r="X733" s="139">
        <v>0</v>
      </c>
      <c r="Y733" s="139">
        <v>0</v>
      </c>
      <c r="Z733" s="139">
        <v>0</v>
      </c>
      <c r="AA733" s="139">
        <v>0</v>
      </c>
      <c r="AB733" s="139">
        <v>0</v>
      </c>
      <c r="AC733" s="139">
        <v>0</v>
      </c>
      <c r="AD733" s="139">
        <v>0</v>
      </c>
      <c r="AE733" s="139">
        <v>0</v>
      </c>
      <c r="AF733" s="139">
        <v>0</v>
      </c>
      <c r="AG733" s="139">
        <v>0</v>
      </c>
      <c r="AH733" s="139">
        <v>0</v>
      </c>
      <c r="AI733" s="139">
        <v>0</v>
      </c>
      <c r="AJ733" s="139">
        <v>0</v>
      </c>
      <c r="AK733" s="139">
        <v>0</v>
      </c>
      <c r="AL733" s="139">
        <v>0</v>
      </c>
      <c r="AM733" s="139">
        <v>0</v>
      </c>
      <c r="AN733" s="139">
        <v>0</v>
      </c>
      <c r="AO733" s="139">
        <v>0</v>
      </c>
      <c r="AP733" s="139">
        <v>0</v>
      </c>
      <c r="AQ733" s="139">
        <v>0</v>
      </c>
      <c r="AR733" s="139">
        <v>0</v>
      </c>
      <c r="AS733" s="139">
        <v>0</v>
      </c>
      <c r="AT733" s="139">
        <v>0</v>
      </c>
      <c r="AU733" s="139">
        <v>0</v>
      </c>
      <c r="AV733" s="139">
        <v>0</v>
      </c>
      <c r="AW733" s="139">
        <v>0</v>
      </c>
      <c r="AX733" s="139">
        <v>0</v>
      </c>
      <c r="AY733" s="139">
        <v>0</v>
      </c>
      <c r="AZ733" s="139">
        <v>0</v>
      </c>
      <c r="BA733" s="139">
        <v>0</v>
      </c>
    </row>
    <row r="734" spans="1:53">
      <c r="A734" s="140" t="s">
        <v>2050</v>
      </c>
      <c r="B734" s="139">
        <v>0</v>
      </c>
      <c r="C734" s="139">
        <v>0</v>
      </c>
      <c r="D734" s="139">
        <v>0</v>
      </c>
      <c r="E734" s="139">
        <v>0</v>
      </c>
      <c r="F734" s="139">
        <v>0</v>
      </c>
      <c r="G734" s="139">
        <v>0</v>
      </c>
      <c r="H734" s="139">
        <v>0</v>
      </c>
      <c r="I734" s="139">
        <v>0</v>
      </c>
      <c r="J734" s="139">
        <v>0</v>
      </c>
      <c r="K734" s="139">
        <v>0</v>
      </c>
      <c r="L734" s="139">
        <v>0</v>
      </c>
      <c r="M734" s="139">
        <v>0</v>
      </c>
      <c r="N734" s="139">
        <v>0</v>
      </c>
      <c r="O734" s="139">
        <v>0</v>
      </c>
      <c r="P734" s="139">
        <v>0</v>
      </c>
      <c r="Q734" s="139">
        <v>0</v>
      </c>
      <c r="R734" s="139">
        <v>0</v>
      </c>
      <c r="S734" s="139">
        <v>0</v>
      </c>
      <c r="T734" s="139">
        <v>0</v>
      </c>
      <c r="U734" s="139">
        <v>0</v>
      </c>
      <c r="V734" s="139">
        <v>0</v>
      </c>
      <c r="W734" s="139">
        <v>0</v>
      </c>
      <c r="X734" s="139">
        <v>0</v>
      </c>
      <c r="Y734" s="139">
        <v>0</v>
      </c>
      <c r="Z734" s="139">
        <v>0</v>
      </c>
      <c r="AA734" s="139">
        <v>0</v>
      </c>
      <c r="AB734" s="139">
        <v>0</v>
      </c>
      <c r="AC734" s="139">
        <v>0</v>
      </c>
      <c r="AD734" s="139">
        <v>0</v>
      </c>
      <c r="AE734" s="139">
        <v>0</v>
      </c>
      <c r="AF734" s="139">
        <v>0</v>
      </c>
      <c r="AG734" s="139">
        <v>0</v>
      </c>
      <c r="AH734" s="139">
        <v>0</v>
      </c>
      <c r="AI734" s="139">
        <v>0</v>
      </c>
      <c r="AJ734" s="139">
        <v>0</v>
      </c>
      <c r="AK734" s="139">
        <v>0</v>
      </c>
      <c r="AL734" s="139">
        <v>0</v>
      </c>
      <c r="AM734" s="139">
        <v>0</v>
      </c>
      <c r="AN734" s="139">
        <v>0</v>
      </c>
      <c r="AO734" s="139">
        <v>0</v>
      </c>
      <c r="AP734" s="139">
        <v>0</v>
      </c>
      <c r="AQ734" s="139">
        <v>0</v>
      </c>
      <c r="AR734" s="139">
        <v>0</v>
      </c>
      <c r="AS734" s="139">
        <v>0</v>
      </c>
      <c r="AT734" s="139">
        <v>0</v>
      </c>
      <c r="AU734" s="139">
        <v>0</v>
      </c>
      <c r="AV734" s="139">
        <v>0</v>
      </c>
      <c r="AW734" s="139">
        <v>0</v>
      </c>
      <c r="AX734" s="139">
        <v>0</v>
      </c>
      <c r="AY734" s="139">
        <v>0</v>
      </c>
      <c r="AZ734" s="139">
        <v>0</v>
      </c>
      <c r="BA734" s="139">
        <v>0</v>
      </c>
    </row>
    <row r="735" spans="1:53">
      <c r="A735" s="140" t="s">
        <v>2051</v>
      </c>
      <c r="B735" s="139">
        <v>54623131.891868398</v>
      </c>
      <c r="C735" s="139">
        <v>9039386.0426984299</v>
      </c>
      <c r="D735" s="139">
        <v>14023862.912297999</v>
      </c>
      <c r="E735" s="139">
        <v>8844467.0005524103</v>
      </c>
      <c r="F735" s="139">
        <v>24978611.689763799</v>
      </c>
      <c r="G735" s="139">
        <v>38894528.2191156</v>
      </c>
      <c r="H735" s="139">
        <v>37691348.282157198</v>
      </c>
      <c r="I735" s="139">
        <v>71954700.910749495</v>
      </c>
      <c r="J735" s="139">
        <v>29433596.8983423</v>
      </c>
      <c r="K735" s="139">
        <v>17706588.1285946</v>
      </c>
      <c r="L735" s="139">
        <v>-1444227.77825859</v>
      </c>
      <c r="M735" s="139">
        <v>21691605.109674498</v>
      </c>
      <c r="N735" s="139">
        <v>327437599.30755597</v>
      </c>
      <c r="O735" s="139">
        <v>27152859.888241701</v>
      </c>
      <c r="P735" s="139">
        <v>-13292533.4255412</v>
      </c>
      <c r="Q735" s="139">
        <v>-14373414.519845599</v>
      </c>
      <c r="R735" s="139">
        <v>-8219400.8491068399</v>
      </c>
      <c r="S735" s="139">
        <v>7371431.5655891402</v>
      </c>
      <c r="T735" s="139">
        <v>10609185.021402899</v>
      </c>
      <c r="U735" s="139">
        <v>16951661.052645199</v>
      </c>
      <c r="V735" s="139">
        <v>46761620.474783897</v>
      </c>
      <c r="W735" s="139">
        <v>7159368.86247495</v>
      </c>
      <c r="X735" s="139">
        <v>815646.67117583903</v>
      </c>
      <c r="Y735" s="139">
        <v>-16311608.834541401</v>
      </c>
      <c r="Z735" s="139">
        <v>8108882.3581096902</v>
      </c>
      <c r="AA735" s="139">
        <v>72733698.265388206</v>
      </c>
      <c r="AB735" s="139">
        <v>25693471.890557799</v>
      </c>
      <c r="AC735" s="139">
        <v>-15325002.3243923</v>
      </c>
      <c r="AD735" s="139">
        <v>-15992335.8591568</v>
      </c>
      <c r="AE735" s="139">
        <v>-66363395.4877121</v>
      </c>
      <c r="AF735" s="139">
        <v>6021453.3727521896</v>
      </c>
      <c r="AG735" s="139">
        <v>-46732306.979962498</v>
      </c>
      <c r="AH735" s="139">
        <v>16002313.1650151</v>
      </c>
      <c r="AI735" s="139">
        <v>45616736.603978097</v>
      </c>
      <c r="AJ735" s="139">
        <v>96929531.103312999</v>
      </c>
      <c r="AK735" s="139">
        <v>-1346682.42961357</v>
      </c>
      <c r="AL735" s="139">
        <v>-19172976.5838066</v>
      </c>
      <c r="AM735" s="139">
        <v>35749446.046101898</v>
      </c>
      <c r="AN735" s="139">
        <v>61080252.517074198</v>
      </c>
      <c r="AO735" s="139">
        <v>23804621.2856405</v>
      </c>
      <c r="AP735" s="139">
        <v>-16417563.738035001</v>
      </c>
      <c r="AQ735" s="139">
        <v>-12809439.1918073</v>
      </c>
      <c r="AR735" s="139">
        <v>-67993731.900879607</v>
      </c>
      <c r="AS735" s="139">
        <v>5777675.6526611103</v>
      </c>
      <c r="AT735" s="139">
        <v>-47186918.298311897</v>
      </c>
      <c r="AU735" s="139">
        <v>15859438.5287732</v>
      </c>
      <c r="AV735" s="139">
        <v>45604564.757729702</v>
      </c>
      <c r="AW735" s="139">
        <v>-51344896.870145097</v>
      </c>
      <c r="AX735" s="139">
        <v>-1599349.8563886101</v>
      </c>
      <c r="AY735" s="139">
        <v>-18255690.419902701</v>
      </c>
      <c r="AZ735" s="139">
        <v>85721668.399487004</v>
      </c>
      <c r="BA735" s="139">
        <v>-38839621.6511788</v>
      </c>
    </row>
    <row r="736" spans="1:53">
      <c r="A736" s="165" t="s">
        <v>2052</v>
      </c>
    </row>
    <row r="737" spans="1:53">
      <c r="A737" s="140" t="s">
        <v>2053</v>
      </c>
      <c r="B737" s="139">
        <v>-14205560.5724639</v>
      </c>
      <c r="C737" s="139">
        <v>2633230.9528962099</v>
      </c>
      <c r="D737" s="139">
        <v>-3517836.4229075299</v>
      </c>
      <c r="E737" s="139">
        <v>2854447.0392502402</v>
      </c>
      <c r="F737" s="139">
        <v>-2068305.1422609</v>
      </c>
      <c r="G737" s="139">
        <v>-4944562.1243217802</v>
      </c>
      <c r="H737" s="139">
        <v>-4499474.5256960699</v>
      </c>
      <c r="I737" s="139">
        <v>-18346148.567803401</v>
      </c>
      <c r="J737" s="139">
        <v>575279.64237679495</v>
      </c>
      <c r="K737" s="139">
        <v>1227375.75562345</v>
      </c>
      <c r="L737" s="139">
        <v>7318947.6499166302</v>
      </c>
      <c r="M737" s="139">
        <v>928094.78588230698</v>
      </c>
      <c r="N737" s="139">
        <v>-32044511.529507998</v>
      </c>
      <c r="O737" s="139">
        <v>6254851.7032658802</v>
      </c>
      <c r="P737" s="139">
        <v>18855187.7629974</v>
      </c>
      <c r="Q737" s="139">
        <v>16966221.996850401</v>
      </c>
      <c r="R737" s="139">
        <v>16328156.587768899</v>
      </c>
      <c r="S737" s="139">
        <v>10835170.1890318</v>
      </c>
      <c r="T737" s="139">
        <v>13296512.282506101</v>
      </c>
      <c r="U737" s="139">
        <v>10200735.5357037</v>
      </c>
      <c r="V737" s="139">
        <v>-318195.92703634303</v>
      </c>
      <c r="W737" s="139">
        <v>13628296.703326199</v>
      </c>
      <c r="X737" s="139">
        <v>13064890.5516051</v>
      </c>
      <c r="Y737" s="139">
        <v>17450370.3061704</v>
      </c>
      <c r="Z737" s="139">
        <v>5222296.8475252399</v>
      </c>
      <c r="AA737" s="139">
        <v>141784494.53971499</v>
      </c>
      <c r="AB737" s="139">
        <v>6567206.30285135</v>
      </c>
      <c r="AC737" s="139">
        <v>19618161.5670936</v>
      </c>
      <c r="AD737" s="139">
        <v>17203656.759505998</v>
      </c>
      <c r="AE737" s="139">
        <v>73269981.4358785</v>
      </c>
      <c r="AF737" s="139">
        <v>11152939.033828501</v>
      </c>
      <c r="AG737" s="139">
        <v>70192514.780195206</v>
      </c>
      <c r="AH737" s="139">
        <v>10605470.533079101</v>
      </c>
      <c r="AI737" s="139">
        <v>222270.29983017</v>
      </c>
      <c r="AJ737" s="139">
        <v>-76942003.062831804</v>
      </c>
      <c r="AK737" s="139">
        <v>14271822.3101121</v>
      </c>
      <c r="AL737" s="139">
        <v>18969478.945599802</v>
      </c>
      <c r="AM737" s="139">
        <v>-23272666.8560698</v>
      </c>
      <c r="AN737" s="139">
        <v>141858832.04907301</v>
      </c>
      <c r="AO737" s="139">
        <v>6790409.1137053398</v>
      </c>
      <c r="AP737" s="139">
        <v>19934444.560178299</v>
      </c>
      <c r="AQ737" s="139">
        <v>12901446.4551137</v>
      </c>
      <c r="AR737" s="139">
        <v>73698317.039921001</v>
      </c>
      <c r="AS737" s="139">
        <v>10724243.5522664</v>
      </c>
      <c r="AT737" s="139">
        <v>69578810.796039507</v>
      </c>
      <c r="AU737" s="139">
        <v>9754224.4154698402</v>
      </c>
      <c r="AV737" s="139">
        <v>-713416.80361134897</v>
      </c>
      <c r="AW737" s="139">
        <v>70571629.170744807</v>
      </c>
      <c r="AX737" s="139">
        <v>13541091.707983101</v>
      </c>
      <c r="AY737" s="139">
        <v>17225644.421030901</v>
      </c>
      <c r="AZ737" s="139">
        <v>-80394451.838415205</v>
      </c>
      <c r="BA737" s="139">
        <v>223612392.590426</v>
      </c>
    </row>
    <row r="738" spans="1:53">
      <c r="A738" s="140" t="s">
        <v>2054</v>
      </c>
      <c r="B738" s="139">
        <v>-3263588.0919577</v>
      </c>
      <c r="C738" s="139">
        <v>1403247.5537707401</v>
      </c>
      <c r="D738" s="139">
        <v>-301507.82879013498</v>
      </c>
      <c r="E738" s="139">
        <v>986216.48674868105</v>
      </c>
      <c r="F738" s="139">
        <v>100226.71611066999</v>
      </c>
      <c r="G738" s="139">
        <v>-1175262.49534485</v>
      </c>
      <c r="H738" s="139">
        <v>-573566.76380333398</v>
      </c>
      <c r="I738" s="139">
        <v>-4411143.3438784303</v>
      </c>
      <c r="J738" s="139">
        <v>-916207.91777658905</v>
      </c>
      <c r="K738" s="139">
        <v>1013617.74349106</v>
      </c>
      <c r="L738" s="139">
        <v>2701884.0785181499</v>
      </c>
      <c r="M738" s="139">
        <v>-3199847.5124201099</v>
      </c>
      <c r="N738" s="139">
        <v>-7635931.3753318498</v>
      </c>
      <c r="O738" s="139">
        <v>1847039.4813578001</v>
      </c>
      <c r="P738" s="139">
        <v>5339196.1116688997</v>
      </c>
      <c r="Q738" s="139">
        <v>4792021.74488331</v>
      </c>
      <c r="R738" s="139">
        <v>3741978.2108753002</v>
      </c>
      <c r="S738" s="139">
        <v>3116465.1135932598</v>
      </c>
      <c r="T738" s="139">
        <v>2901764.3696586001</v>
      </c>
      <c r="U738" s="139">
        <v>2940632.8841498601</v>
      </c>
      <c r="V738" s="139">
        <v>25333.1590266284</v>
      </c>
      <c r="W738" s="139">
        <v>3056110.9211582602</v>
      </c>
      <c r="X738" s="139">
        <v>3734427.4211847601</v>
      </c>
      <c r="Y738" s="139">
        <v>4949853.9089705702</v>
      </c>
      <c r="Z738" s="139">
        <v>601619.35114538798</v>
      </c>
      <c r="AA738" s="139">
        <v>37046442.677672699</v>
      </c>
      <c r="AB738" s="139">
        <v>1867794.82234481</v>
      </c>
      <c r="AC738" s="139">
        <v>5484839.6171713602</v>
      </c>
      <c r="AD738" s="139">
        <v>4815664.6893944796</v>
      </c>
      <c r="AE738" s="139">
        <v>3771367.1992183798</v>
      </c>
      <c r="AF738" s="139">
        <v>3138721.0012500701</v>
      </c>
      <c r="AG738" s="139">
        <v>2918453.7899838998</v>
      </c>
      <c r="AH738" s="139">
        <v>2986991.2580340598</v>
      </c>
      <c r="AI738" s="139">
        <v>109309.157612315</v>
      </c>
      <c r="AJ738" s="139">
        <v>3222809.2498544799</v>
      </c>
      <c r="AK738" s="139">
        <v>4003112.6626035399</v>
      </c>
      <c r="AL738" s="139">
        <v>5305058.3161778497</v>
      </c>
      <c r="AM738" s="139">
        <v>827257.13657677802</v>
      </c>
      <c r="AN738" s="139">
        <v>38451378.900222003</v>
      </c>
      <c r="AO738" s="139">
        <v>1884926.8388785</v>
      </c>
      <c r="AP738" s="139">
        <v>5527768.6103877705</v>
      </c>
      <c r="AQ738" s="139">
        <v>4957806.2840496497</v>
      </c>
      <c r="AR738" s="139">
        <v>3859793.2789729601</v>
      </c>
      <c r="AS738" s="139">
        <v>2975180.7775071599</v>
      </c>
      <c r="AT738" s="139">
        <v>2718080.7901169099</v>
      </c>
      <c r="AU738" s="139">
        <v>2706342.0144746099</v>
      </c>
      <c r="AV738" s="139">
        <v>-194742.72752320001</v>
      </c>
      <c r="AW738" s="139">
        <v>2993238.59111861</v>
      </c>
      <c r="AX738" s="139">
        <v>3755864.5949141802</v>
      </c>
      <c r="AY738" s="139">
        <v>4777030.6277568499</v>
      </c>
      <c r="AZ738" s="139">
        <v>6878600.8519843603</v>
      </c>
      <c r="BA738" s="139">
        <v>42839890.532638401</v>
      </c>
    </row>
    <row r="739" spans="1:53">
      <c r="A739" s="140" t="s">
        <v>2055</v>
      </c>
      <c r="B739" s="139">
        <v>0</v>
      </c>
      <c r="C739" s="139">
        <v>0</v>
      </c>
      <c r="D739" s="139">
        <v>0</v>
      </c>
      <c r="E739" s="139">
        <v>0</v>
      </c>
      <c r="F739" s="139">
        <v>0</v>
      </c>
      <c r="G739" s="139">
        <v>0</v>
      </c>
      <c r="H739" s="139">
        <v>0</v>
      </c>
      <c r="I739" s="139">
        <v>0</v>
      </c>
      <c r="J739" s="139">
        <v>0</v>
      </c>
      <c r="K739" s="139">
        <v>0</v>
      </c>
      <c r="L739" s="139">
        <v>0</v>
      </c>
      <c r="M739" s="139">
        <v>0</v>
      </c>
      <c r="N739" s="139">
        <v>0</v>
      </c>
      <c r="O739" s="139">
        <v>0</v>
      </c>
      <c r="P739" s="139">
        <v>0</v>
      </c>
      <c r="Q739" s="139">
        <v>0</v>
      </c>
      <c r="R739" s="139">
        <v>0</v>
      </c>
      <c r="S739" s="139">
        <v>0</v>
      </c>
      <c r="T739" s="139">
        <v>0</v>
      </c>
      <c r="U739" s="139">
        <v>0</v>
      </c>
      <c r="V739" s="139">
        <v>0</v>
      </c>
      <c r="W739" s="139">
        <v>0</v>
      </c>
      <c r="X739" s="139">
        <v>0</v>
      </c>
      <c r="Y739" s="139">
        <v>0</v>
      </c>
      <c r="Z739" s="139">
        <v>0</v>
      </c>
      <c r="AA739" s="139">
        <v>0</v>
      </c>
      <c r="AB739" s="139">
        <v>0</v>
      </c>
      <c r="AC739" s="139">
        <v>0</v>
      </c>
      <c r="AD739" s="139">
        <v>0</v>
      </c>
      <c r="AE739" s="139">
        <v>0</v>
      </c>
      <c r="AF739" s="139">
        <v>0</v>
      </c>
      <c r="AG739" s="139">
        <v>0</v>
      </c>
      <c r="AH739" s="139">
        <v>0</v>
      </c>
      <c r="AI739" s="139">
        <v>0</v>
      </c>
      <c r="AJ739" s="139">
        <v>0</v>
      </c>
      <c r="AK739" s="139">
        <v>0</v>
      </c>
      <c r="AL739" s="139">
        <v>0</v>
      </c>
      <c r="AM739" s="139">
        <v>0</v>
      </c>
      <c r="AN739" s="139">
        <v>0</v>
      </c>
      <c r="AO739" s="139">
        <v>0</v>
      </c>
      <c r="AP739" s="139">
        <v>0</v>
      </c>
      <c r="AQ739" s="139">
        <v>0</v>
      </c>
      <c r="AR739" s="139">
        <v>0</v>
      </c>
      <c r="AS739" s="139">
        <v>0</v>
      </c>
      <c r="AT739" s="139">
        <v>0</v>
      </c>
      <c r="AU739" s="139">
        <v>0</v>
      </c>
      <c r="AV739" s="139">
        <v>0</v>
      </c>
      <c r="AW739" s="139">
        <v>0</v>
      </c>
      <c r="AX739" s="139">
        <v>0</v>
      </c>
      <c r="AY739" s="139">
        <v>0</v>
      </c>
      <c r="AZ739" s="139">
        <v>0</v>
      </c>
      <c r="BA739" s="139">
        <v>0</v>
      </c>
    </row>
    <row r="740" spans="1:53">
      <c r="A740" s="140" t="s">
        <v>2056</v>
      </c>
      <c r="B740" s="139">
        <v>0</v>
      </c>
      <c r="C740" s="139">
        <v>0</v>
      </c>
      <c r="D740" s="139">
        <v>0</v>
      </c>
      <c r="E740" s="139">
        <v>0</v>
      </c>
      <c r="F740" s="139">
        <v>0</v>
      </c>
      <c r="G740" s="139">
        <v>0</v>
      </c>
      <c r="H740" s="139">
        <v>0</v>
      </c>
      <c r="I740" s="139">
        <v>0</v>
      </c>
      <c r="J740" s="139">
        <v>0</v>
      </c>
      <c r="K740" s="139">
        <v>0</v>
      </c>
      <c r="L740" s="139">
        <v>0</v>
      </c>
      <c r="M740" s="139">
        <v>0</v>
      </c>
      <c r="N740" s="139">
        <v>0</v>
      </c>
      <c r="O740" s="139">
        <v>0</v>
      </c>
      <c r="P740" s="139">
        <v>0</v>
      </c>
      <c r="Q740" s="139">
        <v>0</v>
      </c>
      <c r="R740" s="139">
        <v>0</v>
      </c>
      <c r="S740" s="139">
        <v>0</v>
      </c>
      <c r="T740" s="139">
        <v>0</v>
      </c>
      <c r="U740" s="139">
        <v>0</v>
      </c>
      <c r="V740" s="139">
        <v>0</v>
      </c>
      <c r="W740" s="139">
        <v>0</v>
      </c>
      <c r="X740" s="139">
        <v>0</v>
      </c>
      <c r="Y740" s="139">
        <v>0</v>
      </c>
      <c r="Z740" s="139">
        <v>0</v>
      </c>
      <c r="AA740" s="139">
        <v>0</v>
      </c>
      <c r="AB740" s="139">
        <v>0</v>
      </c>
      <c r="AC740" s="139">
        <v>0</v>
      </c>
      <c r="AD740" s="139">
        <v>0</v>
      </c>
      <c r="AE740" s="139">
        <v>0</v>
      </c>
      <c r="AF740" s="139">
        <v>0</v>
      </c>
      <c r="AG740" s="139">
        <v>0</v>
      </c>
      <c r="AH740" s="139">
        <v>0</v>
      </c>
      <c r="AI740" s="139">
        <v>0</v>
      </c>
      <c r="AJ740" s="139">
        <v>0</v>
      </c>
      <c r="AK740" s="139">
        <v>0</v>
      </c>
      <c r="AL740" s="139">
        <v>0</v>
      </c>
      <c r="AM740" s="139">
        <v>0</v>
      </c>
      <c r="AN740" s="139">
        <v>0</v>
      </c>
      <c r="AO740" s="139">
        <v>0</v>
      </c>
      <c r="AP740" s="139">
        <v>0</v>
      </c>
      <c r="AQ740" s="139">
        <v>0</v>
      </c>
      <c r="AR740" s="139">
        <v>0</v>
      </c>
      <c r="AS740" s="139">
        <v>0</v>
      </c>
      <c r="AT740" s="139">
        <v>0</v>
      </c>
      <c r="AU740" s="139">
        <v>0</v>
      </c>
      <c r="AV740" s="139">
        <v>0</v>
      </c>
      <c r="AW740" s="139">
        <v>0</v>
      </c>
      <c r="AX740" s="139">
        <v>0</v>
      </c>
      <c r="AY740" s="139">
        <v>0</v>
      </c>
      <c r="AZ740" s="139">
        <v>0</v>
      </c>
      <c r="BA740" s="139">
        <v>0</v>
      </c>
    </row>
    <row r="741" spans="1:53">
      <c r="A741" s="140" t="s">
        <v>2057</v>
      </c>
      <c r="B741" s="139">
        <v>0</v>
      </c>
      <c r="C741" s="139">
        <v>0</v>
      </c>
      <c r="D741" s="139">
        <v>0</v>
      </c>
      <c r="E741" s="139">
        <v>0</v>
      </c>
      <c r="F741" s="139">
        <v>0</v>
      </c>
      <c r="G741" s="139">
        <v>0</v>
      </c>
      <c r="H741" s="139">
        <v>0</v>
      </c>
      <c r="I741" s="139">
        <v>0</v>
      </c>
      <c r="J741" s="139">
        <v>0</v>
      </c>
      <c r="K741" s="139">
        <v>0</v>
      </c>
      <c r="L741" s="139">
        <v>0</v>
      </c>
      <c r="M741" s="139">
        <v>0</v>
      </c>
      <c r="N741" s="139">
        <v>0</v>
      </c>
      <c r="O741" s="139">
        <v>0</v>
      </c>
      <c r="P741" s="139">
        <v>0</v>
      </c>
      <c r="Q741" s="139">
        <v>0</v>
      </c>
      <c r="R741" s="139">
        <v>0</v>
      </c>
      <c r="S741" s="139">
        <v>0</v>
      </c>
      <c r="T741" s="139">
        <v>0</v>
      </c>
      <c r="U741" s="139">
        <v>0</v>
      </c>
      <c r="V741" s="139">
        <v>0</v>
      </c>
      <c r="W741" s="139">
        <v>0</v>
      </c>
      <c r="X741" s="139">
        <v>0</v>
      </c>
      <c r="Y741" s="139">
        <v>0</v>
      </c>
      <c r="Z741" s="139">
        <v>0</v>
      </c>
      <c r="AA741" s="139">
        <v>0</v>
      </c>
      <c r="AB741" s="139">
        <v>0</v>
      </c>
      <c r="AC741" s="139">
        <v>0</v>
      </c>
      <c r="AD741" s="139">
        <v>0</v>
      </c>
      <c r="AE741" s="139">
        <v>0</v>
      </c>
      <c r="AF741" s="139">
        <v>0</v>
      </c>
      <c r="AG741" s="139">
        <v>0</v>
      </c>
      <c r="AH741" s="139">
        <v>0</v>
      </c>
      <c r="AI741" s="139">
        <v>0</v>
      </c>
      <c r="AJ741" s="139">
        <v>0</v>
      </c>
      <c r="AK741" s="139">
        <v>0</v>
      </c>
      <c r="AL741" s="139">
        <v>0</v>
      </c>
      <c r="AM741" s="139">
        <v>0</v>
      </c>
      <c r="AN741" s="139">
        <v>0</v>
      </c>
      <c r="AO741" s="139">
        <v>0</v>
      </c>
      <c r="AP741" s="139">
        <v>0</v>
      </c>
      <c r="AQ741" s="139">
        <v>0</v>
      </c>
      <c r="AR741" s="139">
        <v>0</v>
      </c>
      <c r="AS741" s="139">
        <v>0</v>
      </c>
      <c r="AT741" s="139">
        <v>0</v>
      </c>
      <c r="AU741" s="139">
        <v>0</v>
      </c>
      <c r="AV741" s="139">
        <v>0</v>
      </c>
      <c r="AW741" s="139">
        <v>0</v>
      </c>
      <c r="AX741" s="139">
        <v>0</v>
      </c>
      <c r="AY741" s="139">
        <v>0</v>
      </c>
      <c r="AZ741" s="139">
        <v>0</v>
      </c>
      <c r="BA741" s="139">
        <v>0</v>
      </c>
    </row>
    <row r="742" spans="1:53">
      <c r="A742" s="140" t="s">
        <v>2058</v>
      </c>
      <c r="B742" s="139">
        <v>0</v>
      </c>
      <c r="C742" s="139">
        <v>0</v>
      </c>
      <c r="D742" s="139">
        <v>0</v>
      </c>
      <c r="E742" s="139">
        <v>0</v>
      </c>
      <c r="F742" s="139">
        <v>0</v>
      </c>
      <c r="G742" s="139">
        <v>0</v>
      </c>
      <c r="H742" s="139">
        <v>0</v>
      </c>
      <c r="I742" s="139">
        <v>0</v>
      </c>
      <c r="J742" s="139">
        <v>0</v>
      </c>
      <c r="K742" s="139">
        <v>0</v>
      </c>
      <c r="L742" s="139">
        <v>0</v>
      </c>
      <c r="M742" s="139">
        <v>0</v>
      </c>
      <c r="N742" s="139">
        <v>0</v>
      </c>
      <c r="O742" s="139">
        <v>0</v>
      </c>
      <c r="P742" s="139">
        <v>0</v>
      </c>
      <c r="Q742" s="139">
        <v>0</v>
      </c>
      <c r="R742" s="139">
        <v>0</v>
      </c>
      <c r="S742" s="139">
        <v>0</v>
      </c>
      <c r="T742" s="139">
        <v>0</v>
      </c>
      <c r="U742" s="139">
        <v>0</v>
      </c>
      <c r="V742" s="139">
        <v>0</v>
      </c>
      <c r="W742" s="139">
        <v>0</v>
      </c>
      <c r="X742" s="139">
        <v>0</v>
      </c>
      <c r="Y742" s="139">
        <v>0</v>
      </c>
      <c r="Z742" s="139">
        <v>0</v>
      </c>
      <c r="AA742" s="139">
        <v>0</v>
      </c>
      <c r="AB742" s="139">
        <v>0</v>
      </c>
      <c r="AC742" s="139">
        <v>0</v>
      </c>
      <c r="AD742" s="139">
        <v>0</v>
      </c>
      <c r="AE742" s="139">
        <v>0</v>
      </c>
      <c r="AF742" s="139">
        <v>0</v>
      </c>
      <c r="AG742" s="139">
        <v>0</v>
      </c>
      <c r="AH742" s="139">
        <v>0</v>
      </c>
      <c r="AI742" s="139">
        <v>0</v>
      </c>
      <c r="AJ742" s="139">
        <v>0</v>
      </c>
      <c r="AK742" s="139">
        <v>0</v>
      </c>
      <c r="AL742" s="139">
        <v>0</v>
      </c>
      <c r="AM742" s="139">
        <v>0</v>
      </c>
      <c r="AN742" s="139">
        <v>0</v>
      </c>
      <c r="AO742" s="139">
        <v>0</v>
      </c>
      <c r="AP742" s="139">
        <v>0</v>
      </c>
      <c r="AQ742" s="139">
        <v>0</v>
      </c>
      <c r="AR742" s="139">
        <v>0</v>
      </c>
      <c r="AS742" s="139">
        <v>0</v>
      </c>
      <c r="AT742" s="139">
        <v>0</v>
      </c>
      <c r="AU742" s="139">
        <v>0</v>
      </c>
      <c r="AV742" s="139">
        <v>0</v>
      </c>
      <c r="AW742" s="139">
        <v>0</v>
      </c>
      <c r="AX742" s="139">
        <v>0</v>
      </c>
      <c r="AY742" s="139">
        <v>0</v>
      </c>
      <c r="AZ742" s="139">
        <v>0</v>
      </c>
      <c r="BA742" s="139">
        <v>0</v>
      </c>
    </row>
    <row r="743" spans="1:53">
      <c r="A743" s="140" t="s">
        <v>2059</v>
      </c>
      <c r="B743" s="139">
        <v>0</v>
      </c>
      <c r="C743" s="139">
        <v>0</v>
      </c>
      <c r="D743" s="139">
        <v>0</v>
      </c>
      <c r="E743" s="139">
        <v>0</v>
      </c>
      <c r="F743" s="139">
        <v>0</v>
      </c>
      <c r="G743" s="139">
        <v>0</v>
      </c>
      <c r="H743" s="139">
        <v>0</v>
      </c>
      <c r="I743" s="139">
        <v>0</v>
      </c>
      <c r="J743" s="139">
        <v>0</v>
      </c>
      <c r="K743" s="139">
        <v>0</v>
      </c>
      <c r="L743" s="139">
        <v>0</v>
      </c>
      <c r="M743" s="139">
        <v>0</v>
      </c>
      <c r="N743" s="139">
        <v>0</v>
      </c>
      <c r="O743" s="139">
        <v>0</v>
      </c>
      <c r="P743" s="139">
        <v>0</v>
      </c>
      <c r="Q743" s="139">
        <v>0</v>
      </c>
      <c r="R743" s="139">
        <v>0</v>
      </c>
      <c r="S743" s="139">
        <v>0</v>
      </c>
      <c r="T743" s="139">
        <v>0</v>
      </c>
      <c r="U743" s="139">
        <v>0</v>
      </c>
      <c r="V743" s="139">
        <v>0</v>
      </c>
      <c r="W743" s="139">
        <v>0</v>
      </c>
      <c r="X743" s="139">
        <v>0</v>
      </c>
      <c r="Y743" s="139">
        <v>0</v>
      </c>
      <c r="Z743" s="139">
        <v>0</v>
      </c>
      <c r="AA743" s="139">
        <v>0</v>
      </c>
      <c r="AB743" s="139">
        <v>0</v>
      </c>
      <c r="AC743" s="139">
        <v>0</v>
      </c>
      <c r="AD743" s="139">
        <v>0</v>
      </c>
      <c r="AE743" s="139">
        <v>0</v>
      </c>
      <c r="AF743" s="139">
        <v>0</v>
      </c>
      <c r="AG743" s="139">
        <v>0</v>
      </c>
      <c r="AH743" s="139">
        <v>0</v>
      </c>
      <c r="AI743" s="139">
        <v>0</v>
      </c>
      <c r="AJ743" s="139">
        <v>0</v>
      </c>
      <c r="AK743" s="139">
        <v>0</v>
      </c>
      <c r="AL743" s="139">
        <v>0</v>
      </c>
      <c r="AM743" s="139">
        <v>0</v>
      </c>
      <c r="AN743" s="139">
        <v>0</v>
      </c>
      <c r="AO743" s="139">
        <v>0</v>
      </c>
      <c r="AP743" s="139">
        <v>0</v>
      </c>
      <c r="AQ743" s="139">
        <v>0</v>
      </c>
      <c r="AR743" s="139">
        <v>0</v>
      </c>
      <c r="AS743" s="139">
        <v>0</v>
      </c>
      <c r="AT743" s="139">
        <v>0</v>
      </c>
      <c r="AU743" s="139">
        <v>0</v>
      </c>
      <c r="AV743" s="139">
        <v>0</v>
      </c>
      <c r="AW743" s="139">
        <v>0</v>
      </c>
      <c r="AX743" s="139">
        <v>0</v>
      </c>
      <c r="AY743" s="139">
        <v>0</v>
      </c>
      <c r="AZ743" s="139">
        <v>0</v>
      </c>
      <c r="BA743" s="139">
        <v>0</v>
      </c>
    </row>
    <row r="744" spans="1:53">
      <c r="A744" s="140" t="s">
        <v>2060</v>
      </c>
      <c r="B744" s="139">
        <v>0</v>
      </c>
      <c r="C744" s="139">
        <v>0</v>
      </c>
      <c r="D744" s="139">
        <v>0</v>
      </c>
      <c r="E744" s="139">
        <v>0</v>
      </c>
      <c r="F744" s="139">
        <v>0</v>
      </c>
      <c r="G744" s="139">
        <v>0</v>
      </c>
      <c r="H744" s="139">
        <v>0</v>
      </c>
      <c r="I744" s="139">
        <v>0</v>
      </c>
      <c r="J744" s="139">
        <v>0</v>
      </c>
      <c r="K744" s="139">
        <v>0</v>
      </c>
      <c r="L744" s="139">
        <v>0</v>
      </c>
      <c r="M744" s="139">
        <v>0</v>
      </c>
      <c r="N744" s="139">
        <v>0</v>
      </c>
      <c r="O744" s="139">
        <v>0</v>
      </c>
      <c r="P744" s="139">
        <v>0</v>
      </c>
      <c r="Q744" s="139">
        <v>0</v>
      </c>
      <c r="R744" s="139">
        <v>0</v>
      </c>
      <c r="S744" s="139">
        <v>0</v>
      </c>
      <c r="T744" s="139">
        <v>0</v>
      </c>
      <c r="U744" s="139">
        <v>0</v>
      </c>
      <c r="V744" s="139">
        <v>0</v>
      </c>
      <c r="W744" s="139">
        <v>0</v>
      </c>
      <c r="X744" s="139">
        <v>0</v>
      </c>
      <c r="Y744" s="139">
        <v>0</v>
      </c>
      <c r="Z744" s="139">
        <v>0</v>
      </c>
      <c r="AA744" s="139">
        <v>0</v>
      </c>
      <c r="AB744" s="139">
        <v>0</v>
      </c>
      <c r="AC744" s="139">
        <v>0</v>
      </c>
      <c r="AD744" s="139">
        <v>0</v>
      </c>
      <c r="AE744" s="139">
        <v>0</v>
      </c>
      <c r="AF744" s="139">
        <v>0</v>
      </c>
      <c r="AG744" s="139">
        <v>0</v>
      </c>
      <c r="AH744" s="139">
        <v>0</v>
      </c>
      <c r="AI744" s="139">
        <v>0</v>
      </c>
      <c r="AJ744" s="139">
        <v>0</v>
      </c>
      <c r="AK744" s="139">
        <v>0</v>
      </c>
      <c r="AL744" s="139">
        <v>0</v>
      </c>
      <c r="AM744" s="139">
        <v>0</v>
      </c>
      <c r="AN744" s="139">
        <v>0</v>
      </c>
      <c r="AO744" s="139">
        <v>0</v>
      </c>
      <c r="AP744" s="139">
        <v>0</v>
      </c>
      <c r="AQ744" s="139">
        <v>0</v>
      </c>
      <c r="AR744" s="139">
        <v>0</v>
      </c>
      <c r="AS744" s="139">
        <v>0</v>
      </c>
      <c r="AT744" s="139">
        <v>0</v>
      </c>
      <c r="AU744" s="139">
        <v>0</v>
      </c>
      <c r="AV744" s="139">
        <v>0</v>
      </c>
      <c r="AW744" s="139">
        <v>0</v>
      </c>
      <c r="AX744" s="139">
        <v>0</v>
      </c>
      <c r="AY744" s="139">
        <v>0</v>
      </c>
      <c r="AZ744" s="139">
        <v>0</v>
      </c>
      <c r="BA744" s="139">
        <v>0</v>
      </c>
    </row>
    <row r="745" spans="1:53">
      <c r="A745" s="140" t="s">
        <v>2061</v>
      </c>
      <c r="B745" s="139">
        <v>0</v>
      </c>
      <c r="C745" s="139">
        <v>0</v>
      </c>
      <c r="D745" s="139">
        <v>0</v>
      </c>
      <c r="E745" s="139">
        <v>0</v>
      </c>
      <c r="F745" s="139">
        <v>0</v>
      </c>
      <c r="G745" s="139">
        <v>0</v>
      </c>
      <c r="H745" s="139">
        <v>0</v>
      </c>
      <c r="I745" s="139">
        <v>0</v>
      </c>
      <c r="J745" s="139">
        <v>0</v>
      </c>
      <c r="K745" s="139">
        <v>0</v>
      </c>
      <c r="L745" s="139">
        <v>0</v>
      </c>
      <c r="M745" s="139">
        <v>0</v>
      </c>
      <c r="N745" s="139">
        <v>0</v>
      </c>
      <c r="O745" s="139">
        <v>0</v>
      </c>
      <c r="P745" s="139">
        <v>0</v>
      </c>
      <c r="Q745" s="139">
        <v>0</v>
      </c>
      <c r="R745" s="139">
        <v>0</v>
      </c>
      <c r="S745" s="139">
        <v>0</v>
      </c>
      <c r="T745" s="139">
        <v>0</v>
      </c>
      <c r="U745" s="139">
        <v>0</v>
      </c>
      <c r="V745" s="139">
        <v>0</v>
      </c>
      <c r="W745" s="139">
        <v>0</v>
      </c>
      <c r="X745" s="139">
        <v>0</v>
      </c>
      <c r="Y745" s="139">
        <v>0</v>
      </c>
      <c r="Z745" s="139">
        <v>0</v>
      </c>
      <c r="AA745" s="139">
        <v>0</v>
      </c>
      <c r="AB745" s="139">
        <v>0</v>
      </c>
      <c r="AC745" s="139">
        <v>0</v>
      </c>
      <c r="AD745" s="139">
        <v>0</v>
      </c>
      <c r="AE745" s="139">
        <v>0</v>
      </c>
      <c r="AF745" s="139">
        <v>0</v>
      </c>
      <c r="AG745" s="139">
        <v>0</v>
      </c>
      <c r="AH745" s="139">
        <v>0</v>
      </c>
      <c r="AI745" s="139">
        <v>0</v>
      </c>
      <c r="AJ745" s="139">
        <v>0</v>
      </c>
      <c r="AK745" s="139">
        <v>0</v>
      </c>
      <c r="AL745" s="139">
        <v>0</v>
      </c>
      <c r="AM745" s="139">
        <v>0</v>
      </c>
      <c r="AN745" s="139">
        <v>0</v>
      </c>
      <c r="AO745" s="139">
        <v>0</v>
      </c>
      <c r="AP745" s="139">
        <v>0</v>
      </c>
      <c r="AQ745" s="139">
        <v>0</v>
      </c>
      <c r="AR745" s="139">
        <v>0</v>
      </c>
      <c r="AS745" s="139">
        <v>0</v>
      </c>
      <c r="AT745" s="139">
        <v>0</v>
      </c>
      <c r="AU745" s="139">
        <v>0</v>
      </c>
      <c r="AV745" s="139">
        <v>0</v>
      </c>
      <c r="AW745" s="139">
        <v>0</v>
      </c>
      <c r="AX745" s="139">
        <v>0</v>
      </c>
      <c r="AY745" s="139">
        <v>0</v>
      </c>
      <c r="AZ745" s="139">
        <v>0</v>
      </c>
      <c r="BA745" s="139">
        <v>0</v>
      </c>
    </row>
    <row r="746" spans="1:53">
      <c r="A746" s="140" t="s">
        <v>2062</v>
      </c>
      <c r="B746" s="139">
        <v>0</v>
      </c>
      <c r="C746" s="139">
        <v>0</v>
      </c>
      <c r="D746" s="139">
        <v>0</v>
      </c>
      <c r="E746" s="139">
        <v>0</v>
      </c>
      <c r="F746" s="139">
        <v>0</v>
      </c>
      <c r="G746" s="139">
        <v>0</v>
      </c>
      <c r="H746" s="139">
        <v>0</v>
      </c>
      <c r="I746" s="139">
        <v>0</v>
      </c>
      <c r="J746" s="139">
        <v>0</v>
      </c>
      <c r="K746" s="139">
        <v>0</v>
      </c>
      <c r="L746" s="139">
        <v>0</v>
      </c>
      <c r="M746" s="139">
        <v>0</v>
      </c>
      <c r="N746" s="139">
        <v>0</v>
      </c>
      <c r="O746" s="139">
        <v>0</v>
      </c>
      <c r="P746" s="139">
        <v>0</v>
      </c>
      <c r="Q746" s="139">
        <v>0</v>
      </c>
      <c r="R746" s="139">
        <v>0</v>
      </c>
      <c r="S746" s="139">
        <v>0</v>
      </c>
      <c r="T746" s="139">
        <v>0</v>
      </c>
      <c r="U746" s="139">
        <v>0</v>
      </c>
      <c r="V746" s="139">
        <v>0</v>
      </c>
      <c r="W746" s="139">
        <v>0</v>
      </c>
      <c r="X746" s="139">
        <v>0</v>
      </c>
      <c r="Y746" s="139">
        <v>0</v>
      </c>
      <c r="Z746" s="139">
        <v>0</v>
      </c>
      <c r="AA746" s="139">
        <v>0</v>
      </c>
      <c r="AB746" s="139">
        <v>0</v>
      </c>
      <c r="AC746" s="139">
        <v>0</v>
      </c>
      <c r="AD746" s="139">
        <v>0</v>
      </c>
      <c r="AE746" s="139">
        <v>0</v>
      </c>
      <c r="AF746" s="139">
        <v>0</v>
      </c>
      <c r="AG746" s="139">
        <v>0</v>
      </c>
      <c r="AH746" s="139">
        <v>0</v>
      </c>
      <c r="AI746" s="139">
        <v>0</v>
      </c>
      <c r="AJ746" s="139">
        <v>0</v>
      </c>
      <c r="AK746" s="139">
        <v>0</v>
      </c>
      <c r="AL746" s="139">
        <v>0</v>
      </c>
      <c r="AM746" s="139">
        <v>0</v>
      </c>
      <c r="AN746" s="139">
        <v>0</v>
      </c>
      <c r="AO746" s="139">
        <v>0</v>
      </c>
      <c r="AP746" s="139">
        <v>0</v>
      </c>
      <c r="AQ746" s="139">
        <v>0</v>
      </c>
      <c r="AR746" s="139">
        <v>0</v>
      </c>
      <c r="AS746" s="139">
        <v>0</v>
      </c>
      <c r="AT746" s="139">
        <v>0</v>
      </c>
      <c r="AU746" s="139">
        <v>0</v>
      </c>
      <c r="AV746" s="139">
        <v>0</v>
      </c>
      <c r="AW746" s="139">
        <v>0</v>
      </c>
      <c r="AX746" s="139">
        <v>0</v>
      </c>
      <c r="AY746" s="139">
        <v>0</v>
      </c>
      <c r="AZ746" s="139">
        <v>0</v>
      </c>
      <c r="BA746" s="139">
        <v>0</v>
      </c>
    </row>
    <row r="747" spans="1:53">
      <c r="A747" s="140" t="s">
        <v>2063</v>
      </c>
      <c r="B747" s="139">
        <v>0</v>
      </c>
      <c r="C747" s="139">
        <v>0</v>
      </c>
      <c r="D747" s="139">
        <v>0</v>
      </c>
      <c r="E747" s="139">
        <v>0</v>
      </c>
      <c r="F747" s="139">
        <v>0</v>
      </c>
      <c r="G747" s="139">
        <v>0</v>
      </c>
      <c r="H747" s="139">
        <v>0</v>
      </c>
      <c r="I747" s="139">
        <v>0</v>
      </c>
      <c r="J747" s="139">
        <v>0</v>
      </c>
      <c r="K747" s="139">
        <v>0</v>
      </c>
      <c r="L747" s="139">
        <v>0</v>
      </c>
      <c r="M747" s="139">
        <v>0</v>
      </c>
      <c r="N747" s="139">
        <v>0</v>
      </c>
      <c r="O747" s="139">
        <v>0</v>
      </c>
      <c r="P747" s="139">
        <v>0</v>
      </c>
      <c r="Q747" s="139">
        <v>0</v>
      </c>
      <c r="R747" s="139">
        <v>0</v>
      </c>
      <c r="S747" s="139">
        <v>0</v>
      </c>
      <c r="T747" s="139">
        <v>0</v>
      </c>
      <c r="U747" s="139">
        <v>0</v>
      </c>
      <c r="V747" s="139">
        <v>0</v>
      </c>
      <c r="W747" s="139">
        <v>0</v>
      </c>
      <c r="X747" s="139">
        <v>0</v>
      </c>
      <c r="Y747" s="139">
        <v>0</v>
      </c>
      <c r="Z747" s="139">
        <v>0</v>
      </c>
      <c r="AA747" s="139">
        <v>0</v>
      </c>
      <c r="AB747" s="139">
        <v>0</v>
      </c>
      <c r="AC747" s="139">
        <v>0</v>
      </c>
      <c r="AD747" s="139">
        <v>0</v>
      </c>
      <c r="AE747" s="139">
        <v>0</v>
      </c>
      <c r="AF747" s="139">
        <v>0</v>
      </c>
      <c r="AG747" s="139">
        <v>0</v>
      </c>
      <c r="AH747" s="139">
        <v>0</v>
      </c>
      <c r="AI747" s="139">
        <v>0</v>
      </c>
      <c r="AJ747" s="139">
        <v>0</v>
      </c>
      <c r="AK747" s="139">
        <v>0</v>
      </c>
      <c r="AL747" s="139">
        <v>0</v>
      </c>
      <c r="AM747" s="139">
        <v>0</v>
      </c>
      <c r="AN747" s="139">
        <v>0</v>
      </c>
      <c r="AO747" s="139">
        <v>0</v>
      </c>
      <c r="AP747" s="139">
        <v>0</v>
      </c>
      <c r="AQ747" s="139">
        <v>0</v>
      </c>
      <c r="AR747" s="139">
        <v>0</v>
      </c>
      <c r="AS747" s="139">
        <v>0</v>
      </c>
      <c r="AT747" s="139">
        <v>0</v>
      </c>
      <c r="AU747" s="139">
        <v>0</v>
      </c>
      <c r="AV747" s="139">
        <v>0</v>
      </c>
      <c r="AW747" s="139">
        <v>0</v>
      </c>
      <c r="AX747" s="139">
        <v>0</v>
      </c>
      <c r="AY747" s="139">
        <v>0</v>
      </c>
      <c r="AZ747" s="139">
        <v>0</v>
      </c>
      <c r="BA747" s="139">
        <v>0</v>
      </c>
    </row>
    <row r="748" spans="1:53">
      <c r="A748" s="140" t="s">
        <v>2064</v>
      </c>
      <c r="B748" s="139">
        <v>0</v>
      </c>
      <c r="C748" s="139">
        <v>0</v>
      </c>
      <c r="D748" s="139">
        <v>0</v>
      </c>
      <c r="E748" s="139">
        <v>0</v>
      </c>
      <c r="F748" s="139">
        <v>0</v>
      </c>
      <c r="G748" s="139">
        <v>0</v>
      </c>
      <c r="H748" s="139">
        <v>0</v>
      </c>
      <c r="I748" s="139">
        <v>0</v>
      </c>
      <c r="J748" s="139">
        <v>0</v>
      </c>
      <c r="K748" s="139">
        <v>0</v>
      </c>
      <c r="L748" s="139">
        <v>0</v>
      </c>
      <c r="M748" s="139">
        <v>0</v>
      </c>
      <c r="N748" s="139">
        <v>0</v>
      </c>
      <c r="O748" s="139">
        <v>0</v>
      </c>
      <c r="P748" s="139">
        <v>0</v>
      </c>
      <c r="Q748" s="139">
        <v>0</v>
      </c>
      <c r="R748" s="139">
        <v>0</v>
      </c>
      <c r="S748" s="139">
        <v>0</v>
      </c>
      <c r="T748" s="139">
        <v>0</v>
      </c>
      <c r="U748" s="139">
        <v>0</v>
      </c>
      <c r="V748" s="139">
        <v>0</v>
      </c>
      <c r="W748" s="139">
        <v>0</v>
      </c>
      <c r="X748" s="139">
        <v>0</v>
      </c>
      <c r="Y748" s="139">
        <v>0</v>
      </c>
      <c r="Z748" s="139">
        <v>0</v>
      </c>
      <c r="AA748" s="139">
        <v>0</v>
      </c>
      <c r="AB748" s="139">
        <v>0</v>
      </c>
      <c r="AC748" s="139">
        <v>0</v>
      </c>
      <c r="AD748" s="139">
        <v>0</v>
      </c>
      <c r="AE748" s="139">
        <v>0</v>
      </c>
      <c r="AF748" s="139">
        <v>0</v>
      </c>
      <c r="AG748" s="139">
        <v>0</v>
      </c>
      <c r="AH748" s="139">
        <v>0</v>
      </c>
      <c r="AI748" s="139">
        <v>0</v>
      </c>
      <c r="AJ748" s="139">
        <v>0</v>
      </c>
      <c r="AK748" s="139">
        <v>0</v>
      </c>
      <c r="AL748" s="139">
        <v>0</v>
      </c>
      <c r="AM748" s="139">
        <v>0</v>
      </c>
      <c r="AN748" s="139">
        <v>0</v>
      </c>
      <c r="AO748" s="139">
        <v>0</v>
      </c>
      <c r="AP748" s="139">
        <v>0</v>
      </c>
      <c r="AQ748" s="139">
        <v>0</v>
      </c>
      <c r="AR748" s="139">
        <v>0</v>
      </c>
      <c r="AS748" s="139">
        <v>0</v>
      </c>
      <c r="AT748" s="139">
        <v>0</v>
      </c>
      <c r="AU748" s="139">
        <v>0</v>
      </c>
      <c r="AV748" s="139">
        <v>0</v>
      </c>
      <c r="AW748" s="139">
        <v>0</v>
      </c>
      <c r="AX748" s="139">
        <v>0</v>
      </c>
      <c r="AY748" s="139">
        <v>0</v>
      </c>
      <c r="AZ748" s="139">
        <v>0</v>
      </c>
      <c r="BA748" s="139">
        <v>0</v>
      </c>
    </row>
    <row r="749" spans="1:53">
      <c r="A749" s="140" t="s">
        <v>2065</v>
      </c>
      <c r="B749" s="139">
        <v>0</v>
      </c>
      <c r="C749" s="139">
        <v>0</v>
      </c>
      <c r="D749" s="139">
        <v>0</v>
      </c>
      <c r="E749" s="139">
        <v>0</v>
      </c>
      <c r="F749" s="139">
        <v>0</v>
      </c>
      <c r="G749" s="139">
        <v>0</v>
      </c>
      <c r="H749" s="139">
        <v>0</v>
      </c>
      <c r="I749" s="139">
        <v>0</v>
      </c>
      <c r="J749" s="139">
        <v>0</v>
      </c>
      <c r="K749" s="139">
        <v>0</v>
      </c>
      <c r="L749" s="139">
        <v>0</v>
      </c>
      <c r="M749" s="139">
        <v>0</v>
      </c>
      <c r="N749" s="139">
        <v>0</v>
      </c>
      <c r="O749" s="139">
        <v>0</v>
      </c>
      <c r="P749" s="139">
        <v>0</v>
      </c>
      <c r="Q749" s="139">
        <v>0</v>
      </c>
      <c r="R749" s="139">
        <v>0</v>
      </c>
      <c r="S749" s="139">
        <v>0</v>
      </c>
      <c r="T749" s="139">
        <v>0</v>
      </c>
      <c r="U749" s="139">
        <v>0</v>
      </c>
      <c r="V749" s="139">
        <v>0</v>
      </c>
      <c r="W749" s="139">
        <v>0</v>
      </c>
      <c r="X749" s="139">
        <v>0</v>
      </c>
      <c r="Y749" s="139">
        <v>0</v>
      </c>
      <c r="Z749" s="139">
        <v>0</v>
      </c>
      <c r="AA749" s="139">
        <v>0</v>
      </c>
      <c r="AB749" s="139">
        <v>0</v>
      </c>
      <c r="AC749" s="139">
        <v>0</v>
      </c>
      <c r="AD749" s="139">
        <v>0</v>
      </c>
      <c r="AE749" s="139">
        <v>0</v>
      </c>
      <c r="AF749" s="139">
        <v>0</v>
      </c>
      <c r="AG749" s="139">
        <v>0</v>
      </c>
      <c r="AH749" s="139">
        <v>0</v>
      </c>
      <c r="AI749" s="139">
        <v>0</v>
      </c>
      <c r="AJ749" s="139">
        <v>0</v>
      </c>
      <c r="AK749" s="139">
        <v>0</v>
      </c>
      <c r="AL749" s="139">
        <v>0</v>
      </c>
      <c r="AM749" s="139">
        <v>0</v>
      </c>
      <c r="AN749" s="139">
        <v>0</v>
      </c>
      <c r="AO749" s="139">
        <v>0</v>
      </c>
      <c r="AP749" s="139">
        <v>0</v>
      </c>
      <c r="AQ749" s="139">
        <v>0</v>
      </c>
      <c r="AR749" s="139">
        <v>0</v>
      </c>
      <c r="AS749" s="139">
        <v>0</v>
      </c>
      <c r="AT749" s="139">
        <v>0</v>
      </c>
      <c r="AU749" s="139">
        <v>0</v>
      </c>
      <c r="AV749" s="139">
        <v>0</v>
      </c>
      <c r="AW749" s="139">
        <v>0</v>
      </c>
      <c r="AX749" s="139">
        <v>0</v>
      </c>
      <c r="AY749" s="139">
        <v>0</v>
      </c>
      <c r="AZ749" s="139">
        <v>0</v>
      </c>
      <c r="BA749" s="139">
        <v>0</v>
      </c>
    </row>
    <row r="750" spans="1:53">
      <c r="A750" s="140" t="s">
        <v>2066</v>
      </c>
      <c r="B750" s="139">
        <v>0</v>
      </c>
      <c r="C750" s="139">
        <v>0</v>
      </c>
      <c r="D750" s="139">
        <v>0</v>
      </c>
      <c r="E750" s="139">
        <v>0</v>
      </c>
      <c r="F750" s="139">
        <v>0</v>
      </c>
      <c r="G750" s="139">
        <v>0</v>
      </c>
      <c r="H750" s="139">
        <v>0</v>
      </c>
      <c r="I750" s="139">
        <v>0</v>
      </c>
      <c r="J750" s="139">
        <v>0</v>
      </c>
      <c r="K750" s="139">
        <v>0</v>
      </c>
      <c r="L750" s="139">
        <v>0</v>
      </c>
      <c r="M750" s="139">
        <v>0</v>
      </c>
      <c r="N750" s="139">
        <v>0</v>
      </c>
      <c r="O750" s="139">
        <v>0</v>
      </c>
      <c r="P750" s="139">
        <v>0</v>
      </c>
      <c r="Q750" s="139">
        <v>0</v>
      </c>
      <c r="R750" s="139">
        <v>0</v>
      </c>
      <c r="S750" s="139">
        <v>0</v>
      </c>
      <c r="T750" s="139">
        <v>0</v>
      </c>
      <c r="U750" s="139">
        <v>0</v>
      </c>
      <c r="V750" s="139">
        <v>0</v>
      </c>
      <c r="W750" s="139">
        <v>0</v>
      </c>
      <c r="X750" s="139">
        <v>0</v>
      </c>
      <c r="Y750" s="139">
        <v>0</v>
      </c>
      <c r="Z750" s="139">
        <v>0</v>
      </c>
      <c r="AA750" s="139">
        <v>0</v>
      </c>
      <c r="AB750" s="139">
        <v>0</v>
      </c>
      <c r="AC750" s="139">
        <v>0</v>
      </c>
      <c r="AD750" s="139">
        <v>0</v>
      </c>
      <c r="AE750" s="139">
        <v>0</v>
      </c>
      <c r="AF750" s="139">
        <v>0</v>
      </c>
      <c r="AG750" s="139">
        <v>0</v>
      </c>
      <c r="AH750" s="139">
        <v>0</v>
      </c>
      <c r="AI750" s="139">
        <v>0</v>
      </c>
      <c r="AJ750" s="139">
        <v>0</v>
      </c>
      <c r="AK750" s="139">
        <v>0</v>
      </c>
      <c r="AL750" s="139">
        <v>0</v>
      </c>
      <c r="AM750" s="139">
        <v>0</v>
      </c>
      <c r="AN750" s="139">
        <v>0</v>
      </c>
      <c r="AO750" s="139">
        <v>0</v>
      </c>
      <c r="AP750" s="139">
        <v>0</v>
      </c>
      <c r="AQ750" s="139">
        <v>0</v>
      </c>
      <c r="AR750" s="139">
        <v>0</v>
      </c>
      <c r="AS750" s="139">
        <v>0</v>
      </c>
      <c r="AT750" s="139">
        <v>0</v>
      </c>
      <c r="AU750" s="139">
        <v>0</v>
      </c>
      <c r="AV750" s="139">
        <v>0</v>
      </c>
      <c r="AW750" s="139">
        <v>0</v>
      </c>
      <c r="AX750" s="139">
        <v>0</v>
      </c>
      <c r="AY750" s="139">
        <v>0</v>
      </c>
      <c r="AZ750" s="139">
        <v>0</v>
      </c>
      <c r="BA750" s="139">
        <v>0</v>
      </c>
    </row>
    <row r="751" spans="1:53">
      <c r="A751" s="140" t="s">
        <v>2067</v>
      </c>
      <c r="B751" s="139">
        <v>-4601940.0750000002</v>
      </c>
      <c r="C751" s="139">
        <v>-4601940.0750000002</v>
      </c>
      <c r="D751" s="139">
        <v>-4601940.0750000002</v>
      </c>
      <c r="E751" s="139">
        <v>-4601940.0750000002</v>
      </c>
      <c r="F751" s="139">
        <v>-4601940.0750000002</v>
      </c>
      <c r="G751" s="139">
        <v>-4601940.0750000002</v>
      </c>
      <c r="H751" s="139">
        <v>-4601940.0750000002</v>
      </c>
      <c r="I751" s="139">
        <v>-4601940.0750000002</v>
      </c>
      <c r="J751" s="139">
        <v>-4601940.0750000002</v>
      </c>
      <c r="K751" s="139">
        <v>-4601940.0750000002</v>
      </c>
      <c r="L751" s="139">
        <v>-4601940.0750000002</v>
      </c>
      <c r="M751" s="139">
        <v>-4601940.0750000002</v>
      </c>
      <c r="N751" s="139">
        <v>-55223280.899999902</v>
      </c>
      <c r="O751" s="139">
        <v>-5380238.7000000002</v>
      </c>
      <c r="P751" s="139">
        <v>-5380238.7000000002</v>
      </c>
      <c r="Q751" s="139">
        <v>-5380238.7000000002</v>
      </c>
      <c r="R751" s="139">
        <v>-5380238.7000000002</v>
      </c>
      <c r="S751" s="139">
        <v>-5380238.7000000002</v>
      </c>
      <c r="T751" s="139">
        <v>-5380238.7000000002</v>
      </c>
      <c r="U751" s="139">
        <v>-5380238.7000000002</v>
      </c>
      <c r="V751" s="139">
        <v>-5380238.7000000002</v>
      </c>
      <c r="W751" s="139">
        <v>-5380238.7000000002</v>
      </c>
      <c r="X751" s="139">
        <v>-5380238.7000000002</v>
      </c>
      <c r="Y751" s="139">
        <v>-5380238.7000000002</v>
      </c>
      <c r="Z751" s="139">
        <v>-5380238.7000000002</v>
      </c>
      <c r="AA751" s="139">
        <v>-64562864.399999999</v>
      </c>
      <c r="AB751" s="139">
        <v>-7994523.8250000002</v>
      </c>
      <c r="AC751" s="139">
        <v>-7994523.8250000002</v>
      </c>
      <c r="AD751" s="139">
        <v>-7994523.8250000002</v>
      </c>
      <c r="AE751" s="139">
        <v>-7994523.8250000002</v>
      </c>
      <c r="AF751" s="139">
        <v>-7994523.8250000002</v>
      </c>
      <c r="AG751" s="139">
        <v>-7994523.8250000002</v>
      </c>
      <c r="AH751" s="139">
        <v>-7994523.8250000002</v>
      </c>
      <c r="AI751" s="139">
        <v>-7994523.8250000002</v>
      </c>
      <c r="AJ751" s="139">
        <v>-7994523.8250000002</v>
      </c>
      <c r="AK751" s="139">
        <v>-7994523.8250000002</v>
      </c>
      <c r="AL751" s="139">
        <v>-7994523.8250000002</v>
      </c>
      <c r="AM751" s="139">
        <v>-7994523.8250000002</v>
      </c>
      <c r="AN751" s="139">
        <v>-95934285.899999902</v>
      </c>
      <c r="AO751" s="139">
        <v>-9750684.8249999993</v>
      </c>
      <c r="AP751" s="139">
        <v>-9750684.8249999993</v>
      </c>
      <c r="AQ751" s="139">
        <v>-9750684.8249999993</v>
      </c>
      <c r="AR751" s="139">
        <v>-9750684.8249999993</v>
      </c>
      <c r="AS751" s="139">
        <v>-9750684.8249999993</v>
      </c>
      <c r="AT751" s="139">
        <v>-9750684.8249999993</v>
      </c>
      <c r="AU751" s="139">
        <v>-9750684.8249999993</v>
      </c>
      <c r="AV751" s="139">
        <v>-9750684.8249999993</v>
      </c>
      <c r="AW751" s="139">
        <v>-9750684.8249999993</v>
      </c>
      <c r="AX751" s="139">
        <v>-9750684.8249999993</v>
      </c>
      <c r="AY751" s="139">
        <v>-9750684.8249999993</v>
      </c>
      <c r="AZ751" s="139">
        <v>-9750684.8249999993</v>
      </c>
      <c r="BA751" s="139">
        <v>-117008217.90000001</v>
      </c>
    </row>
    <row r="752" spans="1:53">
      <c r="A752" s="140" t="s">
        <v>2068</v>
      </c>
      <c r="B752" s="139">
        <v>0</v>
      </c>
      <c r="C752" s="139">
        <v>0</v>
      </c>
      <c r="D752" s="139">
        <v>0</v>
      </c>
      <c r="E752" s="139">
        <v>0</v>
      </c>
      <c r="F752" s="139">
        <v>0</v>
      </c>
      <c r="G752" s="139">
        <v>0</v>
      </c>
      <c r="H752" s="139">
        <v>0</v>
      </c>
      <c r="I752" s="139">
        <v>0</v>
      </c>
      <c r="J752" s="139">
        <v>0</v>
      </c>
      <c r="K752" s="139">
        <v>0</v>
      </c>
      <c r="L752" s="139">
        <v>0</v>
      </c>
      <c r="M752" s="139">
        <v>0</v>
      </c>
      <c r="N752" s="139">
        <v>0</v>
      </c>
      <c r="O752" s="139">
        <v>0</v>
      </c>
      <c r="P752" s="139">
        <v>0</v>
      </c>
      <c r="Q752" s="139">
        <v>0</v>
      </c>
      <c r="R752" s="139">
        <v>0</v>
      </c>
      <c r="S752" s="139">
        <v>0</v>
      </c>
      <c r="T752" s="139">
        <v>0</v>
      </c>
      <c r="U752" s="139">
        <v>0</v>
      </c>
      <c r="V752" s="139">
        <v>0</v>
      </c>
      <c r="W752" s="139">
        <v>0</v>
      </c>
      <c r="X752" s="139">
        <v>0</v>
      </c>
      <c r="Y752" s="139">
        <v>0</v>
      </c>
      <c r="Z752" s="139">
        <v>0</v>
      </c>
      <c r="AA752" s="139">
        <v>0</v>
      </c>
      <c r="AB752" s="139">
        <v>0</v>
      </c>
      <c r="AC752" s="139">
        <v>0</v>
      </c>
      <c r="AD752" s="139">
        <v>0</v>
      </c>
      <c r="AE752" s="139">
        <v>0</v>
      </c>
      <c r="AF752" s="139">
        <v>0</v>
      </c>
      <c r="AG752" s="139">
        <v>0</v>
      </c>
      <c r="AH752" s="139">
        <v>0</v>
      </c>
      <c r="AI752" s="139">
        <v>0</v>
      </c>
      <c r="AJ752" s="139">
        <v>0</v>
      </c>
      <c r="AK752" s="139">
        <v>0</v>
      </c>
      <c r="AL752" s="139">
        <v>0</v>
      </c>
      <c r="AM752" s="139">
        <v>0</v>
      </c>
      <c r="AN752" s="139">
        <v>0</v>
      </c>
      <c r="AO752" s="139">
        <v>0</v>
      </c>
      <c r="AP752" s="139">
        <v>0</v>
      </c>
      <c r="AQ752" s="139">
        <v>0</v>
      </c>
      <c r="AR752" s="139">
        <v>0</v>
      </c>
      <c r="AS752" s="139">
        <v>0</v>
      </c>
      <c r="AT752" s="139">
        <v>0</v>
      </c>
      <c r="AU752" s="139">
        <v>0</v>
      </c>
      <c r="AV752" s="139">
        <v>0</v>
      </c>
      <c r="AW752" s="139">
        <v>0</v>
      </c>
      <c r="AX752" s="139">
        <v>0</v>
      </c>
      <c r="AY752" s="139">
        <v>0</v>
      </c>
      <c r="AZ752" s="139">
        <v>0</v>
      </c>
      <c r="BA752" s="139">
        <v>0</v>
      </c>
    </row>
    <row r="753" spans="1:53">
      <c r="A753" s="140" t="s">
        <v>2069</v>
      </c>
      <c r="B753" s="139">
        <v>-1758987.74999999</v>
      </c>
      <c r="C753" s="139">
        <v>-1758987.74999999</v>
      </c>
      <c r="D753" s="139">
        <v>-1758987.74999999</v>
      </c>
      <c r="E753" s="139">
        <v>-1758987.74999999</v>
      </c>
      <c r="F753" s="139">
        <v>-1758987.74999999</v>
      </c>
      <c r="G753" s="139">
        <v>-1758987.74999999</v>
      </c>
      <c r="H753" s="139">
        <v>-1758987.74999999</v>
      </c>
      <c r="I753" s="139">
        <v>-1758987.74999999</v>
      </c>
      <c r="J753" s="139">
        <v>-1758987.74999999</v>
      </c>
      <c r="K753" s="139">
        <v>-1758987.74999999</v>
      </c>
      <c r="L753" s="139">
        <v>-1758987.74999999</v>
      </c>
      <c r="M753" s="139">
        <v>-1758987.74999999</v>
      </c>
      <c r="N753" s="139">
        <v>-21107853</v>
      </c>
      <c r="O753" s="139">
        <v>-1792607.99999999</v>
      </c>
      <c r="P753" s="139">
        <v>-1792607.99999999</v>
      </c>
      <c r="Q753" s="139">
        <v>-1792607.99999999</v>
      </c>
      <c r="R753" s="139">
        <v>-1792607.99999999</v>
      </c>
      <c r="S753" s="139">
        <v>-1792607.99999999</v>
      </c>
      <c r="T753" s="139">
        <v>-1792607.99999999</v>
      </c>
      <c r="U753" s="139">
        <v>-1792607.99999999</v>
      </c>
      <c r="V753" s="139">
        <v>-1792607.99999999</v>
      </c>
      <c r="W753" s="139">
        <v>-1792607.99999999</v>
      </c>
      <c r="X753" s="139">
        <v>-1792607.99999999</v>
      </c>
      <c r="Y753" s="139">
        <v>-1792607.99999999</v>
      </c>
      <c r="Z753" s="139">
        <v>-1792607.99999999</v>
      </c>
      <c r="AA753" s="139">
        <v>-21511296</v>
      </c>
      <c r="AB753" s="139">
        <v>-1874453.91666666</v>
      </c>
      <c r="AC753" s="139">
        <v>-1874453.91666666</v>
      </c>
      <c r="AD753" s="139">
        <v>-1874453.91666666</v>
      </c>
      <c r="AE753" s="139">
        <v>-1874453.91666666</v>
      </c>
      <c r="AF753" s="139">
        <v>-1874453.91666666</v>
      </c>
      <c r="AG753" s="139">
        <v>-1874453.91666666</v>
      </c>
      <c r="AH753" s="139">
        <v>-1874453.91666666</v>
      </c>
      <c r="AI753" s="139">
        <v>-1874453.91666666</v>
      </c>
      <c r="AJ753" s="139">
        <v>-1874453.91666666</v>
      </c>
      <c r="AK753" s="139">
        <v>-1874453.91666666</v>
      </c>
      <c r="AL753" s="139">
        <v>-1874453.91666666</v>
      </c>
      <c r="AM753" s="139">
        <v>-1874453.91666666</v>
      </c>
      <c r="AN753" s="139">
        <v>-22493446.999999899</v>
      </c>
      <c r="AO753" s="139">
        <v>-1905986.91666666</v>
      </c>
      <c r="AP753" s="139">
        <v>-1905986.91666666</v>
      </c>
      <c r="AQ753" s="139">
        <v>-1905986.91666666</v>
      </c>
      <c r="AR753" s="139">
        <v>-1905986.91666666</v>
      </c>
      <c r="AS753" s="139">
        <v>-1905986.91666666</v>
      </c>
      <c r="AT753" s="139">
        <v>-1905986.91666666</v>
      </c>
      <c r="AU753" s="139">
        <v>-1905986.91666666</v>
      </c>
      <c r="AV753" s="139">
        <v>-1905986.91666666</v>
      </c>
      <c r="AW753" s="139">
        <v>-1905986.91666666</v>
      </c>
      <c r="AX753" s="139">
        <v>-1905986.91666666</v>
      </c>
      <c r="AY753" s="139">
        <v>-1905986.91666666</v>
      </c>
      <c r="AZ753" s="139">
        <v>-1905986.91666666</v>
      </c>
      <c r="BA753" s="139">
        <v>-22871843</v>
      </c>
    </row>
    <row r="754" spans="1:53">
      <c r="A754" s="140" t="s">
        <v>2070</v>
      </c>
      <c r="B754" s="139">
        <v>-241596.58333333299</v>
      </c>
      <c r="C754" s="139">
        <v>-241596.58333333299</v>
      </c>
      <c r="D754" s="139">
        <v>-241596.58333333299</v>
      </c>
      <c r="E754" s="139">
        <v>-241596.58333333299</v>
      </c>
      <c r="F754" s="139">
        <v>-241596.58333333299</v>
      </c>
      <c r="G754" s="139">
        <v>-241596.58333333299</v>
      </c>
      <c r="H754" s="139">
        <v>-241596.58333333299</v>
      </c>
      <c r="I754" s="139">
        <v>-241596.58333333299</v>
      </c>
      <c r="J754" s="139">
        <v>-241596.58333333299</v>
      </c>
      <c r="K754" s="139">
        <v>-241596.58333333299</v>
      </c>
      <c r="L754" s="139">
        <v>-241596.58333333299</v>
      </c>
      <c r="M754" s="139">
        <v>-241596.58333333299</v>
      </c>
      <c r="N754" s="139">
        <v>-2899159</v>
      </c>
      <c r="O754" s="139">
        <v>-142070.58333333299</v>
      </c>
      <c r="P754" s="139">
        <v>-142070.58333333299</v>
      </c>
      <c r="Q754" s="139">
        <v>-142070.58333333299</v>
      </c>
      <c r="R754" s="139">
        <v>-142070.58333333299</v>
      </c>
      <c r="S754" s="139">
        <v>-142070.58333333299</v>
      </c>
      <c r="T754" s="139">
        <v>-142070.58333333299</v>
      </c>
      <c r="U754" s="139">
        <v>-142070.58333333299</v>
      </c>
      <c r="V754" s="139">
        <v>-142070.58333333299</v>
      </c>
      <c r="W754" s="139">
        <v>-142070.58333333299</v>
      </c>
      <c r="X754" s="139">
        <v>-142070.58333333299</v>
      </c>
      <c r="Y754" s="139">
        <v>-142070.58333333299</v>
      </c>
      <c r="Z754" s="139">
        <v>-142070.58333333299</v>
      </c>
      <c r="AA754" s="139">
        <v>-1704847</v>
      </c>
      <c r="AB754" s="139">
        <v>-72626.083333333299</v>
      </c>
      <c r="AC754" s="139">
        <v>-72626.083333333299</v>
      </c>
      <c r="AD754" s="139">
        <v>-72626.083333333299</v>
      </c>
      <c r="AE754" s="139">
        <v>-72626.083333333299</v>
      </c>
      <c r="AF754" s="139">
        <v>-72626.083333333299</v>
      </c>
      <c r="AG754" s="139">
        <v>-72626.083333333299</v>
      </c>
      <c r="AH754" s="139">
        <v>-72626.083333333299</v>
      </c>
      <c r="AI754" s="139">
        <v>-72626.083333333299</v>
      </c>
      <c r="AJ754" s="139">
        <v>-72626.083333333299</v>
      </c>
      <c r="AK754" s="139">
        <v>-72626.083333333299</v>
      </c>
      <c r="AL754" s="139">
        <v>-72626.083333333299</v>
      </c>
      <c r="AM754" s="139">
        <v>-72626.083333333299</v>
      </c>
      <c r="AN754" s="139">
        <v>-871512.99999999895</v>
      </c>
      <c r="AO754" s="139">
        <v>-73847.833333333299</v>
      </c>
      <c r="AP754" s="139">
        <v>-73847.833333333299</v>
      </c>
      <c r="AQ754" s="139">
        <v>-73847.833333333299</v>
      </c>
      <c r="AR754" s="139">
        <v>-73847.833333333299</v>
      </c>
      <c r="AS754" s="139">
        <v>-73847.833333333299</v>
      </c>
      <c r="AT754" s="139">
        <v>-73847.833333333299</v>
      </c>
      <c r="AU754" s="139">
        <v>-73847.833333333299</v>
      </c>
      <c r="AV754" s="139">
        <v>-73847.833333333299</v>
      </c>
      <c r="AW754" s="139">
        <v>-73847.833333333299</v>
      </c>
      <c r="AX754" s="139">
        <v>-73847.833333333299</v>
      </c>
      <c r="AY754" s="139">
        <v>-73847.833333333299</v>
      </c>
      <c r="AZ754" s="139">
        <v>-73847.833333333299</v>
      </c>
      <c r="BA754" s="139">
        <v>-886174</v>
      </c>
    </row>
    <row r="755" spans="1:53">
      <c r="A755" s="140" t="s">
        <v>2071</v>
      </c>
      <c r="B755" s="139">
        <v>-24071673.072755001</v>
      </c>
      <c r="C755" s="139">
        <v>-2566045.90166638</v>
      </c>
      <c r="D755" s="139">
        <v>-10421868.660031</v>
      </c>
      <c r="E755" s="139">
        <v>-2761860.8823344</v>
      </c>
      <c r="F755" s="139">
        <v>-8570602.8344835602</v>
      </c>
      <c r="G755" s="139">
        <v>-12722349.0279999</v>
      </c>
      <c r="H755" s="139">
        <v>-11675565.6978327</v>
      </c>
      <c r="I755" s="139">
        <v>-29359816.320015099</v>
      </c>
      <c r="J755" s="139">
        <v>-6943452.6837331196</v>
      </c>
      <c r="K755" s="139">
        <v>-4361530.9092188096</v>
      </c>
      <c r="L755" s="139">
        <v>3418307.32010144</v>
      </c>
      <c r="M755" s="139">
        <v>-8874277.1348711401</v>
      </c>
      <c r="N755" s="139">
        <v>-118910735.804839</v>
      </c>
      <c r="O755" s="139">
        <v>786973.90129036002</v>
      </c>
      <c r="P755" s="139">
        <v>16879466.591333002</v>
      </c>
      <c r="Q755" s="139">
        <v>14443326.4584004</v>
      </c>
      <c r="R755" s="139">
        <v>12755217.5153108</v>
      </c>
      <c r="S755" s="139">
        <v>6636718.0192917604</v>
      </c>
      <c r="T755" s="139">
        <v>8883359.3688313905</v>
      </c>
      <c r="U755" s="139">
        <v>5826451.1365202898</v>
      </c>
      <c r="V755" s="139">
        <v>-7607780.0513430396</v>
      </c>
      <c r="W755" s="139">
        <v>9369490.3411511704</v>
      </c>
      <c r="X755" s="139">
        <v>9484400.6894565895</v>
      </c>
      <c r="Y755" s="139">
        <v>15085306.931807701</v>
      </c>
      <c r="Z755" s="139">
        <v>-1491001.0846627001</v>
      </c>
      <c r="AA755" s="139">
        <v>91051929.817387894</v>
      </c>
      <c r="AB755" s="139">
        <v>-1506602.6998038201</v>
      </c>
      <c r="AC755" s="139">
        <v>15161397.359265</v>
      </c>
      <c r="AD755" s="139">
        <v>12077717.623900499</v>
      </c>
      <c r="AE755" s="139">
        <v>67099744.810096897</v>
      </c>
      <c r="AF755" s="139">
        <v>4350056.2100786502</v>
      </c>
      <c r="AG755" s="139">
        <v>63169364.745179102</v>
      </c>
      <c r="AH755" s="139">
        <v>3650857.96611324</v>
      </c>
      <c r="AI755" s="139">
        <v>-9610024.3675575107</v>
      </c>
      <c r="AJ755" s="139">
        <v>-83660797.637977302</v>
      </c>
      <c r="AK755" s="139">
        <v>8333331.1477156896</v>
      </c>
      <c r="AL755" s="139">
        <v>14332933.4367777</v>
      </c>
      <c r="AM755" s="139">
        <v>-32387013.544493001</v>
      </c>
      <c r="AN755" s="139">
        <v>61010965.049295001</v>
      </c>
      <c r="AO755" s="139">
        <v>-3055183.6224161498</v>
      </c>
      <c r="AP755" s="139">
        <v>13731693.595566001</v>
      </c>
      <c r="AQ755" s="139">
        <v>6128733.1641634097</v>
      </c>
      <c r="AR755" s="139">
        <v>65827590.743894003</v>
      </c>
      <c r="AS755" s="139">
        <v>1968904.75477357</v>
      </c>
      <c r="AT755" s="139">
        <v>60566372.011156499</v>
      </c>
      <c r="AU755" s="139">
        <v>730046.85494445101</v>
      </c>
      <c r="AV755" s="139">
        <v>-12638679.1061345</v>
      </c>
      <c r="AW755" s="139">
        <v>61834348.1868634</v>
      </c>
      <c r="AX755" s="139">
        <v>5566436.7278973795</v>
      </c>
      <c r="AY755" s="139">
        <v>10272155.473787701</v>
      </c>
      <c r="AZ755" s="139">
        <v>-85246370.561430901</v>
      </c>
      <c r="BA755" s="139">
        <v>125686048.223065</v>
      </c>
    </row>
    <row r="756" spans="1:53">
      <c r="A756" s="165" t="s">
        <v>2072</v>
      </c>
    </row>
    <row r="757" spans="1:53">
      <c r="A757" s="140" t="s">
        <v>2073</v>
      </c>
      <c r="B757" s="139">
        <v>-43587.578017551299</v>
      </c>
      <c r="C757" s="139">
        <v>-43587.578017551299</v>
      </c>
      <c r="D757" s="139">
        <v>-43587.578017551299</v>
      </c>
      <c r="E757" s="139">
        <v>-43587.578017551299</v>
      </c>
      <c r="F757" s="139">
        <v>-43587.578017551299</v>
      </c>
      <c r="G757" s="139">
        <v>-43587.578017551299</v>
      </c>
      <c r="H757" s="139">
        <v>-43587.578017551299</v>
      </c>
      <c r="I757" s="139">
        <v>-43587.578017551299</v>
      </c>
      <c r="J757" s="139">
        <v>-43587.578017551299</v>
      </c>
      <c r="K757" s="139">
        <v>-43587.578017551299</v>
      </c>
      <c r="L757" s="139">
        <v>-43587.578017551299</v>
      </c>
      <c r="M757" s="139">
        <v>-43587.578017551299</v>
      </c>
      <c r="N757" s="139">
        <v>-523050.93621061603</v>
      </c>
      <c r="O757" s="139">
        <v>-84321.719867274704</v>
      </c>
      <c r="P757" s="139">
        <v>-84321.719867274704</v>
      </c>
      <c r="Q757" s="139">
        <v>-84321.719867274704</v>
      </c>
      <c r="R757" s="139">
        <v>-84321.719867274704</v>
      </c>
      <c r="S757" s="139">
        <v>-84321.719867274704</v>
      </c>
      <c r="T757" s="139">
        <v>-84321.719867274704</v>
      </c>
      <c r="U757" s="139">
        <v>-84321.719867274704</v>
      </c>
      <c r="V757" s="139">
        <v>-84321.719867274704</v>
      </c>
      <c r="W757" s="139">
        <v>-84321.719867274704</v>
      </c>
      <c r="X757" s="139">
        <v>-84321.719867274704</v>
      </c>
      <c r="Y757" s="139">
        <v>-84321.719867274704</v>
      </c>
      <c r="Z757" s="139">
        <v>-84321.719867274704</v>
      </c>
      <c r="AA757" s="139">
        <v>-1011860.63840729</v>
      </c>
      <c r="AB757" s="139">
        <v>-121525.40568617699</v>
      </c>
      <c r="AC757" s="139">
        <v>-121525.40568617699</v>
      </c>
      <c r="AD757" s="139">
        <v>-121525.40568617699</v>
      </c>
      <c r="AE757" s="139">
        <v>-121525.40568617699</v>
      </c>
      <c r="AF757" s="139">
        <v>-121525.40568617699</v>
      </c>
      <c r="AG757" s="139">
        <v>-121525.40568617699</v>
      </c>
      <c r="AH757" s="139">
        <v>-121525.40568617699</v>
      </c>
      <c r="AI757" s="139">
        <v>-121525.40568617699</v>
      </c>
      <c r="AJ757" s="139">
        <v>-121525.40568617699</v>
      </c>
      <c r="AK757" s="139">
        <v>-121525.40568617699</v>
      </c>
      <c r="AL757" s="139">
        <v>-121525.40568617699</v>
      </c>
      <c r="AM757" s="139">
        <v>-121525.40568617699</v>
      </c>
      <c r="AN757" s="139">
        <v>-1458304.8682341201</v>
      </c>
      <c r="AO757" s="139">
        <v>-208098.906841872</v>
      </c>
      <c r="AP757" s="139">
        <v>-208098.906841872</v>
      </c>
      <c r="AQ757" s="139">
        <v>-208098.906841872</v>
      </c>
      <c r="AR757" s="139">
        <v>-208098.906841872</v>
      </c>
      <c r="AS757" s="139">
        <v>-208098.906841872</v>
      </c>
      <c r="AT757" s="139">
        <v>-208098.906841872</v>
      </c>
      <c r="AU757" s="139">
        <v>-208098.906841872</v>
      </c>
      <c r="AV757" s="139">
        <v>-208098.906841872</v>
      </c>
      <c r="AW757" s="139">
        <v>-208098.906841872</v>
      </c>
      <c r="AX757" s="139">
        <v>-208098.906841872</v>
      </c>
      <c r="AY757" s="139">
        <v>-208098.906841872</v>
      </c>
      <c r="AZ757" s="139">
        <v>-208098.906841872</v>
      </c>
      <c r="BA757" s="139">
        <v>-2497186.8821024699</v>
      </c>
    </row>
    <row r="758" spans="1:53">
      <c r="A758" s="140" t="s">
        <v>2074</v>
      </c>
      <c r="B758" s="139">
        <v>-43587.578017551299</v>
      </c>
      <c r="C758" s="139">
        <v>-43587.578017551299</v>
      </c>
      <c r="D758" s="139">
        <v>-43587.578017551299</v>
      </c>
      <c r="E758" s="139">
        <v>-43587.578017551299</v>
      </c>
      <c r="F758" s="139">
        <v>-43587.578017551299</v>
      </c>
      <c r="G758" s="139">
        <v>-43587.578017551299</v>
      </c>
      <c r="H758" s="139">
        <v>-43587.578017551299</v>
      </c>
      <c r="I758" s="139">
        <v>-43587.578017551299</v>
      </c>
      <c r="J758" s="139">
        <v>-43587.578017551299</v>
      </c>
      <c r="K758" s="139">
        <v>-43587.578017551299</v>
      </c>
      <c r="L758" s="139">
        <v>-43587.578017551299</v>
      </c>
      <c r="M758" s="139">
        <v>-43587.578017551299</v>
      </c>
      <c r="N758" s="139">
        <v>-523050.93621061603</v>
      </c>
      <c r="O758" s="139">
        <v>-84321.719867274704</v>
      </c>
      <c r="P758" s="139">
        <v>-84321.719867274704</v>
      </c>
      <c r="Q758" s="139">
        <v>-84321.719867274704</v>
      </c>
      <c r="R758" s="139">
        <v>-84321.719867274704</v>
      </c>
      <c r="S758" s="139">
        <v>-84321.719867274704</v>
      </c>
      <c r="T758" s="139">
        <v>-84321.719867274704</v>
      </c>
      <c r="U758" s="139">
        <v>-84321.719867274704</v>
      </c>
      <c r="V758" s="139">
        <v>-84321.719867274704</v>
      </c>
      <c r="W758" s="139">
        <v>-84321.719867274704</v>
      </c>
      <c r="X758" s="139">
        <v>-84321.719867274704</v>
      </c>
      <c r="Y758" s="139">
        <v>-84321.719867274704</v>
      </c>
      <c r="Z758" s="139">
        <v>-84321.719867274704</v>
      </c>
      <c r="AA758" s="139">
        <v>-1011860.63840729</v>
      </c>
      <c r="AB758" s="139">
        <v>-121525.40568617699</v>
      </c>
      <c r="AC758" s="139">
        <v>-121525.40568617699</v>
      </c>
      <c r="AD758" s="139">
        <v>-121525.40568617699</v>
      </c>
      <c r="AE758" s="139">
        <v>-121525.40568617699</v>
      </c>
      <c r="AF758" s="139">
        <v>-121525.40568617699</v>
      </c>
      <c r="AG758" s="139">
        <v>-121525.40568617699</v>
      </c>
      <c r="AH758" s="139">
        <v>-121525.40568617699</v>
      </c>
      <c r="AI758" s="139">
        <v>-121525.40568617699</v>
      </c>
      <c r="AJ758" s="139">
        <v>-121525.40568617699</v>
      </c>
      <c r="AK758" s="139">
        <v>-121525.40568617699</v>
      </c>
      <c r="AL758" s="139">
        <v>-121525.40568617699</v>
      </c>
      <c r="AM758" s="139">
        <v>-121525.40568617699</v>
      </c>
      <c r="AN758" s="139">
        <v>-1458304.8682341201</v>
      </c>
      <c r="AO758" s="139">
        <v>-208098.906841872</v>
      </c>
      <c r="AP758" s="139">
        <v>-208098.906841872</v>
      </c>
      <c r="AQ758" s="139">
        <v>-208098.906841872</v>
      </c>
      <c r="AR758" s="139">
        <v>-208098.906841872</v>
      </c>
      <c r="AS758" s="139">
        <v>-208098.906841872</v>
      </c>
      <c r="AT758" s="139">
        <v>-208098.906841872</v>
      </c>
      <c r="AU758" s="139">
        <v>-208098.906841872</v>
      </c>
      <c r="AV758" s="139">
        <v>-208098.906841872</v>
      </c>
      <c r="AW758" s="139">
        <v>-208098.906841872</v>
      </c>
      <c r="AX758" s="139">
        <v>-208098.906841872</v>
      </c>
      <c r="AY758" s="139">
        <v>-208098.906841872</v>
      </c>
      <c r="AZ758" s="139">
        <v>-208098.906841872</v>
      </c>
      <c r="BA758" s="139">
        <v>-2497186.8821024699</v>
      </c>
    </row>
    <row r="759" spans="1:53">
      <c r="A759" s="166" t="s">
        <v>2075</v>
      </c>
      <c r="B759" s="139">
        <v>30507871.2410958</v>
      </c>
      <c r="C759" s="139">
        <v>6429752.5630144998</v>
      </c>
      <c r="D759" s="139">
        <v>3558406.67424944</v>
      </c>
      <c r="E759" s="139">
        <v>6039018.5402004598</v>
      </c>
      <c r="F759" s="139">
        <v>16364421.277262701</v>
      </c>
      <c r="G759" s="139">
        <v>26128591.6130981</v>
      </c>
      <c r="H759" s="139">
        <v>25972195.006306902</v>
      </c>
      <c r="I759" s="139">
        <v>42551297.0127168</v>
      </c>
      <c r="J759" s="139">
        <v>22446556.636591598</v>
      </c>
      <c r="K759" s="139">
        <v>13301469.6413582</v>
      </c>
      <c r="L759" s="139">
        <v>1930491.9638252901</v>
      </c>
      <c r="M759" s="139">
        <v>12773740.396785799</v>
      </c>
      <c r="N759" s="139">
        <v>208003812.566506</v>
      </c>
      <c r="O759" s="139">
        <v>27855512.069664799</v>
      </c>
      <c r="P759" s="139">
        <v>3502611.4459245</v>
      </c>
      <c r="Q759" s="139">
        <v>-14409.7813125551</v>
      </c>
      <c r="R759" s="139">
        <v>4451494.9463367704</v>
      </c>
      <c r="S759" s="139">
        <v>13923827.865013599</v>
      </c>
      <c r="T759" s="139">
        <v>19408222.670366999</v>
      </c>
      <c r="U759" s="139">
        <v>22693790.469298199</v>
      </c>
      <c r="V759" s="139">
        <v>39069518.703573599</v>
      </c>
      <c r="W759" s="139">
        <v>16444537.4837588</v>
      </c>
      <c r="X759" s="139">
        <v>10215725.640765101</v>
      </c>
      <c r="Y759" s="139">
        <v>-1310623.6226009601</v>
      </c>
      <c r="Z759" s="139">
        <v>6533559.5535797104</v>
      </c>
      <c r="AA759" s="139">
        <v>162773767.444368</v>
      </c>
      <c r="AB759" s="139">
        <v>24065343.7850678</v>
      </c>
      <c r="AC759" s="139">
        <v>-285130.37081347202</v>
      </c>
      <c r="AD759" s="139">
        <v>-4036143.6409424702</v>
      </c>
      <c r="AE759" s="139">
        <v>614823.91669855802</v>
      </c>
      <c r="AF759" s="139">
        <v>10249984.1771446</v>
      </c>
      <c r="AG759" s="139">
        <v>16315532.3595303</v>
      </c>
      <c r="AH759" s="139">
        <v>19531645.725442201</v>
      </c>
      <c r="AI759" s="139">
        <v>35885186.830734402</v>
      </c>
      <c r="AJ759" s="139">
        <v>13147208.0596494</v>
      </c>
      <c r="AK759" s="139">
        <v>6865123.3124159398</v>
      </c>
      <c r="AL759" s="139">
        <v>-4961568.5527151404</v>
      </c>
      <c r="AM759" s="139">
        <v>3240907.0959226801</v>
      </c>
      <c r="AN759" s="139">
        <v>120632912.698135</v>
      </c>
      <c r="AO759" s="139">
        <v>20541338.756382499</v>
      </c>
      <c r="AP759" s="139">
        <v>-2893969.0493108202</v>
      </c>
      <c r="AQ759" s="139">
        <v>-6888804.9344858397</v>
      </c>
      <c r="AR759" s="139">
        <v>-2374240.0638274201</v>
      </c>
      <c r="AS759" s="139">
        <v>7538481.5005928101</v>
      </c>
      <c r="AT759" s="139">
        <v>13171354.8060026</v>
      </c>
      <c r="AU759" s="139">
        <v>16381386.476875801</v>
      </c>
      <c r="AV759" s="139">
        <v>32757786.744753301</v>
      </c>
      <c r="AW759" s="139">
        <v>10281352.4098763</v>
      </c>
      <c r="AX759" s="139">
        <v>3758987.9646669002</v>
      </c>
      <c r="AY759" s="139">
        <v>-8191633.8529568696</v>
      </c>
      <c r="AZ759" s="139">
        <v>267198.93121430499</v>
      </c>
      <c r="BA759" s="139">
        <v>84349239.689783797</v>
      </c>
    </row>
    <row r="760" spans="1:53">
      <c r="A760" s="140" t="s">
        <v>2076</v>
      </c>
    </row>
    <row r="761" spans="1:53">
      <c r="A761" s="166" t="s">
        <v>2077</v>
      </c>
      <c r="B761" s="139">
        <v>597164573.20299196</v>
      </c>
      <c r="C761" s="139">
        <v>363462366.673446</v>
      </c>
      <c r="D761" s="139">
        <v>393163271.79745698</v>
      </c>
      <c r="E761" s="139">
        <v>408247027.956554</v>
      </c>
      <c r="F761" s="139">
        <v>484957562.13232499</v>
      </c>
      <c r="G761" s="139">
        <v>506473314.96418399</v>
      </c>
      <c r="H761" s="139">
        <v>539899976.81915498</v>
      </c>
      <c r="I761" s="139">
        <v>704753478.671947</v>
      </c>
      <c r="J761" s="139">
        <v>497162773.44669002</v>
      </c>
      <c r="K761" s="139">
        <v>432874934.253636</v>
      </c>
      <c r="L761" s="139">
        <v>335206404.32020801</v>
      </c>
      <c r="M761" s="139">
        <v>347502929.64407498</v>
      </c>
      <c r="N761" s="139">
        <v>5610868613.8826704</v>
      </c>
      <c r="O761" s="139">
        <v>467001512.48301798</v>
      </c>
      <c r="P761" s="139">
        <v>284151059.63930798</v>
      </c>
      <c r="Q761" s="139">
        <v>309201169.866157</v>
      </c>
      <c r="R761" s="139">
        <v>342622288.71063602</v>
      </c>
      <c r="S761" s="139">
        <v>401224852.34021997</v>
      </c>
      <c r="T761" s="139">
        <v>419701697.52698201</v>
      </c>
      <c r="U761" s="139">
        <v>436223586.02525997</v>
      </c>
      <c r="V761" s="139">
        <v>561145685.01923597</v>
      </c>
      <c r="W761" s="139">
        <v>414764625.40264899</v>
      </c>
      <c r="X761" s="139">
        <v>361689218.54038298</v>
      </c>
      <c r="Y761" s="139">
        <v>292537739.91288102</v>
      </c>
      <c r="Z761" s="139">
        <v>302694371.19746202</v>
      </c>
      <c r="AA761" s="139">
        <v>4592957806.6641903</v>
      </c>
      <c r="AB761" s="139">
        <v>459746714.306014</v>
      </c>
      <c r="AC761" s="139">
        <v>280602849.52367401</v>
      </c>
      <c r="AD761" s="139">
        <v>305364280.68115699</v>
      </c>
      <c r="AE761" s="139">
        <v>337790539.04663497</v>
      </c>
      <c r="AF761" s="139">
        <v>394837165.50116903</v>
      </c>
      <c r="AG761" s="139">
        <v>415170588.06808501</v>
      </c>
      <c r="AH761" s="139">
        <v>430770840.13066298</v>
      </c>
      <c r="AI761" s="139">
        <v>551554100.78374803</v>
      </c>
      <c r="AJ761" s="139">
        <v>408050873.50504899</v>
      </c>
      <c r="AK761" s="139">
        <v>355426630.32399499</v>
      </c>
      <c r="AL761" s="139">
        <v>285833069.04141498</v>
      </c>
      <c r="AM761" s="139">
        <v>299911369.51548898</v>
      </c>
      <c r="AN761" s="139">
        <v>4525059020.4270897</v>
      </c>
      <c r="AO761" s="139">
        <v>455568126.94603902</v>
      </c>
      <c r="AP761" s="139">
        <v>276418125.565911</v>
      </c>
      <c r="AQ761" s="139">
        <v>298364342.58062798</v>
      </c>
      <c r="AR761" s="139">
        <v>331000089.89765298</v>
      </c>
      <c r="AS761" s="139">
        <v>391873371.98970801</v>
      </c>
      <c r="AT761" s="139">
        <v>412118677.29145998</v>
      </c>
      <c r="AU761" s="139">
        <v>428721506.658544</v>
      </c>
      <c r="AV761" s="139">
        <v>547603162.89936399</v>
      </c>
      <c r="AW761" s="139">
        <v>406407304.66351497</v>
      </c>
      <c r="AX761" s="139">
        <v>355178985.44540799</v>
      </c>
      <c r="AY761" s="139">
        <v>292217541.024804</v>
      </c>
      <c r="AZ761" s="139">
        <v>300458074.35605103</v>
      </c>
      <c r="BA761" s="139">
        <v>4495929309.3190899</v>
      </c>
    </row>
    <row r="762" spans="1:53">
      <c r="A762" s="140" t="s">
        <v>2078</v>
      </c>
    </row>
    <row r="763" spans="1:53">
      <c r="A763" s="166" t="s">
        <v>2079</v>
      </c>
      <c r="B763" s="139">
        <v>-121664406.70709699</v>
      </c>
      <c r="C763" s="139">
        <v>-126676576.25545</v>
      </c>
      <c r="D763" s="139">
        <v>-100612970.66194201</v>
      </c>
      <c r="E763" s="139">
        <v>-82032518.611318901</v>
      </c>
      <c r="F763" s="139">
        <v>-100257329.742792</v>
      </c>
      <c r="G763" s="139">
        <v>-121546953.64099801</v>
      </c>
      <c r="H763" s="139">
        <v>-118581923.129372</v>
      </c>
      <c r="I763" s="139">
        <v>-105015607.68058901</v>
      </c>
      <c r="J763" s="139">
        <v>-116410102.827171</v>
      </c>
      <c r="K763" s="139">
        <v>-107140091.406712</v>
      </c>
      <c r="L763" s="139">
        <v>-100425243.23445401</v>
      </c>
      <c r="M763" s="139">
        <v>-133567139.10078301</v>
      </c>
      <c r="N763" s="139">
        <v>-1333930862.9986801</v>
      </c>
      <c r="O763" s="139">
        <v>-121204421.35303199</v>
      </c>
      <c r="P763" s="139">
        <v>-98558902.634273201</v>
      </c>
      <c r="Q763" s="139">
        <v>-81022406.188030407</v>
      </c>
      <c r="R763" s="139">
        <v>-76656264.086062595</v>
      </c>
      <c r="S763" s="139">
        <v>-100223529.86322001</v>
      </c>
      <c r="T763" s="139">
        <v>-118253955.852144</v>
      </c>
      <c r="U763" s="139">
        <v>-128991359.344669</v>
      </c>
      <c r="V763" s="139">
        <v>-132110333.036901</v>
      </c>
      <c r="W763" s="139">
        <v>-112839144.643373</v>
      </c>
      <c r="X763" s="139">
        <v>-100230820.788212</v>
      </c>
      <c r="Y763" s="139">
        <v>-82126294.359893203</v>
      </c>
      <c r="Z763" s="139">
        <v>-112710451.126614</v>
      </c>
      <c r="AA763" s="139">
        <v>-1264927883.2764201</v>
      </c>
      <c r="AB763" s="139">
        <v>-123988670.863141</v>
      </c>
      <c r="AC763" s="139">
        <v>-100469107.37463</v>
      </c>
      <c r="AD763" s="139">
        <v>-80825977.477390707</v>
      </c>
      <c r="AE763" s="139">
        <v>-77133806.201104596</v>
      </c>
      <c r="AF763" s="139">
        <v>-102070179.987499</v>
      </c>
      <c r="AG763" s="139">
        <v>-121338430.69945</v>
      </c>
      <c r="AH763" s="139">
        <v>-132674028.14655399</v>
      </c>
      <c r="AI763" s="139">
        <v>-138641094.43765599</v>
      </c>
      <c r="AJ763" s="139">
        <v>-118140730.73776001</v>
      </c>
      <c r="AK763" s="139">
        <v>-106328481.43685099</v>
      </c>
      <c r="AL763" s="139">
        <v>-86955400.234709293</v>
      </c>
      <c r="AM763" s="139">
        <v>-114552664.121811</v>
      </c>
      <c r="AN763" s="139">
        <v>-1303118571.71856</v>
      </c>
      <c r="AO763" s="139">
        <v>-127162863.235678</v>
      </c>
      <c r="AP763" s="139">
        <v>-104182314.883551</v>
      </c>
      <c r="AQ763" s="139">
        <v>-85964340.529877305</v>
      </c>
      <c r="AR763" s="139">
        <v>-82024402.307723194</v>
      </c>
      <c r="AS763" s="139">
        <v>-104397565.189225</v>
      </c>
      <c r="AT763" s="139">
        <v>-123146167.56005099</v>
      </c>
      <c r="AU763" s="139">
        <v>-133750774.80545101</v>
      </c>
      <c r="AV763" s="139">
        <v>-141092340.96804699</v>
      </c>
      <c r="AW763" s="139">
        <v>-119563898.889613</v>
      </c>
      <c r="AX763" s="139">
        <v>-106396682.688502</v>
      </c>
      <c r="AY763" s="139">
        <v>-80827932.791746095</v>
      </c>
      <c r="AZ763" s="139">
        <v>-114577145.505814</v>
      </c>
      <c r="BA763" s="139">
        <v>-1323086429.3552799</v>
      </c>
    </row>
    <row r="764" spans="1:53">
      <c r="A764" s="140" t="s">
        <v>2080</v>
      </c>
    </row>
    <row r="765" spans="1:53" ht="10.8" thickBot="1">
      <c r="A765" s="164" t="s">
        <v>2081</v>
      </c>
    </row>
    <row r="766" spans="1:53" ht="10.8" thickBot="1">
      <c r="A766" s="164" t="s">
        <v>2082</v>
      </c>
    </row>
    <row r="767" spans="1:53">
      <c r="A767" s="140" t="s">
        <v>2083</v>
      </c>
      <c r="B767" s="139">
        <v>130.80000000000001</v>
      </c>
      <c r="C767" s="139">
        <v>130.80000000000001</v>
      </c>
      <c r="D767" s="139">
        <v>130.80000000000001</v>
      </c>
      <c r="E767" s="139">
        <v>130.80000000000001</v>
      </c>
      <c r="F767" s="139">
        <v>130.80000000000001</v>
      </c>
      <c r="G767" s="139">
        <v>130.80000000000001</v>
      </c>
      <c r="H767" s="139">
        <v>130.80000000000001</v>
      </c>
      <c r="I767" s="139">
        <v>130.80000000000001</v>
      </c>
      <c r="J767" s="139">
        <v>130.80000000000001</v>
      </c>
      <c r="K767" s="139">
        <v>130.80000000000001</v>
      </c>
      <c r="L767" s="139">
        <v>130.80000000000001</v>
      </c>
      <c r="M767" s="139">
        <v>130.80000000000001</v>
      </c>
      <c r="N767" s="139">
        <v>1569.6</v>
      </c>
      <c r="O767" s="139">
        <v>130.80000000000001</v>
      </c>
      <c r="P767" s="139">
        <v>130.80000000000001</v>
      </c>
      <c r="Q767" s="139">
        <v>130.80000000000001</v>
      </c>
      <c r="R767" s="139">
        <v>130.80000000000001</v>
      </c>
      <c r="S767" s="139">
        <v>130.80000000000001</v>
      </c>
      <c r="T767" s="139">
        <v>130.80000000000001</v>
      </c>
      <c r="U767" s="139">
        <v>130.80000000000001</v>
      </c>
      <c r="V767" s="139">
        <v>130.80000000000001</v>
      </c>
      <c r="W767" s="139">
        <v>130.80000000000001</v>
      </c>
      <c r="X767" s="139">
        <v>130.80000000000001</v>
      </c>
      <c r="Y767" s="139">
        <v>130.80000000000001</v>
      </c>
      <c r="Z767" s="139">
        <v>130.80000000000001</v>
      </c>
      <c r="AA767" s="139">
        <v>1569.6</v>
      </c>
      <c r="AB767" s="139">
        <v>130.80000000000001</v>
      </c>
      <c r="AC767" s="139">
        <v>130.80000000000001</v>
      </c>
      <c r="AD767" s="139">
        <v>130.80000000000001</v>
      </c>
      <c r="AE767" s="139">
        <v>130.80000000000001</v>
      </c>
      <c r="AF767" s="139">
        <v>130.80000000000001</v>
      </c>
      <c r="AG767" s="139">
        <v>130.80000000000001</v>
      </c>
      <c r="AH767" s="139">
        <v>130.80000000000001</v>
      </c>
      <c r="AI767" s="139">
        <v>130.80000000000001</v>
      </c>
      <c r="AJ767" s="139">
        <v>130.80000000000001</v>
      </c>
      <c r="AK767" s="139">
        <v>130.80000000000001</v>
      </c>
      <c r="AL767" s="139">
        <v>130.80000000000001</v>
      </c>
      <c r="AM767" s="139">
        <v>130.80000000000001</v>
      </c>
      <c r="AN767" s="139">
        <v>1569.6</v>
      </c>
      <c r="AO767" s="139">
        <v>130.80000000000001</v>
      </c>
      <c r="AP767" s="139">
        <v>130.80000000000001</v>
      </c>
      <c r="AQ767" s="139">
        <v>130.80000000000001</v>
      </c>
      <c r="AR767" s="139">
        <v>130.80000000000001</v>
      </c>
      <c r="AS767" s="139">
        <v>130.80000000000001</v>
      </c>
      <c r="AT767" s="139">
        <v>130.80000000000001</v>
      </c>
      <c r="AU767" s="139">
        <v>130.80000000000001</v>
      </c>
      <c r="AV767" s="139">
        <v>130.80000000000001</v>
      </c>
      <c r="AW767" s="139">
        <v>130.80000000000001</v>
      </c>
      <c r="AX767" s="139">
        <v>130.80000000000001</v>
      </c>
      <c r="AY767" s="139">
        <v>130.80000000000001</v>
      </c>
      <c r="AZ767" s="139">
        <v>130.80000000000001</v>
      </c>
      <c r="BA767" s="139">
        <v>1569.6</v>
      </c>
    </row>
    <row r="768" spans="1:53">
      <c r="A768" s="140" t="s">
        <v>2084</v>
      </c>
      <c r="B768" s="139">
        <v>0</v>
      </c>
      <c r="C768" s="139">
        <v>0</v>
      </c>
      <c r="D768" s="139">
        <v>0</v>
      </c>
      <c r="E768" s="139">
        <v>0</v>
      </c>
      <c r="F768" s="139">
        <v>0</v>
      </c>
      <c r="G768" s="139">
        <v>0</v>
      </c>
      <c r="H768" s="139">
        <v>0</v>
      </c>
      <c r="I768" s="139">
        <v>0</v>
      </c>
      <c r="J768" s="139">
        <v>0</v>
      </c>
      <c r="K768" s="139">
        <v>0</v>
      </c>
      <c r="L768" s="139">
        <v>0</v>
      </c>
      <c r="M768" s="139">
        <v>0</v>
      </c>
      <c r="N768" s="139">
        <v>0</v>
      </c>
      <c r="O768" s="139">
        <v>0</v>
      </c>
      <c r="P768" s="139">
        <v>0</v>
      </c>
      <c r="Q768" s="139">
        <v>0</v>
      </c>
      <c r="R768" s="139">
        <v>0</v>
      </c>
      <c r="S768" s="139">
        <v>0</v>
      </c>
      <c r="T768" s="139">
        <v>0</v>
      </c>
      <c r="U768" s="139">
        <v>0</v>
      </c>
      <c r="V768" s="139">
        <v>0</v>
      </c>
      <c r="W768" s="139">
        <v>0</v>
      </c>
      <c r="X768" s="139">
        <v>0</v>
      </c>
      <c r="Y768" s="139">
        <v>0</v>
      </c>
      <c r="Z768" s="139">
        <v>0</v>
      </c>
      <c r="AA768" s="139">
        <v>0</v>
      </c>
      <c r="AB768" s="139">
        <v>0</v>
      </c>
      <c r="AC768" s="139">
        <v>0</v>
      </c>
      <c r="AD768" s="139">
        <v>0</v>
      </c>
      <c r="AE768" s="139">
        <v>0</v>
      </c>
      <c r="AF768" s="139">
        <v>0</v>
      </c>
      <c r="AG768" s="139">
        <v>0</v>
      </c>
      <c r="AH768" s="139">
        <v>0</v>
      </c>
      <c r="AI768" s="139">
        <v>0</v>
      </c>
      <c r="AJ768" s="139">
        <v>0</v>
      </c>
      <c r="AK768" s="139">
        <v>0</v>
      </c>
      <c r="AL768" s="139">
        <v>0</v>
      </c>
      <c r="AM768" s="139">
        <v>0</v>
      </c>
      <c r="AN768" s="139">
        <v>0</v>
      </c>
      <c r="AO768" s="139">
        <v>0</v>
      </c>
      <c r="AP768" s="139">
        <v>0</v>
      </c>
      <c r="AQ768" s="139">
        <v>0</v>
      </c>
      <c r="AR768" s="139">
        <v>0</v>
      </c>
      <c r="AS768" s="139">
        <v>0</v>
      </c>
      <c r="AT768" s="139">
        <v>0</v>
      </c>
      <c r="AU768" s="139">
        <v>0</v>
      </c>
      <c r="AV768" s="139">
        <v>0</v>
      </c>
      <c r="AW768" s="139">
        <v>0</v>
      </c>
      <c r="AX768" s="139">
        <v>0</v>
      </c>
      <c r="AY768" s="139">
        <v>0</v>
      </c>
      <c r="AZ768" s="139">
        <v>0</v>
      </c>
      <c r="BA768" s="139">
        <v>0</v>
      </c>
    </row>
    <row r="769" spans="1:53">
      <c r="A769" s="140" t="s">
        <v>2085</v>
      </c>
      <c r="B769" s="139">
        <v>130.80000000000001</v>
      </c>
      <c r="C769" s="139">
        <v>130.80000000000001</v>
      </c>
      <c r="D769" s="139">
        <v>130.80000000000001</v>
      </c>
      <c r="E769" s="139">
        <v>130.80000000000001</v>
      </c>
      <c r="F769" s="139">
        <v>130.80000000000001</v>
      </c>
      <c r="G769" s="139">
        <v>130.80000000000001</v>
      </c>
      <c r="H769" s="139">
        <v>130.80000000000001</v>
      </c>
      <c r="I769" s="139">
        <v>130.80000000000001</v>
      </c>
      <c r="J769" s="139">
        <v>130.80000000000001</v>
      </c>
      <c r="K769" s="139">
        <v>130.80000000000001</v>
      </c>
      <c r="L769" s="139">
        <v>130.80000000000001</v>
      </c>
      <c r="M769" s="139">
        <v>130.80000000000001</v>
      </c>
      <c r="N769" s="139">
        <v>1569.6</v>
      </c>
      <c r="O769" s="139">
        <v>130.80000000000001</v>
      </c>
      <c r="P769" s="139">
        <v>130.80000000000001</v>
      </c>
      <c r="Q769" s="139">
        <v>130.80000000000001</v>
      </c>
      <c r="R769" s="139">
        <v>130.80000000000001</v>
      </c>
      <c r="S769" s="139">
        <v>130.80000000000001</v>
      </c>
      <c r="T769" s="139">
        <v>130.80000000000001</v>
      </c>
      <c r="U769" s="139">
        <v>130.80000000000001</v>
      </c>
      <c r="V769" s="139">
        <v>130.80000000000001</v>
      </c>
      <c r="W769" s="139">
        <v>130.80000000000001</v>
      </c>
      <c r="X769" s="139">
        <v>130.80000000000001</v>
      </c>
      <c r="Y769" s="139">
        <v>130.80000000000001</v>
      </c>
      <c r="Z769" s="139">
        <v>130.80000000000001</v>
      </c>
      <c r="AA769" s="139">
        <v>1569.6</v>
      </c>
      <c r="AB769" s="139">
        <v>130.80000000000001</v>
      </c>
      <c r="AC769" s="139">
        <v>130.80000000000001</v>
      </c>
      <c r="AD769" s="139">
        <v>130.80000000000001</v>
      </c>
      <c r="AE769" s="139">
        <v>130.80000000000001</v>
      </c>
      <c r="AF769" s="139">
        <v>130.80000000000001</v>
      </c>
      <c r="AG769" s="139">
        <v>130.80000000000001</v>
      </c>
      <c r="AH769" s="139">
        <v>130.80000000000001</v>
      </c>
      <c r="AI769" s="139">
        <v>130.80000000000001</v>
      </c>
      <c r="AJ769" s="139">
        <v>130.80000000000001</v>
      </c>
      <c r="AK769" s="139">
        <v>130.80000000000001</v>
      </c>
      <c r="AL769" s="139">
        <v>130.80000000000001</v>
      </c>
      <c r="AM769" s="139">
        <v>130.80000000000001</v>
      </c>
      <c r="AN769" s="139">
        <v>1569.6</v>
      </c>
      <c r="AO769" s="139">
        <v>130.80000000000001</v>
      </c>
      <c r="AP769" s="139">
        <v>130.80000000000001</v>
      </c>
      <c r="AQ769" s="139">
        <v>130.80000000000001</v>
      </c>
      <c r="AR769" s="139">
        <v>130.80000000000001</v>
      </c>
      <c r="AS769" s="139">
        <v>130.80000000000001</v>
      </c>
      <c r="AT769" s="139">
        <v>130.80000000000001</v>
      </c>
      <c r="AU769" s="139">
        <v>130.80000000000001</v>
      </c>
      <c r="AV769" s="139">
        <v>130.80000000000001</v>
      </c>
      <c r="AW769" s="139">
        <v>130.80000000000001</v>
      </c>
      <c r="AX769" s="139">
        <v>130.80000000000001</v>
      </c>
      <c r="AY769" s="139">
        <v>130.80000000000001</v>
      </c>
      <c r="AZ769" s="139">
        <v>130.80000000000001</v>
      </c>
      <c r="BA769" s="139">
        <v>1569.6</v>
      </c>
    </row>
    <row r="770" spans="1:53">
      <c r="A770" s="140" t="s">
        <v>2086</v>
      </c>
    </row>
    <row r="771" spans="1:53">
      <c r="A771" s="140" t="s">
        <v>2087</v>
      </c>
      <c r="B771" s="139">
        <v>-5699788.2964362102</v>
      </c>
      <c r="C771" s="139">
        <v>-5711981.6864362098</v>
      </c>
      <c r="D771" s="139">
        <v>-5727899.5464361999</v>
      </c>
      <c r="E771" s="139">
        <v>-5725322.09643621</v>
      </c>
      <c r="F771" s="139">
        <v>-5738090.2464362001</v>
      </c>
      <c r="G771" s="139">
        <v>-5768050.4864362096</v>
      </c>
      <c r="H771" s="139">
        <v>-5797078.5364362104</v>
      </c>
      <c r="I771" s="139">
        <v>-5794770.2964362102</v>
      </c>
      <c r="J771" s="139">
        <v>-5785648.63643621</v>
      </c>
      <c r="K771" s="139">
        <v>-5784153.3164362097</v>
      </c>
      <c r="L771" s="139">
        <v>-5755172.5464362102</v>
      </c>
      <c r="M771" s="139">
        <v>-5741900.3664362002</v>
      </c>
      <c r="N771" s="139">
        <v>-69029856.057234496</v>
      </c>
      <c r="O771" s="139">
        <v>-5500056.7931007501</v>
      </c>
      <c r="P771" s="139">
        <v>-5511521.5831007501</v>
      </c>
      <c r="Q771" s="139">
        <v>-5526622.1831007497</v>
      </c>
      <c r="R771" s="139">
        <v>-5523861.25310075</v>
      </c>
      <c r="S771" s="139">
        <v>-5535849.7031007502</v>
      </c>
      <c r="T771" s="139">
        <v>-5564307.7731007496</v>
      </c>
      <c r="U771" s="139">
        <v>-5611820.0653382502</v>
      </c>
      <c r="V771" s="139">
        <v>-5607106.91033825</v>
      </c>
      <c r="W771" s="139">
        <v>-5595906.9703382496</v>
      </c>
      <c r="X771" s="139">
        <v>-5594254.6103382502</v>
      </c>
      <c r="Y771" s="139">
        <v>-5565324.2903382499</v>
      </c>
      <c r="Z771" s="139">
        <v>-5551472.45033825</v>
      </c>
      <c r="AA771" s="139">
        <v>-66688104.585633896</v>
      </c>
      <c r="AB771" s="139">
        <v>-5572624.9123756699</v>
      </c>
      <c r="AC771" s="139">
        <v>-5580913.8723756699</v>
      </c>
      <c r="AD771" s="139">
        <v>-5595090.9423756702</v>
      </c>
      <c r="AE771" s="139">
        <v>-5592014.5223756703</v>
      </c>
      <c r="AF771" s="139">
        <v>-5603085.2223756704</v>
      </c>
      <c r="AG771" s="139">
        <v>-5629901.52237566</v>
      </c>
      <c r="AH771" s="139">
        <v>-5673963.02217355</v>
      </c>
      <c r="AI771" s="139">
        <v>-5671397.5621735603</v>
      </c>
      <c r="AJ771" s="139">
        <v>-5662551.4621735597</v>
      </c>
      <c r="AK771" s="139">
        <v>-5660691.5221735602</v>
      </c>
      <c r="AL771" s="139">
        <v>-5630096.52217355</v>
      </c>
      <c r="AM771" s="139">
        <v>-5615772.9121735599</v>
      </c>
      <c r="AN771" s="139">
        <v>-67488103.997295305</v>
      </c>
      <c r="AO771" s="139">
        <v>-5658463.2623289097</v>
      </c>
      <c r="AP771" s="139">
        <v>-5668292.3023289097</v>
      </c>
      <c r="AQ771" s="139">
        <v>-5681688.5523289097</v>
      </c>
      <c r="AR771" s="139">
        <v>-5678470.7723289104</v>
      </c>
      <c r="AS771" s="139">
        <v>-5688766.6423289096</v>
      </c>
      <c r="AT771" s="139">
        <v>-5714074.0923289098</v>
      </c>
      <c r="AU771" s="139">
        <v>-5766010.7171539096</v>
      </c>
      <c r="AV771" s="139">
        <v>-5763370.7871539099</v>
      </c>
      <c r="AW771" s="139">
        <v>-5753506.5471539097</v>
      </c>
      <c r="AX771" s="139">
        <v>-5751526.2471539099</v>
      </c>
      <c r="AY771" s="139">
        <v>-5722735.32715391</v>
      </c>
      <c r="AZ771" s="139">
        <v>-5708001.9171539098</v>
      </c>
      <c r="BA771" s="139">
        <v>-68554907.166896895</v>
      </c>
    </row>
    <row r="772" spans="1:53">
      <c r="A772" s="171" t="s">
        <v>2088</v>
      </c>
      <c r="B772" s="139">
        <v>-108000</v>
      </c>
      <c r="C772" s="139">
        <v>-108000</v>
      </c>
      <c r="D772" s="139">
        <v>-108000</v>
      </c>
      <c r="E772" s="139">
        <v>-108000</v>
      </c>
      <c r="F772" s="139">
        <v>-108000</v>
      </c>
      <c r="G772" s="139">
        <v>-108000</v>
      </c>
      <c r="H772" s="139">
        <v>-108000</v>
      </c>
      <c r="I772" s="139">
        <v>-108000</v>
      </c>
      <c r="J772" s="139">
        <v>-108000</v>
      </c>
      <c r="K772" s="139">
        <v>-108000</v>
      </c>
      <c r="L772" s="139">
        <v>-108000</v>
      </c>
      <c r="M772" s="139">
        <v>-108000</v>
      </c>
      <c r="N772" s="139">
        <v>-1296000</v>
      </c>
      <c r="O772" s="139">
        <v>-108000</v>
      </c>
      <c r="P772" s="139">
        <v>-108000</v>
      </c>
      <c r="Q772" s="139">
        <v>-108000</v>
      </c>
      <c r="R772" s="139">
        <v>-108000</v>
      </c>
      <c r="S772" s="139">
        <v>-108000</v>
      </c>
      <c r="T772" s="139">
        <v>-108000</v>
      </c>
      <c r="U772" s="139">
        <v>-108000</v>
      </c>
      <c r="V772" s="139">
        <v>-108000</v>
      </c>
      <c r="W772" s="139">
        <v>-108000</v>
      </c>
      <c r="X772" s="139">
        <v>-108000</v>
      </c>
      <c r="Y772" s="139">
        <v>-108000</v>
      </c>
      <c r="Z772" s="139">
        <v>-108000</v>
      </c>
      <c r="AA772" s="139">
        <v>-1296000</v>
      </c>
      <c r="AB772" s="139">
        <v>-108000</v>
      </c>
      <c r="AC772" s="139">
        <v>-108000</v>
      </c>
      <c r="AD772" s="139">
        <v>-108000</v>
      </c>
      <c r="AE772" s="139">
        <v>-108000</v>
      </c>
      <c r="AF772" s="139">
        <v>-108000</v>
      </c>
      <c r="AG772" s="139">
        <v>-108000</v>
      </c>
      <c r="AH772" s="139">
        <v>-108000</v>
      </c>
      <c r="AI772" s="139">
        <v>-108000</v>
      </c>
      <c r="AJ772" s="139">
        <v>-108000</v>
      </c>
      <c r="AK772" s="139">
        <v>-108000</v>
      </c>
      <c r="AL772" s="139">
        <v>-108000</v>
      </c>
      <c r="AM772" s="139">
        <v>-108000</v>
      </c>
      <c r="AN772" s="139">
        <v>-1296000</v>
      </c>
      <c r="AO772" s="139">
        <v>-108000</v>
      </c>
      <c r="AP772" s="139">
        <v>-108000</v>
      </c>
      <c r="AQ772" s="139">
        <v>-108000</v>
      </c>
      <c r="AR772" s="139">
        <v>-108000</v>
      </c>
      <c r="AS772" s="139">
        <v>-108000</v>
      </c>
      <c r="AT772" s="139">
        <v>-108000</v>
      </c>
      <c r="AU772" s="139">
        <v>-108000</v>
      </c>
      <c r="AV772" s="139">
        <v>-108000</v>
      </c>
      <c r="AW772" s="139">
        <v>-108000</v>
      </c>
      <c r="AX772" s="139">
        <v>-108000</v>
      </c>
      <c r="AY772" s="139">
        <v>-108000</v>
      </c>
      <c r="AZ772" s="139">
        <v>-108000</v>
      </c>
      <c r="BA772" s="139">
        <v>-1296000</v>
      </c>
    </row>
    <row r="773" spans="1:53">
      <c r="A773" s="140" t="s">
        <v>2089</v>
      </c>
      <c r="B773" s="139">
        <v>0</v>
      </c>
      <c r="C773" s="139">
        <v>0</v>
      </c>
      <c r="D773" s="139">
        <v>0</v>
      </c>
      <c r="E773" s="139">
        <v>0</v>
      </c>
      <c r="F773" s="139">
        <v>0</v>
      </c>
      <c r="G773" s="139">
        <v>0</v>
      </c>
      <c r="H773" s="139">
        <v>0</v>
      </c>
      <c r="I773" s="139">
        <v>0</v>
      </c>
      <c r="J773" s="139">
        <v>0</v>
      </c>
      <c r="K773" s="139">
        <v>0</v>
      </c>
      <c r="L773" s="139">
        <v>0</v>
      </c>
      <c r="M773" s="139">
        <v>0</v>
      </c>
      <c r="N773" s="139">
        <v>0</v>
      </c>
      <c r="O773" s="139">
        <v>0</v>
      </c>
      <c r="P773" s="139">
        <v>0</v>
      </c>
      <c r="Q773" s="139">
        <v>0</v>
      </c>
      <c r="R773" s="139">
        <v>0</v>
      </c>
      <c r="S773" s="139">
        <v>0</v>
      </c>
      <c r="T773" s="139">
        <v>0</v>
      </c>
      <c r="U773" s="139">
        <v>0</v>
      </c>
      <c r="V773" s="139">
        <v>0</v>
      </c>
      <c r="W773" s="139">
        <v>0</v>
      </c>
      <c r="X773" s="139">
        <v>0</v>
      </c>
      <c r="Y773" s="139">
        <v>0</v>
      </c>
      <c r="Z773" s="139">
        <v>0</v>
      </c>
      <c r="AA773" s="139">
        <v>0</v>
      </c>
      <c r="AB773" s="139">
        <v>0</v>
      </c>
      <c r="AC773" s="139">
        <v>0</v>
      </c>
      <c r="AD773" s="139">
        <v>0</v>
      </c>
      <c r="AE773" s="139">
        <v>0</v>
      </c>
      <c r="AF773" s="139">
        <v>0</v>
      </c>
      <c r="AG773" s="139">
        <v>0</v>
      </c>
      <c r="AH773" s="139">
        <v>0</v>
      </c>
      <c r="AI773" s="139">
        <v>0</v>
      </c>
      <c r="AJ773" s="139">
        <v>0</v>
      </c>
      <c r="AK773" s="139">
        <v>0</v>
      </c>
      <c r="AL773" s="139">
        <v>0</v>
      </c>
      <c r="AM773" s="139">
        <v>0</v>
      </c>
      <c r="AN773" s="139">
        <v>0</v>
      </c>
      <c r="AO773" s="139">
        <v>0</v>
      </c>
      <c r="AP773" s="139">
        <v>0</v>
      </c>
      <c r="AQ773" s="139">
        <v>0</v>
      </c>
      <c r="AR773" s="139">
        <v>0</v>
      </c>
      <c r="AS773" s="139">
        <v>0</v>
      </c>
      <c r="AT773" s="139">
        <v>0</v>
      </c>
      <c r="AU773" s="139">
        <v>0</v>
      </c>
      <c r="AV773" s="139">
        <v>0</v>
      </c>
      <c r="AW773" s="139">
        <v>0</v>
      </c>
      <c r="AX773" s="139">
        <v>0</v>
      </c>
      <c r="AY773" s="139">
        <v>0</v>
      </c>
      <c r="AZ773" s="139">
        <v>0</v>
      </c>
      <c r="BA773" s="139">
        <v>0</v>
      </c>
    </row>
    <row r="774" spans="1:53">
      <c r="A774" s="140" t="s">
        <v>2090</v>
      </c>
      <c r="B774" s="139">
        <v>0</v>
      </c>
      <c r="C774" s="139">
        <v>0</v>
      </c>
      <c r="D774" s="139">
        <v>0</v>
      </c>
      <c r="E774" s="139">
        <v>0</v>
      </c>
      <c r="F774" s="139">
        <v>0</v>
      </c>
      <c r="G774" s="139">
        <v>0</v>
      </c>
      <c r="H774" s="139">
        <v>0</v>
      </c>
      <c r="I774" s="139">
        <v>0</v>
      </c>
      <c r="J774" s="139">
        <v>0</v>
      </c>
      <c r="K774" s="139">
        <v>0</v>
      </c>
      <c r="L774" s="139">
        <v>0</v>
      </c>
      <c r="M774" s="139">
        <v>0</v>
      </c>
      <c r="N774" s="139">
        <v>0</v>
      </c>
      <c r="O774" s="139">
        <v>0</v>
      </c>
      <c r="P774" s="139">
        <v>0</v>
      </c>
      <c r="Q774" s="139">
        <v>0</v>
      </c>
      <c r="R774" s="139">
        <v>0</v>
      </c>
      <c r="S774" s="139">
        <v>0</v>
      </c>
      <c r="T774" s="139">
        <v>0</v>
      </c>
      <c r="U774" s="139">
        <v>0</v>
      </c>
      <c r="V774" s="139">
        <v>0</v>
      </c>
      <c r="W774" s="139">
        <v>0</v>
      </c>
      <c r="X774" s="139">
        <v>0</v>
      </c>
      <c r="Y774" s="139">
        <v>0</v>
      </c>
      <c r="Z774" s="139">
        <v>0</v>
      </c>
      <c r="AA774" s="139">
        <v>0</v>
      </c>
      <c r="AB774" s="139">
        <v>0</v>
      </c>
      <c r="AC774" s="139">
        <v>0</v>
      </c>
      <c r="AD774" s="139">
        <v>0</v>
      </c>
      <c r="AE774" s="139">
        <v>0</v>
      </c>
      <c r="AF774" s="139">
        <v>0</v>
      </c>
      <c r="AG774" s="139">
        <v>0</v>
      </c>
      <c r="AH774" s="139">
        <v>0</v>
      </c>
      <c r="AI774" s="139">
        <v>0</v>
      </c>
      <c r="AJ774" s="139">
        <v>0</v>
      </c>
      <c r="AK774" s="139">
        <v>0</v>
      </c>
      <c r="AL774" s="139">
        <v>0</v>
      </c>
      <c r="AM774" s="139">
        <v>0</v>
      </c>
      <c r="AN774" s="139">
        <v>0</v>
      </c>
      <c r="AO774" s="139">
        <v>0</v>
      </c>
      <c r="AP774" s="139">
        <v>0</v>
      </c>
      <c r="AQ774" s="139">
        <v>0</v>
      </c>
      <c r="AR774" s="139">
        <v>0</v>
      </c>
      <c r="AS774" s="139">
        <v>0</v>
      </c>
      <c r="AT774" s="139">
        <v>0</v>
      </c>
      <c r="AU774" s="139">
        <v>0</v>
      </c>
      <c r="AV774" s="139">
        <v>0</v>
      </c>
      <c r="AW774" s="139">
        <v>0</v>
      </c>
      <c r="AX774" s="139">
        <v>0</v>
      </c>
      <c r="AY774" s="139">
        <v>0</v>
      </c>
      <c r="AZ774" s="139">
        <v>0</v>
      </c>
      <c r="BA774" s="139">
        <v>0</v>
      </c>
    </row>
    <row r="775" spans="1:53">
      <c r="A775" s="140" t="s">
        <v>2091</v>
      </c>
      <c r="B775" s="139">
        <v>0</v>
      </c>
      <c r="C775" s="139">
        <v>0</v>
      </c>
      <c r="D775" s="139">
        <v>0</v>
      </c>
      <c r="E775" s="139">
        <v>0</v>
      </c>
      <c r="F775" s="139">
        <v>0</v>
      </c>
      <c r="G775" s="139">
        <v>0</v>
      </c>
      <c r="H775" s="139">
        <v>0</v>
      </c>
      <c r="I775" s="139">
        <v>0</v>
      </c>
      <c r="J775" s="139">
        <v>0</v>
      </c>
      <c r="K775" s="139">
        <v>0</v>
      </c>
      <c r="L775" s="139">
        <v>0</v>
      </c>
      <c r="M775" s="139">
        <v>0</v>
      </c>
      <c r="N775" s="139">
        <v>0</v>
      </c>
      <c r="O775" s="139">
        <v>0</v>
      </c>
      <c r="P775" s="139">
        <v>0</v>
      </c>
      <c r="Q775" s="139">
        <v>0</v>
      </c>
      <c r="R775" s="139">
        <v>0</v>
      </c>
      <c r="S775" s="139">
        <v>0</v>
      </c>
      <c r="T775" s="139">
        <v>0</v>
      </c>
      <c r="U775" s="139">
        <v>0</v>
      </c>
      <c r="V775" s="139">
        <v>0</v>
      </c>
      <c r="W775" s="139">
        <v>0</v>
      </c>
      <c r="X775" s="139">
        <v>0</v>
      </c>
      <c r="Y775" s="139">
        <v>0</v>
      </c>
      <c r="Z775" s="139">
        <v>0</v>
      </c>
      <c r="AA775" s="139">
        <v>0</v>
      </c>
      <c r="AB775" s="139">
        <v>0</v>
      </c>
      <c r="AC775" s="139">
        <v>0</v>
      </c>
      <c r="AD775" s="139">
        <v>0</v>
      </c>
      <c r="AE775" s="139">
        <v>0</v>
      </c>
      <c r="AF775" s="139">
        <v>0</v>
      </c>
      <c r="AG775" s="139">
        <v>0</v>
      </c>
      <c r="AH775" s="139">
        <v>0</v>
      </c>
      <c r="AI775" s="139">
        <v>0</v>
      </c>
      <c r="AJ775" s="139">
        <v>0</v>
      </c>
      <c r="AK775" s="139">
        <v>0</v>
      </c>
      <c r="AL775" s="139">
        <v>0</v>
      </c>
      <c r="AM775" s="139">
        <v>0</v>
      </c>
      <c r="AN775" s="139">
        <v>0</v>
      </c>
      <c r="AO775" s="139">
        <v>0</v>
      </c>
      <c r="AP775" s="139">
        <v>0</v>
      </c>
      <c r="AQ775" s="139">
        <v>0</v>
      </c>
      <c r="AR775" s="139">
        <v>0</v>
      </c>
      <c r="AS775" s="139">
        <v>0</v>
      </c>
      <c r="AT775" s="139">
        <v>0</v>
      </c>
      <c r="AU775" s="139">
        <v>0</v>
      </c>
      <c r="AV775" s="139">
        <v>0</v>
      </c>
      <c r="AW775" s="139">
        <v>0</v>
      </c>
      <c r="AX775" s="139">
        <v>0</v>
      </c>
      <c r="AY775" s="139">
        <v>0</v>
      </c>
      <c r="AZ775" s="139">
        <v>0</v>
      </c>
      <c r="BA775" s="139">
        <v>0</v>
      </c>
    </row>
    <row r="776" spans="1:53">
      <c r="A776" s="140" t="s">
        <v>2092</v>
      </c>
      <c r="B776" s="139">
        <v>-1238720.3023143699</v>
      </c>
      <c r="C776" s="139">
        <v>-2456479.8436416099</v>
      </c>
      <c r="D776" s="139">
        <v>-2439549.4083999898</v>
      </c>
      <c r="E776" s="139">
        <v>-1714084.2897509199</v>
      </c>
      <c r="F776" s="139">
        <v>111016.311645783</v>
      </c>
      <c r="G776" s="139">
        <v>1797967.6474464999</v>
      </c>
      <c r="H776" s="139">
        <v>2912474.8920887401</v>
      </c>
      <c r="I776" s="139">
        <v>2633779.1663658898</v>
      </c>
      <c r="J776" s="139">
        <v>1436649.0809032801</v>
      </c>
      <c r="K776" s="139">
        <v>-593038.95863220503</v>
      </c>
      <c r="L776" s="139">
        <v>-2614036.8098948202</v>
      </c>
      <c r="M776" s="139">
        <v>-2764823.1158238798</v>
      </c>
      <c r="N776" s="139">
        <v>-4928845.6300076004</v>
      </c>
      <c r="O776" s="139">
        <v>0</v>
      </c>
      <c r="P776" s="139">
        <v>0</v>
      </c>
      <c r="Q776" s="139">
        <v>0</v>
      </c>
      <c r="R776" s="139">
        <v>0</v>
      </c>
      <c r="S776" s="139">
        <v>0</v>
      </c>
      <c r="T776" s="139">
        <v>0</v>
      </c>
      <c r="U776" s="139">
        <v>0</v>
      </c>
      <c r="V776" s="139">
        <v>0</v>
      </c>
      <c r="W776" s="139">
        <v>0</v>
      </c>
      <c r="X776" s="139">
        <v>0</v>
      </c>
      <c r="Y776" s="139">
        <v>0</v>
      </c>
      <c r="Z776" s="139">
        <v>-5508550.0231116097</v>
      </c>
      <c r="AA776" s="139">
        <v>-5508550.0231116097</v>
      </c>
      <c r="AB776" s="139">
        <v>0</v>
      </c>
      <c r="AC776" s="139">
        <v>0</v>
      </c>
      <c r="AD776" s="139">
        <v>0</v>
      </c>
      <c r="AE776" s="139">
        <v>0</v>
      </c>
      <c r="AF776" s="139">
        <v>0</v>
      </c>
      <c r="AG776" s="139">
        <v>0</v>
      </c>
      <c r="AH776" s="139">
        <v>0</v>
      </c>
      <c r="AI776" s="139">
        <v>0</v>
      </c>
      <c r="AJ776" s="139">
        <v>0</v>
      </c>
      <c r="AK776" s="139">
        <v>0</v>
      </c>
      <c r="AL776" s="139">
        <v>0</v>
      </c>
      <c r="AM776" s="139">
        <v>-6035834.9153659903</v>
      </c>
      <c r="AN776" s="139">
        <v>-6035834.9153659903</v>
      </c>
      <c r="AO776" s="139">
        <v>0</v>
      </c>
      <c r="AP776" s="139">
        <v>0</v>
      </c>
      <c r="AQ776" s="139">
        <v>0</v>
      </c>
      <c r="AR776" s="139">
        <v>0</v>
      </c>
      <c r="AS776" s="139">
        <v>0</v>
      </c>
      <c r="AT776" s="139">
        <v>0</v>
      </c>
      <c r="AU776" s="139">
        <v>0</v>
      </c>
      <c r="AV776" s="139">
        <v>0</v>
      </c>
      <c r="AW776" s="139">
        <v>0</v>
      </c>
      <c r="AX776" s="139">
        <v>0</v>
      </c>
      <c r="AY776" s="139">
        <v>0</v>
      </c>
      <c r="AZ776" s="139">
        <v>-6516816.12011889</v>
      </c>
      <c r="BA776" s="139">
        <v>-6516816.12011889</v>
      </c>
    </row>
    <row r="777" spans="1:53">
      <c r="A777" s="140" t="s">
        <v>2093</v>
      </c>
      <c r="B777" s="139">
        <v>-7046508.5987505801</v>
      </c>
      <c r="C777" s="139">
        <v>-8276461.5300778197</v>
      </c>
      <c r="D777" s="139">
        <v>-8275448.9548362</v>
      </c>
      <c r="E777" s="139">
        <v>-7547406.3861871297</v>
      </c>
      <c r="F777" s="139">
        <v>-5735073.9347904203</v>
      </c>
      <c r="G777" s="139">
        <v>-4078082.83898971</v>
      </c>
      <c r="H777" s="139">
        <v>-2992603.6443474698</v>
      </c>
      <c r="I777" s="139">
        <v>-3268991.1300703199</v>
      </c>
      <c r="J777" s="139">
        <v>-4456999.5555329202</v>
      </c>
      <c r="K777" s="139">
        <v>-6485192.2750684097</v>
      </c>
      <c r="L777" s="139">
        <v>-8477209.3563310299</v>
      </c>
      <c r="M777" s="139">
        <v>-8614723.4822600894</v>
      </c>
      <c r="N777" s="139">
        <v>-75254701.687242106</v>
      </c>
      <c r="O777" s="139">
        <v>-5608056.7931007501</v>
      </c>
      <c r="P777" s="139">
        <v>-5619521.5831007501</v>
      </c>
      <c r="Q777" s="139">
        <v>-5634622.1831007497</v>
      </c>
      <c r="R777" s="139">
        <v>-5631861.25310075</v>
      </c>
      <c r="S777" s="139">
        <v>-5643849.7031007502</v>
      </c>
      <c r="T777" s="139">
        <v>-5672307.7731007496</v>
      </c>
      <c r="U777" s="139">
        <v>-5719820.0653382502</v>
      </c>
      <c r="V777" s="139">
        <v>-5715106.91033825</v>
      </c>
      <c r="W777" s="139">
        <v>-5703906.9703382496</v>
      </c>
      <c r="X777" s="139">
        <v>-5702254.6103382502</v>
      </c>
      <c r="Y777" s="139">
        <v>-5673324.2903382499</v>
      </c>
      <c r="Z777" s="139">
        <v>-11168022.4734498</v>
      </c>
      <c r="AA777" s="139">
        <v>-73492654.6087455</v>
      </c>
      <c r="AB777" s="139">
        <v>-5680624.9123756699</v>
      </c>
      <c r="AC777" s="139">
        <v>-5688913.8723756699</v>
      </c>
      <c r="AD777" s="139">
        <v>-5703090.9423756702</v>
      </c>
      <c r="AE777" s="139">
        <v>-5700014.5223756703</v>
      </c>
      <c r="AF777" s="139">
        <v>-5711085.2223756704</v>
      </c>
      <c r="AG777" s="139">
        <v>-5737901.52237566</v>
      </c>
      <c r="AH777" s="139">
        <v>-5781963.02217355</v>
      </c>
      <c r="AI777" s="139">
        <v>-5779397.5621735603</v>
      </c>
      <c r="AJ777" s="139">
        <v>-5770551.4621735597</v>
      </c>
      <c r="AK777" s="139">
        <v>-5768691.5221735602</v>
      </c>
      <c r="AL777" s="139">
        <v>-5738096.52217355</v>
      </c>
      <c r="AM777" s="139">
        <v>-11759607.8275395</v>
      </c>
      <c r="AN777" s="139">
        <v>-74819938.912661299</v>
      </c>
      <c r="AO777" s="139">
        <v>-5766463.2623289097</v>
      </c>
      <c r="AP777" s="139">
        <v>-5776292.3023289097</v>
      </c>
      <c r="AQ777" s="139">
        <v>-5789688.5523289097</v>
      </c>
      <c r="AR777" s="139">
        <v>-5786470.7723289104</v>
      </c>
      <c r="AS777" s="139">
        <v>-5796766.6423289096</v>
      </c>
      <c r="AT777" s="139">
        <v>-5822074.0923289098</v>
      </c>
      <c r="AU777" s="139">
        <v>-5874010.7171539096</v>
      </c>
      <c r="AV777" s="139">
        <v>-5871370.7871539099</v>
      </c>
      <c r="AW777" s="139">
        <v>-5861506.5471539097</v>
      </c>
      <c r="AX777" s="139">
        <v>-5859526.2471539099</v>
      </c>
      <c r="AY777" s="139">
        <v>-5830735.32715391</v>
      </c>
      <c r="AZ777" s="139">
        <v>-12332818.037272699</v>
      </c>
      <c r="BA777" s="139">
        <v>-76367723.287015796</v>
      </c>
    </row>
    <row r="778" spans="1:53">
      <c r="A778" s="140" t="s">
        <v>2094</v>
      </c>
    </row>
    <row r="779" spans="1:53">
      <c r="A779" s="140" t="s">
        <v>2095</v>
      </c>
      <c r="B779" s="139">
        <v>0</v>
      </c>
      <c r="C779" s="139">
        <v>0</v>
      </c>
      <c r="D779" s="139">
        <v>0</v>
      </c>
      <c r="E779" s="139">
        <v>0</v>
      </c>
      <c r="F779" s="139">
        <v>0</v>
      </c>
      <c r="G779" s="139">
        <v>0</v>
      </c>
      <c r="H779" s="139">
        <v>0</v>
      </c>
      <c r="I779" s="139">
        <v>0</v>
      </c>
      <c r="J779" s="139">
        <v>0</v>
      </c>
      <c r="K779" s="139">
        <v>0</v>
      </c>
      <c r="L779" s="139">
        <v>0</v>
      </c>
      <c r="M779" s="139">
        <v>0</v>
      </c>
      <c r="N779" s="139">
        <v>0</v>
      </c>
      <c r="O779" s="139">
        <v>0</v>
      </c>
      <c r="P779" s="139">
        <v>0</v>
      </c>
      <c r="Q779" s="139">
        <v>0</v>
      </c>
      <c r="R779" s="139">
        <v>0</v>
      </c>
      <c r="S779" s="139">
        <v>0</v>
      </c>
      <c r="T779" s="139">
        <v>0</v>
      </c>
      <c r="U779" s="139">
        <v>0</v>
      </c>
      <c r="V779" s="139">
        <v>0</v>
      </c>
      <c r="W779" s="139">
        <v>0</v>
      </c>
      <c r="X779" s="139">
        <v>0</v>
      </c>
      <c r="Y779" s="139">
        <v>0</v>
      </c>
      <c r="Z779" s="139">
        <v>0</v>
      </c>
      <c r="AA779" s="139">
        <v>0</v>
      </c>
      <c r="AB779" s="139">
        <v>0</v>
      </c>
      <c r="AC779" s="139">
        <v>0</v>
      </c>
      <c r="AD779" s="139">
        <v>0</v>
      </c>
      <c r="AE779" s="139">
        <v>0</v>
      </c>
      <c r="AF779" s="139">
        <v>0</v>
      </c>
      <c r="AG779" s="139">
        <v>0</v>
      </c>
      <c r="AH779" s="139">
        <v>0</v>
      </c>
      <c r="AI779" s="139">
        <v>0</v>
      </c>
      <c r="AJ779" s="139">
        <v>0</v>
      </c>
      <c r="AK779" s="139">
        <v>0</v>
      </c>
      <c r="AL779" s="139">
        <v>0</v>
      </c>
      <c r="AM779" s="139">
        <v>0</v>
      </c>
      <c r="AN779" s="139">
        <v>0</v>
      </c>
      <c r="AO779" s="139">
        <v>0</v>
      </c>
      <c r="AP779" s="139">
        <v>0</v>
      </c>
      <c r="AQ779" s="139">
        <v>0</v>
      </c>
      <c r="AR779" s="139">
        <v>0</v>
      </c>
      <c r="AS779" s="139">
        <v>0</v>
      </c>
      <c r="AT779" s="139">
        <v>0</v>
      </c>
      <c r="AU779" s="139">
        <v>0</v>
      </c>
      <c r="AV779" s="139">
        <v>0</v>
      </c>
      <c r="AW779" s="139">
        <v>0</v>
      </c>
      <c r="AX779" s="139">
        <v>0</v>
      </c>
      <c r="AY779" s="139">
        <v>0</v>
      </c>
      <c r="AZ779" s="139">
        <v>0</v>
      </c>
      <c r="BA779" s="139">
        <v>0</v>
      </c>
    </row>
    <row r="780" spans="1:53">
      <c r="A780" s="140" t="s">
        <v>2096</v>
      </c>
      <c r="B780" s="139">
        <v>2551130.7999999998</v>
      </c>
      <c r="C780" s="139">
        <v>2547658.65</v>
      </c>
      <c r="D780" s="139">
        <v>2767033.7699999898</v>
      </c>
      <c r="E780" s="139">
        <v>2571117.8599999901</v>
      </c>
      <c r="F780" s="139">
        <v>2638717.13</v>
      </c>
      <c r="G780" s="139">
        <v>2839349.09</v>
      </c>
      <c r="H780" s="139">
        <v>2713713.5999999898</v>
      </c>
      <c r="I780" s="139">
        <v>2607862.73</v>
      </c>
      <c r="J780" s="139">
        <v>3155101.4999999902</v>
      </c>
      <c r="K780" s="139">
        <v>2983359.04999999</v>
      </c>
      <c r="L780" s="139">
        <v>2562642.7400000002</v>
      </c>
      <c r="M780" s="139">
        <v>2915257.21999999</v>
      </c>
      <c r="N780" s="139">
        <v>32852944.140000001</v>
      </c>
      <c r="O780" s="139">
        <v>2729713.8</v>
      </c>
      <c r="P780" s="139">
        <v>2729639.65</v>
      </c>
      <c r="Q780" s="139">
        <v>2753283.7699999898</v>
      </c>
      <c r="R780" s="139">
        <v>2734066.8599999901</v>
      </c>
      <c r="S780" s="139">
        <v>2757558.1299999901</v>
      </c>
      <c r="T780" s="139">
        <v>2752980.0899999901</v>
      </c>
      <c r="U780" s="139">
        <v>2734075.5999999898</v>
      </c>
      <c r="V780" s="139">
        <v>2734078.73</v>
      </c>
      <c r="W780" s="139">
        <v>2751234.4999999902</v>
      </c>
      <c r="X780" s="139">
        <v>2734082.04999999</v>
      </c>
      <c r="Y780" s="139">
        <v>2757563.74</v>
      </c>
      <c r="Z780" s="139">
        <v>2749624.21999999</v>
      </c>
      <c r="AA780" s="139">
        <v>32917901.140000001</v>
      </c>
      <c r="AB780" s="139">
        <v>2789138.8</v>
      </c>
      <c r="AC780" s="139">
        <v>2789064.65</v>
      </c>
      <c r="AD780" s="139">
        <v>2812708.7699999898</v>
      </c>
      <c r="AE780" s="139">
        <v>2793491.8599999901</v>
      </c>
      <c r="AF780" s="139">
        <v>2816983.1299999901</v>
      </c>
      <c r="AG780" s="139">
        <v>2812405.09</v>
      </c>
      <c r="AH780" s="139">
        <v>2793500.5999999898</v>
      </c>
      <c r="AI780" s="139">
        <v>2793503.73</v>
      </c>
      <c r="AJ780" s="139">
        <v>2810659.4999999902</v>
      </c>
      <c r="AK780" s="139">
        <v>2793507.05</v>
      </c>
      <c r="AL780" s="139">
        <v>2816988.74</v>
      </c>
      <c r="AM780" s="139">
        <v>2809049.21999999</v>
      </c>
      <c r="AN780" s="139">
        <v>33631001.140000001</v>
      </c>
      <c r="AO780" s="139">
        <v>2850515.8</v>
      </c>
      <c r="AP780" s="139">
        <v>2850441.65</v>
      </c>
      <c r="AQ780" s="139">
        <v>2874085.7699999898</v>
      </c>
      <c r="AR780" s="139">
        <v>2854868.8599999901</v>
      </c>
      <c r="AS780" s="139">
        <v>2878360.1299999901</v>
      </c>
      <c r="AT780" s="139">
        <v>2873782.09</v>
      </c>
      <c r="AU780" s="139">
        <v>2854877.5999999898</v>
      </c>
      <c r="AV780" s="139">
        <v>2854880.73</v>
      </c>
      <c r="AW780" s="139">
        <v>2872036.4999999902</v>
      </c>
      <c r="AX780" s="139">
        <v>2854884.05</v>
      </c>
      <c r="AY780" s="139">
        <v>2878365.74</v>
      </c>
      <c r="AZ780" s="139">
        <v>2870426.21999999</v>
      </c>
      <c r="BA780" s="139">
        <v>34367525.140000001</v>
      </c>
    </row>
    <row r="781" spans="1:53">
      <c r="A781" s="140" t="s">
        <v>2097</v>
      </c>
      <c r="B781" s="139">
        <v>2551130.7999999998</v>
      </c>
      <c r="C781" s="139">
        <v>2547658.65</v>
      </c>
      <c r="D781" s="139">
        <v>2767033.7699999898</v>
      </c>
      <c r="E781" s="139">
        <v>2571117.8599999901</v>
      </c>
      <c r="F781" s="139">
        <v>2638717.13</v>
      </c>
      <c r="G781" s="139">
        <v>2839349.09</v>
      </c>
      <c r="H781" s="139">
        <v>2713713.5999999898</v>
      </c>
      <c r="I781" s="139">
        <v>2607862.73</v>
      </c>
      <c r="J781" s="139">
        <v>3155101.4999999902</v>
      </c>
      <c r="K781" s="139">
        <v>2983359.04999999</v>
      </c>
      <c r="L781" s="139">
        <v>2562642.7400000002</v>
      </c>
      <c r="M781" s="139">
        <v>2915257.21999999</v>
      </c>
      <c r="N781" s="139">
        <v>32852944.140000001</v>
      </c>
      <c r="O781" s="139">
        <v>2729713.8</v>
      </c>
      <c r="P781" s="139">
        <v>2729639.65</v>
      </c>
      <c r="Q781" s="139">
        <v>2753283.7699999898</v>
      </c>
      <c r="R781" s="139">
        <v>2734066.8599999901</v>
      </c>
      <c r="S781" s="139">
        <v>2757558.1299999901</v>
      </c>
      <c r="T781" s="139">
        <v>2752980.0899999901</v>
      </c>
      <c r="U781" s="139">
        <v>2734075.5999999898</v>
      </c>
      <c r="V781" s="139">
        <v>2734078.73</v>
      </c>
      <c r="W781" s="139">
        <v>2751234.4999999902</v>
      </c>
      <c r="X781" s="139">
        <v>2734082.04999999</v>
      </c>
      <c r="Y781" s="139">
        <v>2757563.74</v>
      </c>
      <c r="Z781" s="139">
        <v>2749624.21999999</v>
      </c>
      <c r="AA781" s="139">
        <v>32917901.140000001</v>
      </c>
      <c r="AB781" s="139">
        <v>2789138.8</v>
      </c>
      <c r="AC781" s="139">
        <v>2789064.65</v>
      </c>
      <c r="AD781" s="139">
        <v>2812708.7699999898</v>
      </c>
      <c r="AE781" s="139">
        <v>2793491.8599999901</v>
      </c>
      <c r="AF781" s="139">
        <v>2816983.1299999901</v>
      </c>
      <c r="AG781" s="139">
        <v>2812405.09</v>
      </c>
      <c r="AH781" s="139">
        <v>2793500.5999999898</v>
      </c>
      <c r="AI781" s="139">
        <v>2793503.73</v>
      </c>
      <c r="AJ781" s="139">
        <v>2810659.4999999902</v>
      </c>
      <c r="AK781" s="139">
        <v>2793507.05</v>
      </c>
      <c r="AL781" s="139">
        <v>2816988.74</v>
      </c>
      <c r="AM781" s="139">
        <v>2809049.21999999</v>
      </c>
      <c r="AN781" s="139">
        <v>33631001.140000001</v>
      </c>
      <c r="AO781" s="139">
        <v>2850515.8</v>
      </c>
      <c r="AP781" s="139">
        <v>2850441.65</v>
      </c>
      <c r="AQ781" s="139">
        <v>2874085.7699999898</v>
      </c>
      <c r="AR781" s="139">
        <v>2854868.8599999901</v>
      </c>
      <c r="AS781" s="139">
        <v>2878360.1299999901</v>
      </c>
      <c r="AT781" s="139">
        <v>2873782.09</v>
      </c>
      <c r="AU781" s="139">
        <v>2854877.5999999898</v>
      </c>
      <c r="AV781" s="139">
        <v>2854880.73</v>
      </c>
      <c r="AW781" s="139">
        <v>2872036.4999999902</v>
      </c>
      <c r="AX781" s="139">
        <v>2854884.05</v>
      </c>
      <c r="AY781" s="139">
        <v>2878365.74</v>
      </c>
      <c r="AZ781" s="139">
        <v>2870426.21999999</v>
      </c>
      <c r="BA781" s="139">
        <v>34367525.140000001</v>
      </c>
    </row>
    <row r="782" spans="1:53">
      <c r="A782" s="140" t="s">
        <v>2098</v>
      </c>
    </row>
    <row r="783" spans="1:53">
      <c r="A783" s="140" t="s">
        <v>2099</v>
      </c>
      <c r="B783" s="139">
        <v>0</v>
      </c>
      <c r="C783" s="139">
        <v>0</v>
      </c>
      <c r="D783" s="139">
        <v>0</v>
      </c>
      <c r="E783" s="139">
        <v>0</v>
      </c>
      <c r="F783" s="139">
        <v>0</v>
      </c>
      <c r="G783" s="139">
        <v>0</v>
      </c>
      <c r="H783" s="139">
        <v>0</v>
      </c>
      <c r="I783" s="139">
        <v>0</v>
      </c>
      <c r="J783" s="139">
        <v>0</v>
      </c>
      <c r="K783" s="139">
        <v>0</v>
      </c>
      <c r="L783" s="139">
        <v>0</v>
      </c>
      <c r="M783" s="139">
        <v>0</v>
      </c>
      <c r="N783" s="139">
        <v>0</v>
      </c>
      <c r="O783" s="139">
        <v>0</v>
      </c>
      <c r="P783" s="139">
        <v>0</v>
      </c>
      <c r="Q783" s="139">
        <v>0</v>
      </c>
      <c r="R783" s="139">
        <v>0</v>
      </c>
      <c r="S783" s="139">
        <v>0</v>
      </c>
      <c r="T783" s="139">
        <v>0</v>
      </c>
      <c r="U783" s="139">
        <v>0</v>
      </c>
      <c r="V783" s="139">
        <v>0</v>
      </c>
      <c r="W783" s="139">
        <v>0</v>
      </c>
      <c r="X783" s="139">
        <v>0</v>
      </c>
      <c r="Y783" s="139">
        <v>0</v>
      </c>
      <c r="Z783" s="139">
        <v>0</v>
      </c>
      <c r="AA783" s="139">
        <v>0</v>
      </c>
      <c r="AB783" s="139">
        <v>0</v>
      </c>
      <c r="AC783" s="139">
        <v>0</v>
      </c>
      <c r="AD783" s="139">
        <v>0</v>
      </c>
      <c r="AE783" s="139">
        <v>0</v>
      </c>
      <c r="AF783" s="139">
        <v>0</v>
      </c>
      <c r="AG783" s="139">
        <v>0</v>
      </c>
      <c r="AH783" s="139">
        <v>0</v>
      </c>
      <c r="AI783" s="139">
        <v>0</v>
      </c>
      <c r="AJ783" s="139">
        <v>0</v>
      </c>
      <c r="AK783" s="139">
        <v>0</v>
      </c>
      <c r="AL783" s="139">
        <v>0</v>
      </c>
      <c r="AM783" s="139">
        <v>0</v>
      </c>
      <c r="AN783" s="139">
        <v>0</v>
      </c>
      <c r="AO783" s="139">
        <v>0</v>
      </c>
      <c r="AP783" s="139">
        <v>0</v>
      </c>
      <c r="AQ783" s="139">
        <v>0</v>
      </c>
      <c r="AR783" s="139">
        <v>0</v>
      </c>
      <c r="AS783" s="139">
        <v>0</v>
      </c>
      <c r="AT783" s="139">
        <v>0</v>
      </c>
      <c r="AU783" s="139">
        <v>0</v>
      </c>
      <c r="AV783" s="139">
        <v>0</v>
      </c>
      <c r="AW783" s="139">
        <v>0</v>
      </c>
      <c r="AX783" s="139">
        <v>0</v>
      </c>
      <c r="AY783" s="139">
        <v>0</v>
      </c>
      <c r="AZ783" s="139">
        <v>0</v>
      </c>
      <c r="BA783" s="139">
        <v>0</v>
      </c>
    </row>
    <row r="784" spans="1:53">
      <c r="A784" s="140" t="s">
        <v>2100</v>
      </c>
      <c r="B784" s="139">
        <v>0</v>
      </c>
      <c r="C784" s="139">
        <v>0</v>
      </c>
      <c r="D784" s="139">
        <v>0</v>
      </c>
      <c r="E784" s="139">
        <v>0</v>
      </c>
      <c r="F784" s="139">
        <v>0</v>
      </c>
      <c r="G784" s="139">
        <v>0</v>
      </c>
      <c r="H784" s="139">
        <v>0</v>
      </c>
      <c r="I784" s="139">
        <v>0</v>
      </c>
      <c r="J784" s="139">
        <v>0</v>
      </c>
      <c r="K784" s="139">
        <v>0</v>
      </c>
      <c r="L784" s="139">
        <v>0</v>
      </c>
      <c r="M784" s="139">
        <v>0</v>
      </c>
      <c r="N784" s="139">
        <v>0</v>
      </c>
      <c r="O784" s="139">
        <v>0</v>
      </c>
      <c r="P784" s="139">
        <v>0</v>
      </c>
      <c r="Q784" s="139">
        <v>0</v>
      </c>
      <c r="R784" s="139">
        <v>0</v>
      </c>
      <c r="S784" s="139">
        <v>0</v>
      </c>
      <c r="T784" s="139">
        <v>0</v>
      </c>
      <c r="U784" s="139">
        <v>0</v>
      </c>
      <c r="V784" s="139">
        <v>0</v>
      </c>
      <c r="W784" s="139">
        <v>0</v>
      </c>
      <c r="X784" s="139">
        <v>0</v>
      </c>
      <c r="Y784" s="139">
        <v>0</v>
      </c>
      <c r="Z784" s="139">
        <v>0</v>
      </c>
      <c r="AA784" s="139">
        <v>0</v>
      </c>
      <c r="AB784" s="139">
        <v>0</v>
      </c>
      <c r="AC784" s="139">
        <v>0</v>
      </c>
      <c r="AD784" s="139">
        <v>0</v>
      </c>
      <c r="AE784" s="139">
        <v>0</v>
      </c>
      <c r="AF784" s="139">
        <v>0</v>
      </c>
      <c r="AG784" s="139">
        <v>0</v>
      </c>
      <c r="AH784" s="139">
        <v>0</v>
      </c>
      <c r="AI784" s="139">
        <v>0</v>
      </c>
      <c r="AJ784" s="139">
        <v>0</v>
      </c>
      <c r="AK784" s="139">
        <v>0</v>
      </c>
      <c r="AL784" s="139">
        <v>0</v>
      </c>
      <c r="AM784" s="139">
        <v>0</v>
      </c>
      <c r="AN784" s="139">
        <v>0</v>
      </c>
      <c r="AO784" s="139">
        <v>0</v>
      </c>
      <c r="AP784" s="139">
        <v>0</v>
      </c>
      <c r="AQ784" s="139">
        <v>0</v>
      </c>
      <c r="AR784" s="139">
        <v>0</v>
      </c>
      <c r="AS784" s="139">
        <v>0</v>
      </c>
      <c r="AT784" s="139">
        <v>0</v>
      </c>
      <c r="AU784" s="139">
        <v>0</v>
      </c>
      <c r="AV784" s="139">
        <v>0</v>
      </c>
      <c r="AW784" s="139">
        <v>0</v>
      </c>
      <c r="AX784" s="139">
        <v>0</v>
      </c>
      <c r="AY784" s="139">
        <v>0</v>
      </c>
      <c r="AZ784" s="139">
        <v>0</v>
      </c>
      <c r="BA784" s="139">
        <v>0</v>
      </c>
    </row>
    <row r="785" spans="1:53">
      <c r="A785" s="140" t="s">
        <v>2101</v>
      </c>
      <c r="B785" s="139">
        <v>0</v>
      </c>
      <c r="C785" s="139">
        <v>0</v>
      </c>
      <c r="D785" s="139">
        <v>0</v>
      </c>
      <c r="E785" s="139">
        <v>0</v>
      </c>
      <c r="F785" s="139">
        <v>0</v>
      </c>
      <c r="G785" s="139">
        <v>0</v>
      </c>
      <c r="H785" s="139">
        <v>0</v>
      </c>
      <c r="I785" s="139">
        <v>0</v>
      </c>
      <c r="J785" s="139">
        <v>0</v>
      </c>
      <c r="K785" s="139">
        <v>0</v>
      </c>
      <c r="L785" s="139">
        <v>0</v>
      </c>
      <c r="M785" s="139">
        <v>0</v>
      </c>
      <c r="N785" s="139">
        <v>0</v>
      </c>
      <c r="O785" s="139">
        <v>0</v>
      </c>
      <c r="P785" s="139">
        <v>0</v>
      </c>
      <c r="Q785" s="139">
        <v>0</v>
      </c>
      <c r="R785" s="139">
        <v>0</v>
      </c>
      <c r="S785" s="139">
        <v>0</v>
      </c>
      <c r="T785" s="139">
        <v>0</v>
      </c>
      <c r="U785" s="139">
        <v>0</v>
      </c>
      <c r="V785" s="139">
        <v>0</v>
      </c>
      <c r="W785" s="139">
        <v>0</v>
      </c>
      <c r="X785" s="139">
        <v>0</v>
      </c>
      <c r="Y785" s="139">
        <v>0</v>
      </c>
      <c r="Z785" s="139">
        <v>0</v>
      </c>
      <c r="AA785" s="139">
        <v>0</v>
      </c>
      <c r="AB785" s="139">
        <v>0</v>
      </c>
      <c r="AC785" s="139">
        <v>0</v>
      </c>
      <c r="AD785" s="139">
        <v>0</v>
      </c>
      <c r="AE785" s="139">
        <v>0</v>
      </c>
      <c r="AF785" s="139">
        <v>0</v>
      </c>
      <c r="AG785" s="139">
        <v>0</v>
      </c>
      <c r="AH785" s="139">
        <v>0</v>
      </c>
      <c r="AI785" s="139">
        <v>0</v>
      </c>
      <c r="AJ785" s="139">
        <v>0</v>
      </c>
      <c r="AK785" s="139">
        <v>0</v>
      </c>
      <c r="AL785" s="139">
        <v>0</v>
      </c>
      <c r="AM785" s="139">
        <v>0</v>
      </c>
      <c r="AN785" s="139">
        <v>0</v>
      </c>
      <c r="AO785" s="139">
        <v>0</v>
      </c>
      <c r="AP785" s="139">
        <v>0</v>
      </c>
      <c r="AQ785" s="139">
        <v>0</v>
      </c>
      <c r="AR785" s="139">
        <v>0</v>
      </c>
      <c r="AS785" s="139">
        <v>0</v>
      </c>
      <c r="AT785" s="139">
        <v>0</v>
      </c>
      <c r="AU785" s="139">
        <v>0</v>
      </c>
      <c r="AV785" s="139">
        <v>0</v>
      </c>
      <c r="AW785" s="139">
        <v>0</v>
      </c>
      <c r="AX785" s="139">
        <v>0</v>
      </c>
      <c r="AY785" s="139">
        <v>0</v>
      </c>
      <c r="AZ785" s="139">
        <v>0</v>
      </c>
      <c r="BA785" s="139">
        <v>0</v>
      </c>
    </row>
    <row r="786" spans="1:53">
      <c r="A786" s="140" t="s">
        <v>2102</v>
      </c>
      <c r="B786" s="139">
        <v>0</v>
      </c>
      <c r="C786" s="139">
        <v>0</v>
      </c>
      <c r="D786" s="139">
        <v>0</v>
      </c>
      <c r="E786" s="139">
        <v>0</v>
      </c>
      <c r="F786" s="139">
        <v>0</v>
      </c>
      <c r="G786" s="139">
        <v>0</v>
      </c>
      <c r="H786" s="139">
        <v>0</v>
      </c>
      <c r="I786" s="139">
        <v>0</v>
      </c>
      <c r="J786" s="139">
        <v>0</v>
      </c>
      <c r="K786" s="139">
        <v>0</v>
      </c>
      <c r="L786" s="139">
        <v>0</v>
      </c>
      <c r="M786" s="139">
        <v>0</v>
      </c>
      <c r="N786" s="139">
        <v>0</v>
      </c>
      <c r="O786" s="139">
        <v>0</v>
      </c>
      <c r="P786" s="139">
        <v>0</v>
      </c>
      <c r="Q786" s="139">
        <v>0</v>
      </c>
      <c r="R786" s="139">
        <v>0</v>
      </c>
      <c r="S786" s="139">
        <v>0</v>
      </c>
      <c r="T786" s="139">
        <v>0</v>
      </c>
      <c r="U786" s="139">
        <v>0</v>
      </c>
      <c r="V786" s="139">
        <v>0</v>
      </c>
      <c r="W786" s="139">
        <v>0</v>
      </c>
      <c r="X786" s="139">
        <v>0</v>
      </c>
      <c r="Y786" s="139">
        <v>0</v>
      </c>
      <c r="Z786" s="139">
        <v>0</v>
      </c>
      <c r="AA786" s="139">
        <v>0</v>
      </c>
      <c r="AB786" s="139">
        <v>0</v>
      </c>
      <c r="AC786" s="139">
        <v>0</v>
      </c>
      <c r="AD786" s="139">
        <v>0</v>
      </c>
      <c r="AE786" s="139">
        <v>0</v>
      </c>
      <c r="AF786" s="139">
        <v>0</v>
      </c>
      <c r="AG786" s="139">
        <v>0</v>
      </c>
      <c r="AH786" s="139">
        <v>0</v>
      </c>
      <c r="AI786" s="139">
        <v>0</v>
      </c>
      <c r="AJ786" s="139">
        <v>0</v>
      </c>
      <c r="AK786" s="139">
        <v>0</v>
      </c>
      <c r="AL786" s="139">
        <v>0</v>
      </c>
      <c r="AM786" s="139">
        <v>0</v>
      </c>
      <c r="AN786" s="139">
        <v>0</v>
      </c>
      <c r="AO786" s="139">
        <v>0</v>
      </c>
      <c r="AP786" s="139">
        <v>0</v>
      </c>
      <c r="AQ786" s="139">
        <v>0</v>
      </c>
      <c r="AR786" s="139">
        <v>0</v>
      </c>
      <c r="AS786" s="139">
        <v>0</v>
      </c>
      <c r="AT786" s="139">
        <v>0</v>
      </c>
      <c r="AU786" s="139">
        <v>0</v>
      </c>
      <c r="AV786" s="139">
        <v>0</v>
      </c>
      <c r="AW786" s="139">
        <v>0</v>
      </c>
      <c r="AX786" s="139">
        <v>0</v>
      </c>
      <c r="AY786" s="139">
        <v>0</v>
      </c>
      <c r="AZ786" s="139">
        <v>0</v>
      </c>
      <c r="BA786" s="139">
        <v>0</v>
      </c>
    </row>
    <row r="787" spans="1:53">
      <c r="A787" s="140" t="s">
        <v>2103</v>
      </c>
    </row>
    <row r="788" spans="1:53">
      <c r="A788" s="140" t="s">
        <v>2104</v>
      </c>
      <c r="B788" s="139">
        <v>-11833.333333333499</v>
      </c>
      <c r="C788" s="139">
        <v>-11833.333333333499</v>
      </c>
      <c r="D788" s="139">
        <v>-11833.333333333499</v>
      </c>
      <c r="E788" s="139">
        <v>-11833.333333333499</v>
      </c>
      <c r="F788" s="139">
        <v>-11833.333333333399</v>
      </c>
      <c r="G788" s="139">
        <v>-11833.333333333499</v>
      </c>
      <c r="H788" s="139">
        <v>-11833.333333333499</v>
      </c>
      <c r="I788" s="139">
        <v>-11833.333333333499</v>
      </c>
      <c r="J788" s="139">
        <v>-11833.3333333336</v>
      </c>
      <c r="K788" s="139">
        <v>-11833.3333333336</v>
      </c>
      <c r="L788" s="139">
        <v>-11833.3333333336</v>
      </c>
      <c r="M788" s="139">
        <v>-11833.3333333336</v>
      </c>
      <c r="N788" s="139">
        <v>-142000.00000000201</v>
      </c>
      <c r="O788" s="139">
        <v>-9166.6666666669098</v>
      </c>
      <c r="P788" s="139">
        <v>-9166.6666666669298</v>
      </c>
      <c r="Q788" s="139">
        <v>-9166.6666666669298</v>
      </c>
      <c r="R788" s="139">
        <v>-9166.6666666669007</v>
      </c>
      <c r="S788" s="139">
        <v>-9166.6666666668807</v>
      </c>
      <c r="T788" s="139">
        <v>-9166.6666666668498</v>
      </c>
      <c r="U788" s="139">
        <v>-9166.6666666668207</v>
      </c>
      <c r="V788" s="139">
        <v>-9166.6666666668407</v>
      </c>
      <c r="W788" s="139">
        <v>-9166.6666666668298</v>
      </c>
      <c r="X788" s="139">
        <v>-9166.6666666668207</v>
      </c>
      <c r="Y788" s="139">
        <v>-9166.6666666668807</v>
      </c>
      <c r="Z788" s="139">
        <v>-9166.6666666669498</v>
      </c>
      <c r="AA788" s="139">
        <v>-110000.00000000199</v>
      </c>
      <c r="AB788" s="139">
        <v>-9000.0000000003092</v>
      </c>
      <c r="AC788" s="139">
        <v>-9000.0000000002892</v>
      </c>
      <c r="AD788" s="139">
        <v>-9000.0000000002892</v>
      </c>
      <c r="AE788" s="139">
        <v>-9000.0000000003292</v>
      </c>
      <c r="AF788" s="139">
        <v>-9000.0000000003492</v>
      </c>
      <c r="AG788" s="139">
        <v>-9000.0000000002801</v>
      </c>
      <c r="AH788" s="139">
        <v>-9000.0000000002201</v>
      </c>
      <c r="AI788" s="139">
        <v>-9000.0000000002201</v>
      </c>
      <c r="AJ788" s="139">
        <v>-9000.0000000002292</v>
      </c>
      <c r="AK788" s="139">
        <v>-9000.0000000002601</v>
      </c>
      <c r="AL788" s="139">
        <v>-9000.0000000002692</v>
      </c>
      <c r="AM788" s="139">
        <v>-9000.0000000002001</v>
      </c>
      <c r="AN788" s="139">
        <v>-108000.000000003</v>
      </c>
      <c r="AO788" s="139">
        <v>-9000.0000000002001</v>
      </c>
      <c r="AP788" s="139">
        <v>-9000.0000000003001</v>
      </c>
      <c r="AQ788" s="139">
        <v>-9000.0000000003201</v>
      </c>
      <c r="AR788" s="139">
        <v>-9000.0000000002401</v>
      </c>
      <c r="AS788" s="139">
        <v>-9000.0000000002601</v>
      </c>
      <c r="AT788" s="139">
        <v>-9000.0000000003201</v>
      </c>
      <c r="AU788" s="139">
        <v>-9000.0000000003292</v>
      </c>
      <c r="AV788" s="139">
        <v>-9000.0000000003402</v>
      </c>
      <c r="AW788" s="139">
        <v>-9000.0000000003092</v>
      </c>
      <c r="AX788" s="139">
        <v>-9000.0000000002692</v>
      </c>
      <c r="AY788" s="139">
        <v>-9000.0000000003092</v>
      </c>
      <c r="AZ788" s="139">
        <v>-9000.0000000003802</v>
      </c>
      <c r="BA788" s="139">
        <v>-108000.000000003</v>
      </c>
    </row>
    <row r="789" spans="1:53">
      <c r="A789" s="140" t="s">
        <v>2105</v>
      </c>
      <c r="B789" s="139">
        <v>-24584.7778143982</v>
      </c>
      <c r="C789" s="139">
        <v>-28514.5339191987</v>
      </c>
      <c r="D789" s="139">
        <v>-31446.560061600499</v>
      </c>
      <c r="E789" s="139">
        <v>-34061.375462779601</v>
      </c>
      <c r="F789" s="139">
        <v>-37446.783301867501</v>
      </c>
      <c r="G789" s="139">
        <v>-39637.879894775499</v>
      </c>
      <c r="H789" s="139">
        <v>-41831.6628519242</v>
      </c>
      <c r="I789" s="139">
        <v>-277499.50665326999</v>
      </c>
      <c r="J789" s="139">
        <v>-683702.56186630495</v>
      </c>
      <c r="K789" s="139">
        <v>-1117692.3990843</v>
      </c>
      <c r="L789" s="139">
        <v>-1043279.58792354</v>
      </c>
      <c r="M789" s="139">
        <v>-381505.16954861698</v>
      </c>
      <c r="N789" s="139">
        <v>-3741202.7983825901</v>
      </c>
      <c r="O789" s="139">
        <v>-46241.396584904098</v>
      </c>
      <c r="P789" s="139">
        <v>-49278.495800286801</v>
      </c>
      <c r="Q789" s="139">
        <v>-51690.9373709262</v>
      </c>
      <c r="R789" s="139">
        <v>-53843.654649800599</v>
      </c>
      <c r="S789" s="139">
        <v>-56639.181859727898</v>
      </c>
      <c r="T789" s="139">
        <v>-375085.74310126802</v>
      </c>
      <c r="U789" s="139">
        <v>-685204.03348313004</v>
      </c>
      <c r="V789" s="139">
        <v>-752122.33813516004</v>
      </c>
      <c r="W789" s="139">
        <v>-908750.27426525904</v>
      </c>
      <c r="X789" s="139">
        <v>-1050926.7779061799</v>
      </c>
      <c r="Y789" s="139">
        <v>-688428.59590731305</v>
      </c>
      <c r="Z789" s="139">
        <v>-169230.05226203401</v>
      </c>
      <c r="AA789" s="139">
        <v>-4887441.4813259896</v>
      </c>
      <c r="AB789" s="139">
        <v>-72213.545118841706</v>
      </c>
      <c r="AC789" s="139">
        <v>-75273.238252225405</v>
      </c>
      <c r="AD789" s="139">
        <v>-77703.520853199399</v>
      </c>
      <c r="AE789" s="139">
        <v>-79872.384392955602</v>
      </c>
      <c r="AF789" s="139">
        <v>-82688.605185210006</v>
      </c>
      <c r="AG789" s="139">
        <v>-395966.39144515799</v>
      </c>
      <c r="AH789" s="139">
        <v>-739845.830697948</v>
      </c>
      <c r="AI789" s="139">
        <v>-853219.66380438302</v>
      </c>
      <c r="AJ789" s="139">
        <v>-900355.02818740497</v>
      </c>
      <c r="AK789" s="139">
        <v>-941043.58054850297</v>
      </c>
      <c r="AL789" s="139">
        <v>-591503.63352829299</v>
      </c>
      <c r="AM789" s="139">
        <v>-132570.26288658599</v>
      </c>
      <c r="AN789" s="139">
        <v>-4942255.6849007104</v>
      </c>
      <c r="AO789" s="139">
        <v>-99520.670136694302</v>
      </c>
      <c r="AP789" s="139">
        <v>-102653.279491754</v>
      </c>
      <c r="AQ789" s="139">
        <v>-105142.811461994</v>
      </c>
      <c r="AR789" s="139">
        <v>-107364.995618972</v>
      </c>
      <c r="AS789" s="139">
        <v>-110248.540961871</v>
      </c>
      <c r="AT789" s="139">
        <v>-231377.082085489</v>
      </c>
      <c r="AU789" s="139">
        <v>-408384.196210475</v>
      </c>
      <c r="AV789" s="139">
        <v>-572193.32027949695</v>
      </c>
      <c r="AW789" s="139">
        <v>-872238.45394645701</v>
      </c>
      <c r="AX789" s="139">
        <v>-1136639.42701022</v>
      </c>
      <c r="AY789" s="139">
        <v>-768384.14449808805</v>
      </c>
      <c r="AZ789" s="139">
        <v>-227657.04625880899</v>
      </c>
      <c r="BA789" s="139">
        <v>-4741803.9679603204</v>
      </c>
    </row>
    <row r="790" spans="1:53">
      <c r="A790" s="140" t="s">
        <v>2106</v>
      </c>
      <c r="B790" s="139">
        <v>0</v>
      </c>
      <c r="C790" s="139">
        <v>0</v>
      </c>
      <c r="D790" s="139">
        <v>0</v>
      </c>
      <c r="E790" s="139">
        <v>0</v>
      </c>
      <c r="F790" s="139">
        <v>0</v>
      </c>
      <c r="G790" s="139">
        <v>0</v>
      </c>
      <c r="H790" s="139">
        <v>0</v>
      </c>
      <c r="I790" s="139">
        <v>0</v>
      </c>
      <c r="J790" s="139">
        <v>0</v>
      </c>
      <c r="K790" s="139">
        <v>0</v>
      </c>
      <c r="L790" s="139">
        <v>0</v>
      </c>
      <c r="M790" s="139">
        <v>0</v>
      </c>
      <c r="N790" s="139">
        <v>0</v>
      </c>
      <c r="O790" s="139">
        <v>0</v>
      </c>
      <c r="P790" s="139">
        <v>0</v>
      </c>
      <c r="Q790" s="139">
        <v>0</v>
      </c>
      <c r="R790" s="139">
        <v>0</v>
      </c>
      <c r="S790" s="139">
        <v>0</v>
      </c>
      <c r="T790" s="139">
        <v>0</v>
      </c>
      <c r="U790" s="139">
        <v>0</v>
      </c>
      <c r="V790" s="139">
        <v>0</v>
      </c>
      <c r="W790" s="139">
        <v>0</v>
      </c>
      <c r="X790" s="139">
        <v>0</v>
      </c>
      <c r="Y790" s="139">
        <v>0</v>
      </c>
      <c r="Z790" s="139">
        <v>0</v>
      </c>
      <c r="AA790" s="139">
        <v>0</v>
      </c>
      <c r="AB790" s="139">
        <v>0</v>
      </c>
      <c r="AC790" s="139">
        <v>0</v>
      </c>
      <c r="AD790" s="139">
        <v>0</v>
      </c>
      <c r="AE790" s="139">
        <v>0</v>
      </c>
      <c r="AF790" s="139">
        <v>0</v>
      </c>
      <c r="AG790" s="139">
        <v>0</v>
      </c>
      <c r="AH790" s="139">
        <v>0</v>
      </c>
      <c r="AI790" s="139">
        <v>0</v>
      </c>
      <c r="AJ790" s="139">
        <v>0</v>
      </c>
      <c r="AK790" s="139">
        <v>0</v>
      </c>
      <c r="AL790" s="139">
        <v>0</v>
      </c>
      <c r="AM790" s="139">
        <v>0</v>
      </c>
      <c r="AN790" s="139">
        <v>0</v>
      </c>
      <c r="AO790" s="139">
        <v>0</v>
      </c>
      <c r="AP790" s="139">
        <v>0</v>
      </c>
      <c r="AQ790" s="139">
        <v>0</v>
      </c>
      <c r="AR790" s="139">
        <v>0</v>
      </c>
      <c r="AS790" s="139">
        <v>0</v>
      </c>
      <c r="AT790" s="139">
        <v>0</v>
      </c>
      <c r="AU790" s="139">
        <v>0</v>
      </c>
      <c r="AV790" s="139">
        <v>0</v>
      </c>
      <c r="AW790" s="139">
        <v>0</v>
      </c>
      <c r="AX790" s="139">
        <v>0</v>
      </c>
      <c r="AY790" s="139">
        <v>0</v>
      </c>
      <c r="AZ790" s="139">
        <v>0</v>
      </c>
      <c r="BA790" s="139">
        <v>0</v>
      </c>
    </row>
    <row r="791" spans="1:53">
      <c r="A791" s="140" t="s">
        <v>2107</v>
      </c>
      <c r="B791" s="139">
        <v>0</v>
      </c>
      <c r="C791" s="139">
        <v>0</v>
      </c>
      <c r="D791" s="139">
        <v>0</v>
      </c>
      <c r="E791" s="139">
        <v>0</v>
      </c>
      <c r="F791" s="139">
        <v>0</v>
      </c>
      <c r="G791" s="139">
        <v>0</v>
      </c>
      <c r="H791" s="139">
        <v>0</v>
      </c>
      <c r="I791" s="139">
        <v>0</v>
      </c>
      <c r="J791" s="139">
        <v>0</v>
      </c>
      <c r="K791" s="139">
        <v>0</v>
      </c>
      <c r="L791" s="139">
        <v>0</v>
      </c>
      <c r="M791" s="139">
        <v>0</v>
      </c>
      <c r="N791" s="139">
        <v>0</v>
      </c>
      <c r="O791" s="139">
        <v>0</v>
      </c>
      <c r="P791" s="139">
        <v>0</v>
      </c>
      <c r="Q791" s="139">
        <v>0</v>
      </c>
      <c r="R791" s="139">
        <v>0</v>
      </c>
      <c r="S791" s="139">
        <v>0</v>
      </c>
      <c r="T791" s="139">
        <v>0</v>
      </c>
      <c r="U791" s="139">
        <v>0</v>
      </c>
      <c r="V791" s="139">
        <v>0</v>
      </c>
      <c r="W791" s="139">
        <v>0</v>
      </c>
      <c r="X791" s="139">
        <v>0</v>
      </c>
      <c r="Y791" s="139">
        <v>0</v>
      </c>
      <c r="Z791" s="139">
        <v>0</v>
      </c>
      <c r="AA791" s="139">
        <v>0</v>
      </c>
      <c r="AB791" s="139">
        <v>0</v>
      </c>
      <c r="AC791" s="139">
        <v>0</v>
      </c>
      <c r="AD791" s="139">
        <v>0</v>
      </c>
      <c r="AE791" s="139">
        <v>0</v>
      </c>
      <c r="AF791" s="139">
        <v>0</v>
      </c>
      <c r="AG791" s="139">
        <v>0</v>
      </c>
      <c r="AH791" s="139">
        <v>0</v>
      </c>
      <c r="AI791" s="139">
        <v>0</v>
      </c>
      <c r="AJ791" s="139">
        <v>0</v>
      </c>
      <c r="AK791" s="139">
        <v>0</v>
      </c>
      <c r="AL791" s="139">
        <v>0</v>
      </c>
      <c r="AM791" s="139">
        <v>0</v>
      </c>
      <c r="AN791" s="139">
        <v>0</v>
      </c>
      <c r="AO791" s="139">
        <v>0</v>
      </c>
      <c r="AP791" s="139">
        <v>0</v>
      </c>
      <c r="AQ791" s="139">
        <v>0</v>
      </c>
      <c r="AR791" s="139">
        <v>0</v>
      </c>
      <c r="AS791" s="139">
        <v>0</v>
      </c>
      <c r="AT791" s="139">
        <v>0</v>
      </c>
      <c r="AU791" s="139">
        <v>0</v>
      </c>
      <c r="AV791" s="139">
        <v>0</v>
      </c>
      <c r="AW791" s="139">
        <v>0</v>
      </c>
      <c r="AX791" s="139">
        <v>0</v>
      </c>
      <c r="AY791" s="139">
        <v>0</v>
      </c>
      <c r="AZ791" s="139">
        <v>0</v>
      </c>
      <c r="BA791" s="139">
        <v>0</v>
      </c>
    </row>
    <row r="792" spans="1:53">
      <c r="A792" s="140" t="s">
        <v>2108</v>
      </c>
      <c r="B792" s="139">
        <v>-36418.111147731797</v>
      </c>
      <c r="C792" s="139">
        <v>-40347.867252532204</v>
      </c>
      <c r="D792" s="139">
        <v>-43279.893394934101</v>
      </c>
      <c r="E792" s="139">
        <v>-45894.708796113198</v>
      </c>
      <c r="F792" s="139">
        <v>-49280.116635201099</v>
      </c>
      <c r="G792" s="139">
        <v>-51471.213228109002</v>
      </c>
      <c r="H792" s="139">
        <v>-53664.996185257703</v>
      </c>
      <c r="I792" s="139">
        <v>-289332.839986604</v>
      </c>
      <c r="J792" s="139">
        <v>-695535.89519963902</v>
      </c>
      <c r="K792" s="139">
        <v>-1129525.73241763</v>
      </c>
      <c r="L792" s="139">
        <v>-1055112.92125688</v>
      </c>
      <c r="M792" s="139">
        <v>-393338.50288195099</v>
      </c>
      <c r="N792" s="139">
        <v>-3883202.7983825901</v>
      </c>
      <c r="O792" s="139">
        <v>-55408.063251571002</v>
      </c>
      <c r="P792" s="139">
        <v>-58445.162466953698</v>
      </c>
      <c r="Q792" s="139">
        <v>-60857.604037593097</v>
      </c>
      <c r="R792" s="139">
        <v>-63010.321316467402</v>
      </c>
      <c r="S792" s="139">
        <v>-65805.848526394795</v>
      </c>
      <c r="T792" s="139">
        <v>-384252.40976793499</v>
      </c>
      <c r="U792" s="139">
        <v>-694370.70014979702</v>
      </c>
      <c r="V792" s="139">
        <v>-761289.00480182702</v>
      </c>
      <c r="W792" s="139">
        <v>-917916.94093192602</v>
      </c>
      <c r="X792" s="139">
        <v>-1060093.4445728499</v>
      </c>
      <c r="Y792" s="139">
        <v>-697595.26257398003</v>
      </c>
      <c r="Z792" s="139">
        <v>-178396.71892870101</v>
      </c>
      <c r="AA792" s="139">
        <v>-4997441.4813259896</v>
      </c>
      <c r="AB792" s="139">
        <v>-81213.545118841997</v>
      </c>
      <c r="AC792" s="139">
        <v>-84273.238252225696</v>
      </c>
      <c r="AD792" s="139">
        <v>-86703.520853199705</v>
      </c>
      <c r="AE792" s="139">
        <v>-88872.384392955893</v>
      </c>
      <c r="AF792" s="139">
        <v>-91688.605185210297</v>
      </c>
      <c r="AG792" s="139">
        <v>-404966.39144515799</v>
      </c>
      <c r="AH792" s="139">
        <v>-748845.830697948</v>
      </c>
      <c r="AI792" s="139">
        <v>-862219.66380438395</v>
      </c>
      <c r="AJ792" s="139">
        <v>-909355.02818740602</v>
      </c>
      <c r="AK792" s="139">
        <v>-950043.58054850297</v>
      </c>
      <c r="AL792" s="139">
        <v>-600503.63352829299</v>
      </c>
      <c r="AM792" s="139">
        <v>-141570.26288658701</v>
      </c>
      <c r="AN792" s="139">
        <v>-5050255.6849007104</v>
      </c>
      <c r="AO792" s="139">
        <v>-108520.670136694</v>
      </c>
      <c r="AP792" s="139">
        <v>-111653.279491754</v>
      </c>
      <c r="AQ792" s="139">
        <v>-114142.81146199501</v>
      </c>
      <c r="AR792" s="139">
        <v>-116364.995618973</v>
      </c>
      <c r="AS792" s="139">
        <v>-119248.540961871</v>
      </c>
      <c r="AT792" s="139">
        <v>-240377.08208548999</v>
      </c>
      <c r="AU792" s="139">
        <v>-417384.196210475</v>
      </c>
      <c r="AV792" s="139">
        <v>-581193.32027949695</v>
      </c>
      <c r="AW792" s="139">
        <v>-881238.45394645701</v>
      </c>
      <c r="AX792" s="139">
        <v>-1145639.42701022</v>
      </c>
      <c r="AY792" s="139">
        <v>-777384.14449808805</v>
      </c>
      <c r="AZ792" s="139">
        <v>-236657.04625881001</v>
      </c>
      <c r="BA792" s="139">
        <v>-4849803.9679603204</v>
      </c>
    </row>
    <row r="793" spans="1:53">
      <c r="A793" s="140" t="s">
        <v>2109</v>
      </c>
    </row>
    <row r="794" spans="1:53">
      <c r="A794" s="140" t="s">
        <v>2110</v>
      </c>
      <c r="B794" s="139">
        <v>-1628536.39234651</v>
      </c>
      <c r="C794" s="139">
        <v>-1000630.1662231</v>
      </c>
      <c r="D794" s="139">
        <v>-1063065.7737821799</v>
      </c>
      <c r="E794" s="139">
        <v>-1124084.9225818799</v>
      </c>
      <c r="F794" s="139">
        <v>-1184836.8315369</v>
      </c>
      <c r="G794" s="139">
        <v>-1243965.76444549</v>
      </c>
      <c r="H794" s="139">
        <v>-1303937.35334939</v>
      </c>
      <c r="I794" s="139">
        <v>-1360542.25622231</v>
      </c>
      <c r="J794" s="139">
        <v>-1419762.99795754</v>
      </c>
      <c r="K794" s="139">
        <v>-969983.63380643597</v>
      </c>
      <c r="L794" s="139">
        <v>-1012028.09912474</v>
      </c>
      <c r="M794" s="139">
        <v>-428363.86857025803</v>
      </c>
      <c r="N794" s="139">
        <v>-13739738.059946701</v>
      </c>
      <c r="O794" s="139">
        <v>-428695.30360231898</v>
      </c>
      <c r="P794" s="139">
        <v>-445035.24696670199</v>
      </c>
      <c r="Q794" s="139">
        <v>-459047.51420579402</v>
      </c>
      <c r="R794" s="139">
        <v>-473238.05153247598</v>
      </c>
      <c r="S794" s="139">
        <v>-486647.497324411</v>
      </c>
      <c r="T794" s="139">
        <v>-499731.424036148</v>
      </c>
      <c r="U794" s="139">
        <v>-514172.37521796598</v>
      </c>
      <c r="V794" s="139">
        <v>-528573.59822041704</v>
      </c>
      <c r="W794" s="139">
        <v>-543937.793520284</v>
      </c>
      <c r="X794" s="139">
        <v>-558724.77859566896</v>
      </c>
      <c r="Y794" s="139">
        <v>-571021.90375214396</v>
      </c>
      <c r="Z794" s="139">
        <v>-89208.547779216897</v>
      </c>
      <c r="AA794" s="139">
        <v>-5598034.0347535498</v>
      </c>
      <c r="AB794" s="139">
        <v>-88257.952567376298</v>
      </c>
      <c r="AC794" s="139">
        <v>-105000.722327504</v>
      </c>
      <c r="AD794" s="139">
        <v>-135803.870542588</v>
      </c>
      <c r="AE794" s="139">
        <v>-166991.81070715</v>
      </c>
      <c r="AF794" s="139">
        <v>-198569.34896613299</v>
      </c>
      <c r="AG794" s="139">
        <v>-230541.35913505199</v>
      </c>
      <c r="AH794" s="139">
        <v>-262912.78376551101</v>
      </c>
      <c r="AI794" s="139">
        <v>-295688.63522928703</v>
      </c>
      <c r="AJ794" s="139">
        <v>-328873.99682111002</v>
      </c>
      <c r="AK794" s="139">
        <v>-362474.02388059499</v>
      </c>
      <c r="AL794" s="139">
        <v>-396493.94493376999</v>
      </c>
      <c r="AM794" s="139">
        <v>-430939.06285446999</v>
      </c>
      <c r="AN794" s="139">
        <v>-3002547.5117305499</v>
      </c>
      <c r="AO794" s="139">
        <v>-445632.05835041997</v>
      </c>
      <c r="AP794" s="139">
        <v>-480386.91746492498</v>
      </c>
      <c r="AQ794" s="139">
        <v>-84073.627312331999</v>
      </c>
      <c r="AR794" s="139">
        <v>-99689.554899825598</v>
      </c>
      <c r="AS794" s="139">
        <v>-115499.899806432</v>
      </c>
      <c r="AT794" s="139">
        <v>-131507.09123788201</v>
      </c>
      <c r="AU794" s="139">
        <v>-147713.59264516199</v>
      </c>
      <c r="AV794" s="139">
        <v>-164121.902264567</v>
      </c>
      <c r="AW794" s="139">
        <v>-180734.553667042</v>
      </c>
      <c r="AX794" s="139">
        <v>-197554.116317081</v>
      </c>
      <c r="AY794" s="139">
        <v>-214583.19614138</v>
      </c>
      <c r="AZ794" s="139">
        <v>-231824.43610739501</v>
      </c>
      <c r="BA794" s="139">
        <v>-2493320.9462144398</v>
      </c>
    </row>
    <row r="795" spans="1:53">
      <c r="A795" s="140" t="s">
        <v>2111</v>
      </c>
      <c r="B795" s="139">
        <v>0</v>
      </c>
      <c r="C795" s="139">
        <v>0</v>
      </c>
      <c r="D795" s="139">
        <v>0</v>
      </c>
      <c r="E795" s="139">
        <v>0</v>
      </c>
      <c r="F795" s="139">
        <v>0</v>
      </c>
      <c r="G795" s="139">
        <v>0</v>
      </c>
      <c r="H795" s="139">
        <v>0</v>
      </c>
      <c r="I795" s="139">
        <v>0</v>
      </c>
      <c r="J795" s="139">
        <v>0</v>
      </c>
      <c r="K795" s="139">
        <v>0</v>
      </c>
      <c r="L795" s="139">
        <v>0</v>
      </c>
      <c r="M795" s="139">
        <v>0</v>
      </c>
      <c r="N795" s="139">
        <v>0</v>
      </c>
      <c r="O795" s="139">
        <v>0</v>
      </c>
      <c r="P795" s="139">
        <v>0</v>
      </c>
      <c r="Q795" s="139">
        <v>0</v>
      </c>
      <c r="R795" s="139">
        <v>0</v>
      </c>
      <c r="S795" s="139">
        <v>0</v>
      </c>
      <c r="T795" s="139">
        <v>0</v>
      </c>
      <c r="U795" s="139">
        <v>0</v>
      </c>
      <c r="V795" s="139">
        <v>0</v>
      </c>
      <c r="W795" s="139">
        <v>0</v>
      </c>
      <c r="X795" s="139">
        <v>0</v>
      </c>
      <c r="Y795" s="139">
        <v>0</v>
      </c>
      <c r="Z795" s="139">
        <v>0</v>
      </c>
      <c r="AA795" s="139">
        <v>0</v>
      </c>
      <c r="AB795" s="139">
        <v>0</v>
      </c>
      <c r="AC795" s="139">
        <v>0</v>
      </c>
      <c r="AD795" s="139">
        <v>0</v>
      </c>
      <c r="AE795" s="139">
        <v>0</v>
      </c>
      <c r="AF795" s="139">
        <v>0</v>
      </c>
      <c r="AG795" s="139">
        <v>0</v>
      </c>
      <c r="AH795" s="139">
        <v>0</v>
      </c>
      <c r="AI795" s="139">
        <v>0</v>
      </c>
      <c r="AJ795" s="139">
        <v>0</v>
      </c>
      <c r="AK795" s="139">
        <v>0</v>
      </c>
      <c r="AL795" s="139">
        <v>0</v>
      </c>
      <c r="AM795" s="139">
        <v>0</v>
      </c>
      <c r="AN795" s="139">
        <v>0</v>
      </c>
      <c r="AO795" s="139">
        <v>0</v>
      </c>
      <c r="AP795" s="139">
        <v>0</v>
      </c>
      <c r="AQ795" s="139">
        <v>0</v>
      </c>
      <c r="AR795" s="139">
        <v>0</v>
      </c>
      <c r="AS795" s="139">
        <v>0</v>
      </c>
      <c r="AT795" s="139">
        <v>0</v>
      </c>
      <c r="AU795" s="139">
        <v>0</v>
      </c>
      <c r="AV795" s="139">
        <v>0</v>
      </c>
      <c r="AW795" s="139">
        <v>0</v>
      </c>
      <c r="AX795" s="139">
        <v>0</v>
      </c>
      <c r="AY795" s="139">
        <v>0</v>
      </c>
      <c r="AZ795" s="139">
        <v>0</v>
      </c>
      <c r="BA795" s="139">
        <v>0</v>
      </c>
    </row>
    <row r="796" spans="1:53">
      <c r="A796" s="140" t="s">
        <v>2112</v>
      </c>
      <c r="B796" s="139">
        <v>-1628536.39234651</v>
      </c>
      <c r="C796" s="139">
        <v>-1000630.1662231</v>
      </c>
      <c r="D796" s="139">
        <v>-1063065.7737821799</v>
      </c>
      <c r="E796" s="139">
        <v>-1124084.9225818799</v>
      </c>
      <c r="F796" s="139">
        <v>-1184836.8315369</v>
      </c>
      <c r="G796" s="139">
        <v>-1243965.76444549</v>
      </c>
      <c r="H796" s="139">
        <v>-1303937.35334939</v>
      </c>
      <c r="I796" s="139">
        <v>-1360542.25622231</v>
      </c>
      <c r="J796" s="139">
        <v>-1419762.99795754</v>
      </c>
      <c r="K796" s="139">
        <v>-969983.63380643597</v>
      </c>
      <c r="L796" s="139">
        <v>-1012028.09912474</v>
      </c>
      <c r="M796" s="139">
        <v>-428363.86857025803</v>
      </c>
      <c r="N796" s="139">
        <v>-13739738.059946701</v>
      </c>
      <c r="O796" s="139">
        <v>-428695.30360231898</v>
      </c>
      <c r="P796" s="139">
        <v>-445035.24696670199</v>
      </c>
      <c r="Q796" s="139">
        <v>-459047.51420579402</v>
      </c>
      <c r="R796" s="139">
        <v>-473238.05153247598</v>
      </c>
      <c r="S796" s="139">
        <v>-486647.497324411</v>
      </c>
      <c r="T796" s="139">
        <v>-499731.424036148</v>
      </c>
      <c r="U796" s="139">
        <v>-514172.37521796598</v>
      </c>
      <c r="V796" s="139">
        <v>-528573.59822041704</v>
      </c>
      <c r="W796" s="139">
        <v>-543937.793520284</v>
      </c>
      <c r="X796" s="139">
        <v>-558724.77859566896</v>
      </c>
      <c r="Y796" s="139">
        <v>-571021.90375214396</v>
      </c>
      <c r="Z796" s="139">
        <v>-89208.547779216897</v>
      </c>
      <c r="AA796" s="139">
        <v>-5598034.0347535498</v>
      </c>
      <c r="AB796" s="139">
        <v>-88257.952567376298</v>
      </c>
      <c r="AC796" s="139">
        <v>-105000.722327504</v>
      </c>
      <c r="AD796" s="139">
        <v>-135803.870542588</v>
      </c>
      <c r="AE796" s="139">
        <v>-166991.81070715</v>
      </c>
      <c r="AF796" s="139">
        <v>-198569.34896613299</v>
      </c>
      <c r="AG796" s="139">
        <v>-230541.35913505199</v>
      </c>
      <c r="AH796" s="139">
        <v>-262912.78376551101</v>
      </c>
      <c r="AI796" s="139">
        <v>-295688.63522928703</v>
      </c>
      <c r="AJ796" s="139">
        <v>-328873.99682111002</v>
      </c>
      <c r="AK796" s="139">
        <v>-362474.02388059499</v>
      </c>
      <c r="AL796" s="139">
        <v>-396493.94493376999</v>
      </c>
      <c r="AM796" s="139">
        <v>-430939.06285446999</v>
      </c>
      <c r="AN796" s="139">
        <v>-3002547.5117305499</v>
      </c>
      <c r="AO796" s="139">
        <v>-445632.05835041997</v>
      </c>
      <c r="AP796" s="139">
        <v>-480386.91746492498</v>
      </c>
      <c r="AQ796" s="139">
        <v>-84073.627312331999</v>
      </c>
      <c r="AR796" s="139">
        <v>-99689.554899825598</v>
      </c>
      <c r="AS796" s="139">
        <v>-115499.899806432</v>
      </c>
      <c r="AT796" s="139">
        <v>-131507.09123788201</v>
      </c>
      <c r="AU796" s="139">
        <v>-147713.59264516199</v>
      </c>
      <c r="AV796" s="139">
        <v>-164121.902264567</v>
      </c>
      <c r="AW796" s="139">
        <v>-180734.553667042</v>
      </c>
      <c r="AX796" s="139">
        <v>-197554.116317081</v>
      </c>
      <c r="AY796" s="139">
        <v>-214583.19614138</v>
      </c>
      <c r="AZ796" s="139">
        <v>-231824.43610739501</v>
      </c>
      <c r="BA796" s="139">
        <v>-2493320.9462144398</v>
      </c>
    </row>
    <row r="797" spans="1:53">
      <c r="A797" s="140" t="s">
        <v>2113</v>
      </c>
    </row>
    <row r="798" spans="1:53">
      <c r="A798" s="140" t="s">
        <v>2114</v>
      </c>
      <c r="B798" s="139">
        <v>0</v>
      </c>
      <c r="C798" s="139">
        <v>0</v>
      </c>
      <c r="D798" s="139">
        <v>0</v>
      </c>
      <c r="E798" s="139">
        <v>0</v>
      </c>
      <c r="F798" s="139">
        <v>0</v>
      </c>
      <c r="G798" s="139">
        <v>0</v>
      </c>
      <c r="H798" s="139">
        <v>0</v>
      </c>
      <c r="I798" s="139">
        <v>0</v>
      </c>
      <c r="J798" s="139">
        <v>0</v>
      </c>
      <c r="K798" s="139">
        <v>0</v>
      </c>
      <c r="L798" s="139">
        <v>0</v>
      </c>
      <c r="M798" s="139">
        <v>0</v>
      </c>
      <c r="N798" s="139">
        <v>0</v>
      </c>
      <c r="O798" s="139">
        <v>0</v>
      </c>
      <c r="P798" s="139">
        <v>0</v>
      </c>
      <c r="Q798" s="139">
        <v>0</v>
      </c>
      <c r="R798" s="139">
        <v>0</v>
      </c>
      <c r="S798" s="139">
        <v>0</v>
      </c>
      <c r="T798" s="139">
        <v>0</v>
      </c>
      <c r="U798" s="139">
        <v>0</v>
      </c>
      <c r="V798" s="139">
        <v>0</v>
      </c>
      <c r="W798" s="139">
        <v>0</v>
      </c>
      <c r="X798" s="139">
        <v>0</v>
      </c>
      <c r="Y798" s="139">
        <v>0</v>
      </c>
      <c r="Z798" s="139">
        <v>0</v>
      </c>
      <c r="AA798" s="139">
        <v>0</v>
      </c>
      <c r="AB798" s="139">
        <v>0</v>
      </c>
      <c r="AC798" s="139">
        <v>0</v>
      </c>
      <c r="AD798" s="139">
        <v>0</v>
      </c>
      <c r="AE798" s="139">
        <v>0</v>
      </c>
      <c r="AF798" s="139">
        <v>0</v>
      </c>
      <c r="AG798" s="139">
        <v>0</v>
      </c>
      <c r="AH798" s="139">
        <v>0</v>
      </c>
      <c r="AI798" s="139">
        <v>0</v>
      </c>
      <c r="AJ798" s="139">
        <v>0</v>
      </c>
      <c r="AK798" s="139">
        <v>0</v>
      </c>
      <c r="AL798" s="139">
        <v>0</v>
      </c>
      <c r="AM798" s="139">
        <v>0</v>
      </c>
      <c r="AN798" s="139">
        <v>0</v>
      </c>
      <c r="AO798" s="139">
        <v>0</v>
      </c>
      <c r="AP798" s="139">
        <v>0</v>
      </c>
      <c r="AQ798" s="139">
        <v>0</v>
      </c>
      <c r="AR798" s="139">
        <v>0</v>
      </c>
      <c r="AS798" s="139">
        <v>0</v>
      </c>
      <c r="AT798" s="139">
        <v>0</v>
      </c>
      <c r="AU798" s="139">
        <v>0</v>
      </c>
      <c r="AV798" s="139">
        <v>0</v>
      </c>
      <c r="AW798" s="139">
        <v>0</v>
      </c>
      <c r="AX798" s="139">
        <v>0</v>
      </c>
      <c r="AY798" s="139">
        <v>0</v>
      </c>
      <c r="AZ798" s="139">
        <v>0</v>
      </c>
      <c r="BA798" s="139">
        <v>0</v>
      </c>
    </row>
    <row r="799" spans="1:53">
      <c r="A799" s="140" t="s">
        <v>2115</v>
      </c>
      <c r="B799" s="139">
        <v>0</v>
      </c>
      <c r="C799" s="139">
        <v>0</v>
      </c>
      <c r="D799" s="139">
        <v>0</v>
      </c>
      <c r="E799" s="139">
        <v>0</v>
      </c>
      <c r="F799" s="139">
        <v>0</v>
      </c>
      <c r="G799" s="139">
        <v>0</v>
      </c>
      <c r="H799" s="139">
        <v>0</v>
      </c>
      <c r="I799" s="139">
        <v>0</v>
      </c>
      <c r="J799" s="139">
        <v>0</v>
      </c>
      <c r="K799" s="139">
        <v>0</v>
      </c>
      <c r="L799" s="139">
        <v>0</v>
      </c>
      <c r="M799" s="139">
        <v>0</v>
      </c>
      <c r="N799" s="139">
        <v>0</v>
      </c>
      <c r="O799" s="139">
        <v>0</v>
      </c>
      <c r="P799" s="139">
        <v>0</v>
      </c>
      <c r="Q799" s="139">
        <v>0</v>
      </c>
      <c r="R799" s="139">
        <v>0</v>
      </c>
      <c r="S799" s="139">
        <v>0</v>
      </c>
      <c r="T799" s="139">
        <v>0</v>
      </c>
      <c r="U799" s="139">
        <v>0</v>
      </c>
      <c r="V799" s="139">
        <v>0</v>
      </c>
      <c r="W799" s="139">
        <v>0</v>
      </c>
      <c r="X799" s="139">
        <v>0</v>
      </c>
      <c r="Y799" s="139">
        <v>0</v>
      </c>
      <c r="Z799" s="139">
        <v>0</v>
      </c>
      <c r="AA799" s="139">
        <v>0</v>
      </c>
      <c r="AB799" s="139">
        <v>0</v>
      </c>
      <c r="AC799" s="139">
        <v>0</v>
      </c>
      <c r="AD799" s="139">
        <v>0</v>
      </c>
      <c r="AE799" s="139">
        <v>0</v>
      </c>
      <c r="AF799" s="139">
        <v>0</v>
      </c>
      <c r="AG799" s="139">
        <v>0</v>
      </c>
      <c r="AH799" s="139">
        <v>0</v>
      </c>
      <c r="AI799" s="139">
        <v>0</v>
      </c>
      <c r="AJ799" s="139">
        <v>0</v>
      </c>
      <c r="AK799" s="139">
        <v>0</v>
      </c>
      <c r="AL799" s="139">
        <v>0</v>
      </c>
      <c r="AM799" s="139">
        <v>0</v>
      </c>
      <c r="AN799" s="139">
        <v>0</v>
      </c>
      <c r="AO799" s="139">
        <v>0</v>
      </c>
      <c r="AP799" s="139">
        <v>0</v>
      </c>
      <c r="AQ799" s="139">
        <v>0</v>
      </c>
      <c r="AR799" s="139">
        <v>0</v>
      </c>
      <c r="AS799" s="139">
        <v>0</v>
      </c>
      <c r="AT799" s="139">
        <v>0</v>
      </c>
      <c r="AU799" s="139">
        <v>0</v>
      </c>
      <c r="AV799" s="139">
        <v>0</v>
      </c>
      <c r="AW799" s="139">
        <v>0</v>
      </c>
      <c r="AX799" s="139">
        <v>0</v>
      </c>
      <c r="AY799" s="139">
        <v>0</v>
      </c>
      <c r="AZ799" s="139">
        <v>0</v>
      </c>
      <c r="BA799" s="139">
        <v>0</v>
      </c>
    </row>
    <row r="800" spans="1:53">
      <c r="A800" s="140" t="s">
        <v>2116</v>
      </c>
      <c r="B800" s="139">
        <v>-216833.99999999901</v>
      </c>
      <c r="C800" s="139">
        <v>-216833.99999999901</v>
      </c>
      <c r="D800" s="139">
        <v>-216833.99999999901</v>
      </c>
      <c r="E800" s="139">
        <v>-216833.99999999901</v>
      </c>
      <c r="F800" s="139">
        <v>-216833.99999999901</v>
      </c>
      <c r="G800" s="139">
        <v>-216833.99999999901</v>
      </c>
      <c r="H800" s="139">
        <v>-216833.99999999901</v>
      </c>
      <c r="I800" s="139">
        <v>-216833.99999999901</v>
      </c>
      <c r="J800" s="139">
        <v>-216833.99999999901</v>
      </c>
      <c r="K800" s="139">
        <v>-216833.99999999901</v>
      </c>
      <c r="L800" s="139">
        <v>-216833.99999999901</v>
      </c>
      <c r="M800" s="139">
        <v>-216833.99999999901</v>
      </c>
      <c r="N800" s="139">
        <v>-2602007.99999998</v>
      </c>
      <c r="O800" s="139">
        <v>-216833.99999999901</v>
      </c>
      <c r="P800" s="139">
        <v>-216833.99999999901</v>
      </c>
      <c r="Q800" s="139">
        <v>-216833.99999999901</v>
      </c>
      <c r="R800" s="139">
        <v>-216833.99999999901</v>
      </c>
      <c r="S800" s="139">
        <v>-216833.99999999901</v>
      </c>
      <c r="T800" s="139">
        <v>-216833.99999999901</v>
      </c>
      <c r="U800" s="139">
        <v>-216833.99999999901</v>
      </c>
      <c r="V800" s="139">
        <v>-216833.99999999901</v>
      </c>
      <c r="W800" s="139">
        <v>-216833.99999999901</v>
      </c>
      <c r="X800" s="139">
        <v>-216833.99999999901</v>
      </c>
      <c r="Y800" s="139">
        <v>-216833.99999999901</v>
      </c>
      <c r="Z800" s="139">
        <v>-216833.99999999901</v>
      </c>
      <c r="AA800" s="139">
        <v>-2602007.99999998</v>
      </c>
      <c r="AB800" s="139">
        <v>-216833.99999999901</v>
      </c>
      <c r="AC800" s="139">
        <v>-216833.99999999901</v>
      </c>
      <c r="AD800" s="139">
        <v>-216833.99999999901</v>
      </c>
      <c r="AE800" s="139">
        <v>-216833.99999999901</v>
      </c>
      <c r="AF800" s="139">
        <v>-216833.99999999901</v>
      </c>
      <c r="AG800" s="139">
        <v>-216833.99999999901</v>
      </c>
      <c r="AH800" s="139">
        <v>-216833.99999999901</v>
      </c>
      <c r="AI800" s="139">
        <v>-216833.99999999901</v>
      </c>
      <c r="AJ800" s="139">
        <v>-216833.99999999901</v>
      </c>
      <c r="AK800" s="139">
        <v>-216833.99999999901</v>
      </c>
      <c r="AL800" s="139">
        <v>-216833.99999999901</v>
      </c>
      <c r="AM800" s="139">
        <v>-216833.99999999901</v>
      </c>
      <c r="AN800" s="139">
        <v>-2602007.99999998</v>
      </c>
      <c r="AO800" s="139">
        <v>-216833.99999999901</v>
      </c>
      <c r="AP800" s="139">
        <v>-216833.99999999901</v>
      </c>
      <c r="AQ800" s="139">
        <v>-216833.99999999901</v>
      </c>
      <c r="AR800" s="139">
        <v>-216833.99999999901</v>
      </c>
      <c r="AS800" s="139">
        <v>-216833.99999999901</v>
      </c>
      <c r="AT800" s="139">
        <v>-216833.99999999901</v>
      </c>
      <c r="AU800" s="139">
        <v>-216833.99999999901</v>
      </c>
      <c r="AV800" s="139">
        <v>-216833.99999999901</v>
      </c>
      <c r="AW800" s="139">
        <v>-216833.99999999901</v>
      </c>
      <c r="AX800" s="139">
        <v>-216833.99999999901</v>
      </c>
      <c r="AY800" s="139">
        <v>-216833.99999999901</v>
      </c>
      <c r="AZ800" s="139">
        <v>-216833.99999999901</v>
      </c>
      <c r="BA800" s="139">
        <v>-2602007.99999998</v>
      </c>
    </row>
    <row r="801" spans="1:53">
      <c r="A801" s="140" t="s">
        <v>2117</v>
      </c>
      <c r="B801" s="139">
        <v>0</v>
      </c>
      <c r="C801" s="139">
        <v>0</v>
      </c>
      <c r="D801" s="139">
        <v>0</v>
      </c>
      <c r="E801" s="139">
        <v>0</v>
      </c>
      <c r="F801" s="139">
        <v>0</v>
      </c>
      <c r="G801" s="139">
        <v>0</v>
      </c>
      <c r="H801" s="139">
        <v>0</v>
      </c>
      <c r="I801" s="139">
        <v>0</v>
      </c>
      <c r="J801" s="139">
        <v>0</v>
      </c>
      <c r="K801" s="139">
        <v>0</v>
      </c>
      <c r="L801" s="139">
        <v>0</v>
      </c>
      <c r="M801" s="139">
        <v>0</v>
      </c>
      <c r="N801" s="139">
        <v>0</v>
      </c>
      <c r="O801" s="139">
        <v>0</v>
      </c>
      <c r="P801" s="139">
        <v>0</v>
      </c>
      <c r="Q801" s="139">
        <v>0</v>
      </c>
      <c r="R801" s="139">
        <v>0</v>
      </c>
      <c r="S801" s="139">
        <v>0</v>
      </c>
      <c r="T801" s="139">
        <v>0</v>
      </c>
      <c r="U801" s="139">
        <v>0</v>
      </c>
      <c r="V801" s="139">
        <v>0</v>
      </c>
      <c r="W801" s="139">
        <v>0</v>
      </c>
      <c r="X801" s="139">
        <v>0</v>
      </c>
      <c r="Y801" s="139">
        <v>0</v>
      </c>
      <c r="Z801" s="139">
        <v>0</v>
      </c>
      <c r="AA801" s="139">
        <v>0</v>
      </c>
      <c r="AB801" s="139">
        <v>0</v>
      </c>
      <c r="AC801" s="139">
        <v>0</v>
      </c>
      <c r="AD801" s="139">
        <v>0</v>
      </c>
      <c r="AE801" s="139">
        <v>0</v>
      </c>
      <c r="AF801" s="139">
        <v>0</v>
      </c>
      <c r="AG801" s="139">
        <v>0</v>
      </c>
      <c r="AH801" s="139">
        <v>0</v>
      </c>
      <c r="AI801" s="139">
        <v>0</v>
      </c>
      <c r="AJ801" s="139">
        <v>0</v>
      </c>
      <c r="AK801" s="139">
        <v>0</v>
      </c>
      <c r="AL801" s="139">
        <v>0</v>
      </c>
      <c r="AM801" s="139">
        <v>0</v>
      </c>
      <c r="AN801" s="139">
        <v>0</v>
      </c>
      <c r="AO801" s="139">
        <v>0</v>
      </c>
      <c r="AP801" s="139">
        <v>0</v>
      </c>
      <c r="AQ801" s="139">
        <v>0</v>
      </c>
      <c r="AR801" s="139">
        <v>0</v>
      </c>
      <c r="AS801" s="139">
        <v>0</v>
      </c>
      <c r="AT801" s="139">
        <v>0</v>
      </c>
      <c r="AU801" s="139">
        <v>0</v>
      </c>
      <c r="AV801" s="139">
        <v>0</v>
      </c>
      <c r="AW801" s="139">
        <v>0</v>
      </c>
      <c r="AX801" s="139">
        <v>0</v>
      </c>
      <c r="AY801" s="139">
        <v>0</v>
      </c>
      <c r="AZ801" s="139">
        <v>0</v>
      </c>
      <c r="BA801" s="139">
        <v>0</v>
      </c>
    </row>
    <row r="802" spans="1:53">
      <c r="A802" s="140" t="s">
        <v>2118</v>
      </c>
      <c r="B802" s="139">
        <v>0</v>
      </c>
      <c r="C802" s="139">
        <v>0</v>
      </c>
      <c r="D802" s="139">
        <v>0</v>
      </c>
      <c r="E802" s="139">
        <v>0</v>
      </c>
      <c r="F802" s="139">
        <v>0</v>
      </c>
      <c r="G802" s="139">
        <v>0</v>
      </c>
      <c r="H802" s="139">
        <v>0</v>
      </c>
      <c r="I802" s="139">
        <v>0</v>
      </c>
      <c r="J802" s="139">
        <v>0</v>
      </c>
      <c r="K802" s="139">
        <v>0</v>
      </c>
      <c r="L802" s="139">
        <v>0</v>
      </c>
      <c r="M802" s="139">
        <v>0</v>
      </c>
      <c r="N802" s="139">
        <v>0</v>
      </c>
      <c r="O802" s="139">
        <v>0</v>
      </c>
      <c r="P802" s="139">
        <v>0</v>
      </c>
      <c r="Q802" s="139">
        <v>0</v>
      </c>
      <c r="R802" s="139">
        <v>0</v>
      </c>
      <c r="S802" s="139">
        <v>0</v>
      </c>
      <c r="T802" s="139">
        <v>0</v>
      </c>
      <c r="U802" s="139">
        <v>0</v>
      </c>
      <c r="V802" s="139">
        <v>0</v>
      </c>
      <c r="W802" s="139">
        <v>0</v>
      </c>
      <c r="X802" s="139">
        <v>0</v>
      </c>
      <c r="Y802" s="139">
        <v>0</v>
      </c>
      <c r="Z802" s="139">
        <v>0</v>
      </c>
      <c r="AA802" s="139">
        <v>0</v>
      </c>
      <c r="AB802" s="139">
        <v>0</v>
      </c>
      <c r="AC802" s="139">
        <v>0</v>
      </c>
      <c r="AD802" s="139">
        <v>0</v>
      </c>
      <c r="AE802" s="139">
        <v>0</v>
      </c>
      <c r="AF802" s="139">
        <v>0</v>
      </c>
      <c r="AG802" s="139">
        <v>0</v>
      </c>
      <c r="AH802" s="139">
        <v>0</v>
      </c>
      <c r="AI802" s="139">
        <v>0</v>
      </c>
      <c r="AJ802" s="139">
        <v>0</v>
      </c>
      <c r="AK802" s="139">
        <v>0</v>
      </c>
      <c r="AL802" s="139">
        <v>0</v>
      </c>
      <c r="AM802" s="139">
        <v>0</v>
      </c>
      <c r="AN802" s="139">
        <v>0</v>
      </c>
      <c r="AO802" s="139">
        <v>0</v>
      </c>
      <c r="AP802" s="139">
        <v>0</v>
      </c>
      <c r="AQ802" s="139">
        <v>0</v>
      </c>
      <c r="AR802" s="139">
        <v>0</v>
      </c>
      <c r="AS802" s="139">
        <v>0</v>
      </c>
      <c r="AT802" s="139">
        <v>0</v>
      </c>
      <c r="AU802" s="139">
        <v>0</v>
      </c>
      <c r="AV802" s="139">
        <v>0</v>
      </c>
      <c r="AW802" s="139">
        <v>0</v>
      </c>
      <c r="AX802" s="139">
        <v>0</v>
      </c>
      <c r="AY802" s="139">
        <v>0</v>
      </c>
      <c r="AZ802" s="139">
        <v>0</v>
      </c>
      <c r="BA802" s="139">
        <v>0</v>
      </c>
    </row>
    <row r="803" spans="1:53">
      <c r="A803" s="140" t="s">
        <v>2119</v>
      </c>
      <c r="B803" s="139">
        <v>0</v>
      </c>
      <c r="C803" s="139">
        <v>0</v>
      </c>
      <c r="D803" s="139">
        <v>0</v>
      </c>
      <c r="E803" s="139">
        <v>0</v>
      </c>
      <c r="F803" s="139">
        <v>0</v>
      </c>
      <c r="G803" s="139">
        <v>0</v>
      </c>
      <c r="H803" s="139">
        <v>0</v>
      </c>
      <c r="I803" s="139">
        <v>0</v>
      </c>
      <c r="J803" s="139">
        <v>0</v>
      </c>
      <c r="K803" s="139">
        <v>0</v>
      </c>
      <c r="L803" s="139">
        <v>0</v>
      </c>
      <c r="M803" s="139">
        <v>0</v>
      </c>
      <c r="N803" s="139">
        <v>0</v>
      </c>
      <c r="O803" s="139">
        <v>0</v>
      </c>
      <c r="P803" s="139">
        <v>0</v>
      </c>
      <c r="Q803" s="139">
        <v>0</v>
      </c>
      <c r="R803" s="139">
        <v>0</v>
      </c>
      <c r="S803" s="139">
        <v>0</v>
      </c>
      <c r="T803" s="139">
        <v>0</v>
      </c>
      <c r="U803" s="139">
        <v>0</v>
      </c>
      <c r="V803" s="139">
        <v>0</v>
      </c>
      <c r="W803" s="139">
        <v>0</v>
      </c>
      <c r="X803" s="139">
        <v>0</v>
      </c>
      <c r="Y803" s="139">
        <v>0</v>
      </c>
      <c r="Z803" s="139">
        <v>0</v>
      </c>
      <c r="AA803" s="139">
        <v>0</v>
      </c>
      <c r="AB803" s="139">
        <v>0</v>
      </c>
      <c r="AC803" s="139">
        <v>0</v>
      </c>
      <c r="AD803" s="139">
        <v>0</v>
      </c>
      <c r="AE803" s="139">
        <v>0</v>
      </c>
      <c r="AF803" s="139">
        <v>0</v>
      </c>
      <c r="AG803" s="139">
        <v>0</v>
      </c>
      <c r="AH803" s="139">
        <v>0</v>
      </c>
      <c r="AI803" s="139">
        <v>0</v>
      </c>
      <c r="AJ803" s="139">
        <v>0</v>
      </c>
      <c r="AK803" s="139">
        <v>0</v>
      </c>
      <c r="AL803" s="139">
        <v>0</v>
      </c>
      <c r="AM803" s="139">
        <v>0</v>
      </c>
      <c r="AN803" s="139">
        <v>0</v>
      </c>
      <c r="AO803" s="139">
        <v>0</v>
      </c>
      <c r="AP803" s="139">
        <v>0</v>
      </c>
      <c r="AQ803" s="139">
        <v>0</v>
      </c>
      <c r="AR803" s="139">
        <v>0</v>
      </c>
      <c r="AS803" s="139">
        <v>0</v>
      </c>
      <c r="AT803" s="139">
        <v>0</v>
      </c>
      <c r="AU803" s="139">
        <v>0</v>
      </c>
      <c r="AV803" s="139">
        <v>0</v>
      </c>
      <c r="AW803" s="139">
        <v>0</v>
      </c>
      <c r="AX803" s="139">
        <v>0</v>
      </c>
      <c r="AY803" s="139">
        <v>0</v>
      </c>
      <c r="AZ803" s="139">
        <v>0</v>
      </c>
      <c r="BA803" s="139">
        <v>0</v>
      </c>
    </row>
    <row r="804" spans="1:53">
      <c r="A804" s="140" t="s">
        <v>2120</v>
      </c>
      <c r="B804" s="139">
        <v>0</v>
      </c>
      <c r="C804" s="139">
        <v>0</v>
      </c>
      <c r="D804" s="139">
        <v>0</v>
      </c>
      <c r="E804" s="139">
        <v>0</v>
      </c>
      <c r="F804" s="139">
        <v>0</v>
      </c>
      <c r="G804" s="139">
        <v>0</v>
      </c>
      <c r="H804" s="139">
        <v>0</v>
      </c>
      <c r="I804" s="139">
        <v>0</v>
      </c>
      <c r="J804" s="139">
        <v>0</v>
      </c>
      <c r="K804" s="139">
        <v>0</v>
      </c>
      <c r="L804" s="139">
        <v>0</v>
      </c>
      <c r="M804" s="139">
        <v>0</v>
      </c>
      <c r="N804" s="139">
        <v>0</v>
      </c>
      <c r="O804" s="139">
        <v>0</v>
      </c>
      <c r="P804" s="139">
        <v>0</v>
      </c>
      <c r="Q804" s="139">
        <v>0</v>
      </c>
      <c r="R804" s="139">
        <v>0</v>
      </c>
      <c r="S804" s="139">
        <v>0</v>
      </c>
      <c r="T804" s="139">
        <v>0</v>
      </c>
      <c r="U804" s="139">
        <v>0</v>
      </c>
      <c r="V804" s="139">
        <v>0</v>
      </c>
      <c r="W804" s="139">
        <v>0</v>
      </c>
      <c r="X804" s="139">
        <v>0</v>
      </c>
      <c r="Y804" s="139">
        <v>0</v>
      </c>
      <c r="Z804" s="139">
        <v>0</v>
      </c>
      <c r="AA804" s="139">
        <v>0</v>
      </c>
      <c r="AB804" s="139">
        <v>0</v>
      </c>
      <c r="AC804" s="139">
        <v>0</v>
      </c>
      <c r="AD804" s="139">
        <v>0</v>
      </c>
      <c r="AE804" s="139">
        <v>0</v>
      </c>
      <c r="AF804" s="139">
        <v>0</v>
      </c>
      <c r="AG804" s="139">
        <v>0</v>
      </c>
      <c r="AH804" s="139">
        <v>0</v>
      </c>
      <c r="AI804" s="139">
        <v>0</v>
      </c>
      <c r="AJ804" s="139">
        <v>0</v>
      </c>
      <c r="AK804" s="139">
        <v>0</v>
      </c>
      <c r="AL804" s="139">
        <v>0</v>
      </c>
      <c r="AM804" s="139">
        <v>0</v>
      </c>
      <c r="AN804" s="139">
        <v>0</v>
      </c>
      <c r="AO804" s="139">
        <v>0</v>
      </c>
      <c r="AP804" s="139">
        <v>0</v>
      </c>
      <c r="AQ804" s="139">
        <v>0</v>
      </c>
      <c r="AR804" s="139">
        <v>0</v>
      </c>
      <c r="AS804" s="139">
        <v>0</v>
      </c>
      <c r="AT804" s="139">
        <v>0</v>
      </c>
      <c r="AU804" s="139">
        <v>0</v>
      </c>
      <c r="AV804" s="139">
        <v>0</v>
      </c>
      <c r="AW804" s="139">
        <v>0</v>
      </c>
      <c r="AX804" s="139">
        <v>0</v>
      </c>
      <c r="AY804" s="139">
        <v>0</v>
      </c>
      <c r="AZ804" s="139">
        <v>0</v>
      </c>
      <c r="BA804" s="139">
        <v>0</v>
      </c>
    </row>
    <row r="805" spans="1:53">
      <c r="A805" s="140" t="s">
        <v>2121</v>
      </c>
      <c r="B805" s="139">
        <v>0</v>
      </c>
      <c r="C805" s="139">
        <v>0</v>
      </c>
      <c r="D805" s="139">
        <v>0</v>
      </c>
      <c r="E805" s="139">
        <v>0</v>
      </c>
      <c r="F805" s="139">
        <v>0</v>
      </c>
      <c r="G805" s="139">
        <v>0</v>
      </c>
      <c r="H805" s="139">
        <v>0</v>
      </c>
      <c r="I805" s="139">
        <v>0</v>
      </c>
      <c r="J805" s="139">
        <v>0</v>
      </c>
      <c r="K805" s="139">
        <v>0</v>
      </c>
      <c r="L805" s="139">
        <v>0</v>
      </c>
      <c r="M805" s="139">
        <v>0</v>
      </c>
      <c r="N805" s="139">
        <v>0</v>
      </c>
      <c r="O805" s="139">
        <v>0</v>
      </c>
      <c r="P805" s="139">
        <v>0</v>
      </c>
      <c r="Q805" s="139">
        <v>0</v>
      </c>
      <c r="R805" s="139">
        <v>0</v>
      </c>
      <c r="S805" s="139">
        <v>0</v>
      </c>
      <c r="T805" s="139">
        <v>0</v>
      </c>
      <c r="U805" s="139">
        <v>0</v>
      </c>
      <c r="V805" s="139">
        <v>0</v>
      </c>
      <c r="W805" s="139">
        <v>0</v>
      </c>
      <c r="X805" s="139">
        <v>0</v>
      </c>
      <c r="Y805" s="139">
        <v>0</v>
      </c>
      <c r="Z805" s="139">
        <v>0</v>
      </c>
      <c r="AA805" s="139">
        <v>0</v>
      </c>
      <c r="AB805" s="139">
        <v>0</v>
      </c>
      <c r="AC805" s="139">
        <v>0</v>
      </c>
      <c r="AD805" s="139">
        <v>0</v>
      </c>
      <c r="AE805" s="139">
        <v>0</v>
      </c>
      <c r="AF805" s="139">
        <v>0</v>
      </c>
      <c r="AG805" s="139">
        <v>0</v>
      </c>
      <c r="AH805" s="139">
        <v>0</v>
      </c>
      <c r="AI805" s="139">
        <v>0</v>
      </c>
      <c r="AJ805" s="139">
        <v>0</v>
      </c>
      <c r="AK805" s="139">
        <v>0</v>
      </c>
      <c r="AL805" s="139">
        <v>0</v>
      </c>
      <c r="AM805" s="139">
        <v>0</v>
      </c>
      <c r="AN805" s="139">
        <v>0</v>
      </c>
      <c r="AO805" s="139">
        <v>0</v>
      </c>
      <c r="AP805" s="139">
        <v>0</v>
      </c>
      <c r="AQ805" s="139">
        <v>0</v>
      </c>
      <c r="AR805" s="139">
        <v>0</v>
      </c>
      <c r="AS805" s="139">
        <v>0</v>
      </c>
      <c r="AT805" s="139">
        <v>0</v>
      </c>
      <c r="AU805" s="139">
        <v>0</v>
      </c>
      <c r="AV805" s="139">
        <v>0</v>
      </c>
      <c r="AW805" s="139">
        <v>0</v>
      </c>
      <c r="AX805" s="139">
        <v>0</v>
      </c>
      <c r="AY805" s="139">
        <v>0</v>
      </c>
      <c r="AZ805" s="139">
        <v>0</v>
      </c>
      <c r="BA805" s="139">
        <v>0</v>
      </c>
    </row>
    <row r="806" spans="1:53">
      <c r="A806" s="140" t="s">
        <v>2122</v>
      </c>
      <c r="B806" s="139">
        <v>0</v>
      </c>
      <c r="C806" s="139">
        <v>0</v>
      </c>
      <c r="D806" s="139">
        <v>0</v>
      </c>
      <c r="E806" s="139">
        <v>0</v>
      </c>
      <c r="F806" s="139">
        <v>0</v>
      </c>
      <c r="G806" s="139">
        <v>0</v>
      </c>
      <c r="H806" s="139">
        <v>0</v>
      </c>
      <c r="I806" s="139">
        <v>0</v>
      </c>
      <c r="J806" s="139">
        <v>0</v>
      </c>
      <c r="K806" s="139">
        <v>0</v>
      </c>
      <c r="L806" s="139">
        <v>0</v>
      </c>
      <c r="M806" s="139">
        <v>0</v>
      </c>
      <c r="N806" s="139">
        <v>0</v>
      </c>
      <c r="O806" s="139">
        <v>0</v>
      </c>
      <c r="P806" s="139">
        <v>0</v>
      </c>
      <c r="Q806" s="139">
        <v>0</v>
      </c>
      <c r="R806" s="139">
        <v>0</v>
      </c>
      <c r="S806" s="139">
        <v>0</v>
      </c>
      <c r="T806" s="139">
        <v>0</v>
      </c>
      <c r="U806" s="139">
        <v>0</v>
      </c>
      <c r="V806" s="139">
        <v>0</v>
      </c>
      <c r="W806" s="139">
        <v>0</v>
      </c>
      <c r="X806" s="139">
        <v>0</v>
      </c>
      <c r="Y806" s="139">
        <v>0</v>
      </c>
      <c r="Z806" s="139">
        <v>0</v>
      </c>
      <c r="AA806" s="139">
        <v>0</v>
      </c>
      <c r="AB806" s="139">
        <v>0</v>
      </c>
      <c r="AC806" s="139">
        <v>0</v>
      </c>
      <c r="AD806" s="139">
        <v>0</v>
      </c>
      <c r="AE806" s="139">
        <v>0</v>
      </c>
      <c r="AF806" s="139">
        <v>0</v>
      </c>
      <c r="AG806" s="139">
        <v>0</v>
      </c>
      <c r="AH806" s="139">
        <v>0</v>
      </c>
      <c r="AI806" s="139">
        <v>0</v>
      </c>
      <c r="AJ806" s="139">
        <v>0</v>
      </c>
      <c r="AK806" s="139">
        <v>0</v>
      </c>
      <c r="AL806" s="139">
        <v>0</v>
      </c>
      <c r="AM806" s="139">
        <v>0</v>
      </c>
      <c r="AN806" s="139">
        <v>0</v>
      </c>
      <c r="AO806" s="139">
        <v>0</v>
      </c>
      <c r="AP806" s="139">
        <v>0</v>
      </c>
      <c r="AQ806" s="139">
        <v>0</v>
      </c>
      <c r="AR806" s="139">
        <v>0</v>
      </c>
      <c r="AS806" s="139">
        <v>0</v>
      </c>
      <c r="AT806" s="139">
        <v>0</v>
      </c>
      <c r="AU806" s="139">
        <v>0</v>
      </c>
      <c r="AV806" s="139">
        <v>0</v>
      </c>
      <c r="AW806" s="139">
        <v>0</v>
      </c>
      <c r="AX806" s="139">
        <v>0</v>
      </c>
      <c r="AY806" s="139">
        <v>0</v>
      </c>
      <c r="AZ806" s="139">
        <v>0</v>
      </c>
      <c r="BA806" s="139">
        <v>0</v>
      </c>
    </row>
    <row r="807" spans="1:53">
      <c r="A807" s="140" t="s">
        <v>2123</v>
      </c>
      <c r="B807" s="139">
        <v>0</v>
      </c>
      <c r="C807" s="139">
        <v>0</v>
      </c>
      <c r="D807" s="139">
        <v>0</v>
      </c>
      <c r="E807" s="139">
        <v>0</v>
      </c>
      <c r="F807" s="139">
        <v>0</v>
      </c>
      <c r="G807" s="139">
        <v>0</v>
      </c>
      <c r="H807" s="139">
        <v>0</v>
      </c>
      <c r="I807" s="139">
        <v>0</v>
      </c>
      <c r="J807" s="139">
        <v>0</v>
      </c>
      <c r="K807" s="139">
        <v>0</v>
      </c>
      <c r="L807" s="139">
        <v>0</v>
      </c>
      <c r="M807" s="139">
        <v>0</v>
      </c>
      <c r="N807" s="139">
        <v>0</v>
      </c>
      <c r="O807" s="139">
        <v>0</v>
      </c>
      <c r="P807" s="139">
        <v>0</v>
      </c>
      <c r="Q807" s="139">
        <v>0</v>
      </c>
      <c r="R807" s="139">
        <v>0</v>
      </c>
      <c r="S807" s="139">
        <v>0</v>
      </c>
      <c r="T807" s="139">
        <v>0</v>
      </c>
      <c r="U807" s="139">
        <v>0</v>
      </c>
      <c r="V807" s="139">
        <v>0</v>
      </c>
      <c r="W807" s="139">
        <v>0</v>
      </c>
      <c r="X807" s="139">
        <v>0</v>
      </c>
      <c r="Y807" s="139">
        <v>0</v>
      </c>
      <c r="Z807" s="139">
        <v>0</v>
      </c>
      <c r="AA807" s="139">
        <v>0</v>
      </c>
      <c r="AB807" s="139">
        <v>0</v>
      </c>
      <c r="AC807" s="139">
        <v>0</v>
      </c>
      <c r="AD807" s="139">
        <v>0</v>
      </c>
      <c r="AE807" s="139">
        <v>0</v>
      </c>
      <c r="AF807" s="139">
        <v>0</v>
      </c>
      <c r="AG807" s="139">
        <v>0</v>
      </c>
      <c r="AH807" s="139">
        <v>0</v>
      </c>
      <c r="AI807" s="139">
        <v>0</v>
      </c>
      <c r="AJ807" s="139">
        <v>0</v>
      </c>
      <c r="AK807" s="139">
        <v>0</v>
      </c>
      <c r="AL807" s="139">
        <v>0</v>
      </c>
      <c r="AM807" s="139">
        <v>0</v>
      </c>
      <c r="AN807" s="139">
        <v>0</v>
      </c>
      <c r="AO807" s="139">
        <v>0</v>
      </c>
      <c r="AP807" s="139">
        <v>0</v>
      </c>
      <c r="AQ807" s="139">
        <v>0</v>
      </c>
      <c r="AR807" s="139">
        <v>0</v>
      </c>
      <c r="AS807" s="139">
        <v>0</v>
      </c>
      <c r="AT807" s="139">
        <v>0</v>
      </c>
      <c r="AU807" s="139">
        <v>0</v>
      </c>
      <c r="AV807" s="139">
        <v>0</v>
      </c>
      <c r="AW807" s="139">
        <v>0</v>
      </c>
      <c r="AX807" s="139">
        <v>0</v>
      </c>
      <c r="AY807" s="139">
        <v>0</v>
      </c>
      <c r="AZ807" s="139">
        <v>0</v>
      </c>
      <c r="BA807" s="139">
        <v>0</v>
      </c>
    </row>
    <row r="808" spans="1:53">
      <c r="A808" s="140" t="s">
        <v>2124</v>
      </c>
      <c r="B808" s="139">
        <v>-216833.99999999901</v>
      </c>
      <c r="C808" s="139">
        <v>-216833.99999999901</v>
      </c>
      <c r="D808" s="139">
        <v>-216833.99999999901</v>
      </c>
      <c r="E808" s="139">
        <v>-216833.99999999901</v>
      </c>
      <c r="F808" s="139">
        <v>-216833.99999999901</v>
      </c>
      <c r="G808" s="139">
        <v>-216833.99999999901</v>
      </c>
      <c r="H808" s="139">
        <v>-216833.99999999901</v>
      </c>
      <c r="I808" s="139">
        <v>-216833.99999999901</v>
      </c>
      <c r="J808" s="139">
        <v>-216833.99999999901</v>
      </c>
      <c r="K808" s="139">
        <v>-216833.99999999901</v>
      </c>
      <c r="L808" s="139">
        <v>-216833.99999999901</v>
      </c>
      <c r="M808" s="139">
        <v>-216833.99999999901</v>
      </c>
      <c r="N808" s="139">
        <v>-2602007.99999998</v>
      </c>
      <c r="O808" s="139">
        <v>-216833.99999999901</v>
      </c>
      <c r="P808" s="139">
        <v>-216833.99999999901</v>
      </c>
      <c r="Q808" s="139">
        <v>-216833.99999999901</v>
      </c>
      <c r="R808" s="139">
        <v>-216833.99999999901</v>
      </c>
      <c r="S808" s="139">
        <v>-216833.99999999901</v>
      </c>
      <c r="T808" s="139">
        <v>-216833.99999999901</v>
      </c>
      <c r="U808" s="139">
        <v>-216833.99999999901</v>
      </c>
      <c r="V808" s="139">
        <v>-216833.99999999901</v>
      </c>
      <c r="W808" s="139">
        <v>-216833.99999999901</v>
      </c>
      <c r="X808" s="139">
        <v>-216833.99999999901</v>
      </c>
      <c r="Y808" s="139">
        <v>-216833.99999999901</v>
      </c>
      <c r="Z808" s="139">
        <v>-216833.99999999901</v>
      </c>
      <c r="AA808" s="139">
        <v>-2602007.99999998</v>
      </c>
      <c r="AB808" s="139">
        <v>-216833.99999999901</v>
      </c>
      <c r="AC808" s="139">
        <v>-216833.99999999901</v>
      </c>
      <c r="AD808" s="139">
        <v>-216833.99999999901</v>
      </c>
      <c r="AE808" s="139">
        <v>-216833.99999999901</v>
      </c>
      <c r="AF808" s="139">
        <v>-216833.99999999901</v>
      </c>
      <c r="AG808" s="139">
        <v>-216833.99999999901</v>
      </c>
      <c r="AH808" s="139">
        <v>-216833.99999999901</v>
      </c>
      <c r="AI808" s="139">
        <v>-216833.99999999901</v>
      </c>
      <c r="AJ808" s="139">
        <v>-216833.99999999901</v>
      </c>
      <c r="AK808" s="139">
        <v>-216833.99999999901</v>
      </c>
      <c r="AL808" s="139">
        <v>-216833.99999999901</v>
      </c>
      <c r="AM808" s="139">
        <v>-216833.99999999901</v>
      </c>
      <c r="AN808" s="139">
        <v>-2602007.99999998</v>
      </c>
      <c r="AO808" s="139">
        <v>-216833.99999999901</v>
      </c>
      <c r="AP808" s="139">
        <v>-216833.99999999901</v>
      </c>
      <c r="AQ808" s="139">
        <v>-216833.99999999901</v>
      </c>
      <c r="AR808" s="139">
        <v>-216833.99999999901</v>
      </c>
      <c r="AS808" s="139">
        <v>-216833.99999999901</v>
      </c>
      <c r="AT808" s="139">
        <v>-216833.99999999901</v>
      </c>
      <c r="AU808" s="139">
        <v>-216833.99999999901</v>
      </c>
      <c r="AV808" s="139">
        <v>-216833.99999999901</v>
      </c>
      <c r="AW808" s="139">
        <v>-216833.99999999901</v>
      </c>
      <c r="AX808" s="139">
        <v>-216833.99999999901</v>
      </c>
      <c r="AY808" s="139">
        <v>-216833.99999999901</v>
      </c>
      <c r="AZ808" s="139">
        <v>-216833.99999999901</v>
      </c>
      <c r="BA808" s="139">
        <v>-2602007.99999998</v>
      </c>
    </row>
    <row r="809" spans="1:53">
      <c r="A809" s="140" t="s">
        <v>2125</v>
      </c>
    </row>
    <row r="810" spans="1:53">
      <c r="A810" s="140" t="s">
        <v>2126</v>
      </c>
      <c r="B810" s="139">
        <v>-110447.08333333299</v>
      </c>
      <c r="C810" s="139">
        <v>-110447.08333333299</v>
      </c>
      <c r="D810" s="139">
        <v>-110447.08333333299</v>
      </c>
      <c r="E810" s="139">
        <v>-110447.08333333299</v>
      </c>
      <c r="F810" s="139">
        <v>-110447.08333333299</v>
      </c>
      <c r="G810" s="139">
        <v>-110447.08333333299</v>
      </c>
      <c r="H810" s="139">
        <v>-110447.08333333299</v>
      </c>
      <c r="I810" s="139">
        <v>-110447.08333333299</v>
      </c>
      <c r="J810" s="139">
        <v>-110447.08333333299</v>
      </c>
      <c r="K810" s="139">
        <v>-110447.08333333299</v>
      </c>
      <c r="L810" s="139">
        <v>-110447.08333333299</v>
      </c>
      <c r="M810" s="139">
        <v>-110447.08333333299</v>
      </c>
      <c r="N810" s="139">
        <v>-1325364.99999999</v>
      </c>
      <c r="O810" s="139">
        <v>-110280.66666666701</v>
      </c>
      <c r="P810" s="139">
        <v>-110280.66666666701</v>
      </c>
      <c r="Q810" s="139">
        <v>-110280.66666666701</v>
      </c>
      <c r="R810" s="139">
        <v>-110280.66666666701</v>
      </c>
      <c r="S810" s="139">
        <v>-110280.66666666701</v>
      </c>
      <c r="T810" s="139">
        <v>-110280.66666666701</v>
      </c>
      <c r="U810" s="139">
        <v>-110280.66666666701</v>
      </c>
      <c r="V810" s="139">
        <v>-110280.66666666701</v>
      </c>
      <c r="W810" s="139">
        <v>-110280.66666666701</v>
      </c>
      <c r="X810" s="139">
        <v>-110280.66666666701</v>
      </c>
      <c r="Y810" s="139">
        <v>-110280.66666666701</v>
      </c>
      <c r="Z810" s="139">
        <v>-110280.66666666701</v>
      </c>
      <c r="AA810" s="139">
        <v>-1323368</v>
      </c>
      <c r="AB810" s="139">
        <v>-94724.916666666701</v>
      </c>
      <c r="AC810" s="139">
        <v>-94724.916666666701</v>
      </c>
      <c r="AD810" s="139">
        <v>-94724.916666666701</v>
      </c>
      <c r="AE810" s="139">
        <v>-94724.916666666701</v>
      </c>
      <c r="AF810" s="139">
        <v>-94724.916666666701</v>
      </c>
      <c r="AG810" s="139">
        <v>-94724.916666666701</v>
      </c>
      <c r="AH810" s="139">
        <v>-94724.916666666701</v>
      </c>
      <c r="AI810" s="139">
        <v>-94724.916666666701</v>
      </c>
      <c r="AJ810" s="139">
        <v>-94724.916666666701</v>
      </c>
      <c r="AK810" s="139">
        <v>-94724.916666666701</v>
      </c>
      <c r="AL810" s="139">
        <v>-94724.916666666701</v>
      </c>
      <c r="AM810" s="139">
        <v>-94724.916666666701</v>
      </c>
      <c r="AN810" s="139">
        <v>-1136699</v>
      </c>
      <c r="AO810" s="139">
        <v>-81829.833333333299</v>
      </c>
      <c r="AP810" s="139">
        <v>-81829.833333333299</v>
      </c>
      <c r="AQ810" s="139">
        <v>-81829.833333333299</v>
      </c>
      <c r="AR810" s="139">
        <v>-81829.833333333299</v>
      </c>
      <c r="AS810" s="139">
        <v>-81829.833333333299</v>
      </c>
      <c r="AT810" s="139">
        <v>-81829.833333333299</v>
      </c>
      <c r="AU810" s="139">
        <v>-81829.833333333299</v>
      </c>
      <c r="AV810" s="139">
        <v>-81829.833333333299</v>
      </c>
      <c r="AW810" s="139">
        <v>-81829.833333333299</v>
      </c>
      <c r="AX810" s="139">
        <v>-81829.833333333299</v>
      </c>
      <c r="AY810" s="139">
        <v>-81829.833333333299</v>
      </c>
      <c r="AZ810" s="139">
        <v>-81829.833333333299</v>
      </c>
      <c r="BA810" s="139">
        <v>-981957.99999999895</v>
      </c>
    </row>
    <row r="811" spans="1:53">
      <c r="A811" s="140" t="s">
        <v>2127</v>
      </c>
      <c r="B811" s="139">
        <v>0</v>
      </c>
      <c r="C811" s="139">
        <v>0</v>
      </c>
      <c r="D811" s="139">
        <v>0</v>
      </c>
      <c r="E811" s="139">
        <v>0</v>
      </c>
      <c r="F811" s="139">
        <v>0</v>
      </c>
      <c r="G811" s="139">
        <v>0</v>
      </c>
      <c r="H811" s="139">
        <v>0</v>
      </c>
      <c r="I811" s="139">
        <v>0</v>
      </c>
      <c r="J811" s="139">
        <v>0</v>
      </c>
      <c r="K811" s="139">
        <v>0</v>
      </c>
      <c r="L811" s="139">
        <v>0</v>
      </c>
      <c r="M811" s="139">
        <v>0</v>
      </c>
      <c r="N811" s="139">
        <v>0</v>
      </c>
      <c r="O811" s="139">
        <v>0</v>
      </c>
      <c r="P811" s="139">
        <v>0</v>
      </c>
      <c r="Q811" s="139">
        <v>0</v>
      </c>
      <c r="R811" s="139">
        <v>0</v>
      </c>
      <c r="S811" s="139">
        <v>0</v>
      </c>
      <c r="T811" s="139">
        <v>0</v>
      </c>
      <c r="U811" s="139">
        <v>0</v>
      </c>
      <c r="V811" s="139">
        <v>0</v>
      </c>
      <c r="W811" s="139">
        <v>0</v>
      </c>
      <c r="X811" s="139">
        <v>0</v>
      </c>
      <c r="Y811" s="139">
        <v>0</v>
      </c>
      <c r="Z811" s="139">
        <v>0</v>
      </c>
      <c r="AA811" s="139">
        <v>0</v>
      </c>
      <c r="AB811" s="139">
        <v>0</v>
      </c>
      <c r="AC811" s="139">
        <v>0</v>
      </c>
      <c r="AD811" s="139">
        <v>0</v>
      </c>
      <c r="AE811" s="139">
        <v>0</v>
      </c>
      <c r="AF811" s="139">
        <v>0</v>
      </c>
      <c r="AG811" s="139">
        <v>0</v>
      </c>
      <c r="AH811" s="139">
        <v>0</v>
      </c>
      <c r="AI811" s="139">
        <v>0</v>
      </c>
      <c r="AJ811" s="139">
        <v>0</v>
      </c>
      <c r="AK811" s="139">
        <v>0</v>
      </c>
      <c r="AL811" s="139">
        <v>0</v>
      </c>
      <c r="AM811" s="139">
        <v>0</v>
      </c>
      <c r="AN811" s="139">
        <v>0</v>
      </c>
      <c r="AO811" s="139">
        <v>0</v>
      </c>
      <c r="AP811" s="139">
        <v>0</v>
      </c>
      <c r="AQ811" s="139">
        <v>0</v>
      </c>
      <c r="AR811" s="139">
        <v>0</v>
      </c>
      <c r="AS811" s="139">
        <v>0</v>
      </c>
      <c r="AT811" s="139">
        <v>0</v>
      </c>
      <c r="AU811" s="139">
        <v>0</v>
      </c>
      <c r="AV811" s="139">
        <v>0</v>
      </c>
      <c r="AW811" s="139">
        <v>0</v>
      </c>
      <c r="AX811" s="139">
        <v>0</v>
      </c>
      <c r="AY811" s="139">
        <v>0</v>
      </c>
      <c r="AZ811" s="139">
        <v>0</v>
      </c>
      <c r="BA811" s="139">
        <v>0</v>
      </c>
    </row>
    <row r="812" spans="1:53">
      <c r="A812" s="140" t="s">
        <v>2128</v>
      </c>
      <c r="B812" s="139">
        <v>0</v>
      </c>
      <c r="C812" s="139">
        <v>0</v>
      </c>
      <c r="D812" s="139">
        <v>0</v>
      </c>
      <c r="E812" s="139">
        <v>0</v>
      </c>
      <c r="F812" s="139">
        <v>0</v>
      </c>
      <c r="G812" s="139">
        <v>0</v>
      </c>
      <c r="H812" s="139">
        <v>0</v>
      </c>
      <c r="I812" s="139">
        <v>0</v>
      </c>
      <c r="J812" s="139">
        <v>0</v>
      </c>
      <c r="K812" s="139">
        <v>0</v>
      </c>
      <c r="L812" s="139">
        <v>0</v>
      </c>
      <c r="M812" s="139">
        <v>0</v>
      </c>
      <c r="N812" s="139">
        <v>0</v>
      </c>
      <c r="O812" s="139">
        <v>0</v>
      </c>
      <c r="P812" s="139">
        <v>0</v>
      </c>
      <c r="Q812" s="139">
        <v>0</v>
      </c>
      <c r="R812" s="139">
        <v>0</v>
      </c>
      <c r="S812" s="139">
        <v>0</v>
      </c>
      <c r="T812" s="139">
        <v>0</v>
      </c>
      <c r="U812" s="139">
        <v>0</v>
      </c>
      <c r="V812" s="139">
        <v>0</v>
      </c>
      <c r="W812" s="139">
        <v>0</v>
      </c>
      <c r="X812" s="139">
        <v>0</v>
      </c>
      <c r="Y812" s="139">
        <v>0</v>
      </c>
      <c r="Z812" s="139">
        <v>0</v>
      </c>
      <c r="AA812" s="139">
        <v>0</v>
      </c>
      <c r="AB812" s="139">
        <v>0</v>
      </c>
      <c r="AC812" s="139">
        <v>0</v>
      </c>
      <c r="AD812" s="139">
        <v>0</v>
      </c>
      <c r="AE812" s="139">
        <v>0</v>
      </c>
      <c r="AF812" s="139">
        <v>0</v>
      </c>
      <c r="AG812" s="139">
        <v>0</v>
      </c>
      <c r="AH812" s="139">
        <v>0</v>
      </c>
      <c r="AI812" s="139">
        <v>0</v>
      </c>
      <c r="AJ812" s="139">
        <v>0</v>
      </c>
      <c r="AK812" s="139">
        <v>0</v>
      </c>
      <c r="AL812" s="139">
        <v>0</v>
      </c>
      <c r="AM812" s="139">
        <v>0</v>
      </c>
      <c r="AN812" s="139">
        <v>0</v>
      </c>
      <c r="AO812" s="139">
        <v>0</v>
      </c>
      <c r="AP812" s="139">
        <v>0</v>
      </c>
      <c r="AQ812" s="139">
        <v>0</v>
      </c>
      <c r="AR812" s="139">
        <v>0</v>
      </c>
      <c r="AS812" s="139">
        <v>0</v>
      </c>
      <c r="AT812" s="139">
        <v>0</v>
      </c>
      <c r="AU812" s="139">
        <v>0</v>
      </c>
      <c r="AV812" s="139">
        <v>0</v>
      </c>
      <c r="AW812" s="139">
        <v>0</v>
      </c>
      <c r="AX812" s="139">
        <v>0</v>
      </c>
      <c r="AY812" s="139">
        <v>0</v>
      </c>
      <c r="AZ812" s="139">
        <v>0</v>
      </c>
      <c r="BA812" s="139">
        <v>0</v>
      </c>
    </row>
    <row r="813" spans="1:53">
      <c r="A813" s="140" t="s">
        <v>2129</v>
      </c>
      <c r="B813" s="139">
        <v>-110447.08333333299</v>
      </c>
      <c r="C813" s="139">
        <v>-110447.08333333299</v>
      </c>
      <c r="D813" s="139">
        <v>-110447.08333333299</v>
      </c>
      <c r="E813" s="139">
        <v>-110447.08333333299</v>
      </c>
      <c r="F813" s="139">
        <v>-110447.08333333299</v>
      </c>
      <c r="G813" s="139">
        <v>-110447.08333333299</v>
      </c>
      <c r="H813" s="139">
        <v>-110447.08333333299</v>
      </c>
      <c r="I813" s="139">
        <v>-110447.08333333299</v>
      </c>
      <c r="J813" s="139">
        <v>-110447.08333333299</v>
      </c>
      <c r="K813" s="139">
        <v>-110447.08333333299</v>
      </c>
      <c r="L813" s="139">
        <v>-110447.08333333299</v>
      </c>
      <c r="M813" s="139">
        <v>-110447.08333333299</v>
      </c>
      <c r="N813" s="139">
        <v>-1325364.99999999</v>
      </c>
      <c r="O813" s="139">
        <v>-110280.66666666701</v>
      </c>
      <c r="P813" s="139">
        <v>-110280.66666666701</v>
      </c>
      <c r="Q813" s="139">
        <v>-110280.66666666701</v>
      </c>
      <c r="R813" s="139">
        <v>-110280.66666666701</v>
      </c>
      <c r="S813" s="139">
        <v>-110280.66666666701</v>
      </c>
      <c r="T813" s="139">
        <v>-110280.66666666701</v>
      </c>
      <c r="U813" s="139">
        <v>-110280.66666666701</v>
      </c>
      <c r="V813" s="139">
        <v>-110280.66666666701</v>
      </c>
      <c r="W813" s="139">
        <v>-110280.66666666701</v>
      </c>
      <c r="X813" s="139">
        <v>-110280.66666666701</v>
      </c>
      <c r="Y813" s="139">
        <v>-110280.66666666701</v>
      </c>
      <c r="Z813" s="139">
        <v>-110280.66666666701</v>
      </c>
      <c r="AA813" s="139">
        <v>-1323368</v>
      </c>
      <c r="AB813" s="139">
        <v>-94724.916666666701</v>
      </c>
      <c r="AC813" s="139">
        <v>-94724.916666666701</v>
      </c>
      <c r="AD813" s="139">
        <v>-94724.916666666701</v>
      </c>
      <c r="AE813" s="139">
        <v>-94724.916666666701</v>
      </c>
      <c r="AF813" s="139">
        <v>-94724.916666666701</v>
      </c>
      <c r="AG813" s="139">
        <v>-94724.916666666701</v>
      </c>
      <c r="AH813" s="139">
        <v>-94724.916666666701</v>
      </c>
      <c r="AI813" s="139">
        <v>-94724.916666666701</v>
      </c>
      <c r="AJ813" s="139">
        <v>-94724.916666666701</v>
      </c>
      <c r="AK813" s="139">
        <v>-94724.916666666701</v>
      </c>
      <c r="AL813" s="139">
        <v>-94724.916666666701</v>
      </c>
      <c r="AM813" s="139">
        <v>-94724.916666666701</v>
      </c>
      <c r="AN813" s="139">
        <v>-1136699</v>
      </c>
      <c r="AO813" s="139">
        <v>-81829.833333333299</v>
      </c>
      <c r="AP813" s="139">
        <v>-81829.833333333299</v>
      </c>
      <c r="AQ813" s="139">
        <v>-81829.833333333299</v>
      </c>
      <c r="AR813" s="139">
        <v>-81829.833333333299</v>
      </c>
      <c r="AS813" s="139">
        <v>-81829.833333333299</v>
      </c>
      <c r="AT813" s="139">
        <v>-81829.833333333299</v>
      </c>
      <c r="AU813" s="139">
        <v>-81829.833333333299</v>
      </c>
      <c r="AV813" s="139">
        <v>-81829.833333333299</v>
      </c>
      <c r="AW813" s="139">
        <v>-81829.833333333299</v>
      </c>
      <c r="AX813" s="139">
        <v>-81829.833333333299</v>
      </c>
      <c r="AY813" s="139">
        <v>-81829.833333333299</v>
      </c>
      <c r="AZ813" s="139">
        <v>-81829.833333333299</v>
      </c>
      <c r="BA813" s="139">
        <v>-981957.99999999895</v>
      </c>
    </row>
    <row r="814" spans="1:53">
      <c r="A814" s="140" t="s">
        <v>2130</v>
      </c>
    </row>
    <row r="815" spans="1:53">
      <c r="A815" s="140" t="s">
        <v>2131</v>
      </c>
      <c r="B815" s="139">
        <v>0</v>
      </c>
      <c r="C815" s="139">
        <v>0</v>
      </c>
      <c r="D815" s="139">
        <v>0</v>
      </c>
      <c r="E815" s="139">
        <v>0</v>
      </c>
      <c r="F815" s="139">
        <v>0</v>
      </c>
      <c r="G815" s="139">
        <v>0</v>
      </c>
      <c r="H815" s="139">
        <v>0</v>
      </c>
      <c r="I815" s="139">
        <v>0</v>
      </c>
      <c r="J815" s="139">
        <v>0</v>
      </c>
      <c r="K815" s="139">
        <v>0</v>
      </c>
      <c r="L815" s="139">
        <v>0</v>
      </c>
      <c r="M815" s="139">
        <v>0</v>
      </c>
      <c r="N815" s="139">
        <v>0</v>
      </c>
      <c r="O815" s="139">
        <v>0</v>
      </c>
      <c r="P815" s="139">
        <v>0</v>
      </c>
      <c r="Q815" s="139">
        <v>0</v>
      </c>
      <c r="R815" s="139">
        <v>0</v>
      </c>
      <c r="S815" s="139">
        <v>0</v>
      </c>
      <c r="T815" s="139">
        <v>0</v>
      </c>
      <c r="U815" s="139">
        <v>0</v>
      </c>
      <c r="V815" s="139">
        <v>0</v>
      </c>
      <c r="W815" s="139">
        <v>0</v>
      </c>
      <c r="X815" s="139">
        <v>0</v>
      </c>
      <c r="Y815" s="139">
        <v>0</v>
      </c>
      <c r="Z815" s="139">
        <v>0</v>
      </c>
      <c r="AA815" s="139">
        <v>0</v>
      </c>
      <c r="AB815" s="139">
        <v>0</v>
      </c>
      <c r="AC815" s="139">
        <v>0</v>
      </c>
      <c r="AD815" s="139">
        <v>0</v>
      </c>
      <c r="AE815" s="139">
        <v>0</v>
      </c>
      <c r="AF815" s="139">
        <v>0</v>
      </c>
      <c r="AG815" s="139">
        <v>0</v>
      </c>
      <c r="AH815" s="139">
        <v>0</v>
      </c>
      <c r="AI815" s="139">
        <v>0</v>
      </c>
      <c r="AJ815" s="139">
        <v>0</v>
      </c>
      <c r="AK815" s="139">
        <v>0</v>
      </c>
      <c r="AL815" s="139">
        <v>0</v>
      </c>
      <c r="AM815" s="139">
        <v>0</v>
      </c>
      <c r="AN815" s="139">
        <v>0</v>
      </c>
      <c r="AO815" s="139">
        <v>0</v>
      </c>
      <c r="AP815" s="139">
        <v>0</v>
      </c>
      <c r="AQ815" s="139">
        <v>0</v>
      </c>
      <c r="AR815" s="139">
        <v>0</v>
      </c>
      <c r="AS815" s="139">
        <v>0</v>
      </c>
      <c r="AT815" s="139">
        <v>0</v>
      </c>
      <c r="AU815" s="139">
        <v>0</v>
      </c>
      <c r="AV815" s="139">
        <v>0</v>
      </c>
      <c r="AW815" s="139">
        <v>0</v>
      </c>
      <c r="AX815" s="139">
        <v>0</v>
      </c>
      <c r="AY815" s="139">
        <v>0</v>
      </c>
      <c r="AZ815" s="139">
        <v>0</v>
      </c>
      <c r="BA815" s="139">
        <v>0</v>
      </c>
    </row>
    <row r="816" spans="1:53">
      <c r="A816" s="140" t="s">
        <v>2132</v>
      </c>
      <c r="B816" s="139">
        <v>0</v>
      </c>
      <c r="C816" s="139">
        <v>0</v>
      </c>
      <c r="D816" s="139">
        <v>0</v>
      </c>
      <c r="E816" s="139">
        <v>0</v>
      </c>
      <c r="F816" s="139">
        <v>0</v>
      </c>
      <c r="G816" s="139">
        <v>0</v>
      </c>
      <c r="H816" s="139">
        <v>0</v>
      </c>
      <c r="I816" s="139">
        <v>0</v>
      </c>
      <c r="J816" s="139">
        <v>0</v>
      </c>
      <c r="K816" s="139">
        <v>0</v>
      </c>
      <c r="L816" s="139">
        <v>0</v>
      </c>
      <c r="M816" s="139">
        <v>0</v>
      </c>
      <c r="N816" s="139">
        <v>0</v>
      </c>
      <c r="O816" s="139">
        <v>0</v>
      </c>
      <c r="P816" s="139">
        <v>0</v>
      </c>
      <c r="Q816" s="139">
        <v>0</v>
      </c>
      <c r="R816" s="139">
        <v>0</v>
      </c>
      <c r="S816" s="139">
        <v>0</v>
      </c>
      <c r="T816" s="139">
        <v>0</v>
      </c>
      <c r="U816" s="139">
        <v>0</v>
      </c>
      <c r="V816" s="139">
        <v>0</v>
      </c>
      <c r="W816" s="139">
        <v>0</v>
      </c>
      <c r="X816" s="139">
        <v>0</v>
      </c>
      <c r="Y816" s="139">
        <v>0</v>
      </c>
      <c r="Z816" s="139">
        <v>0</v>
      </c>
      <c r="AA816" s="139">
        <v>0</v>
      </c>
      <c r="AB816" s="139">
        <v>0</v>
      </c>
      <c r="AC816" s="139">
        <v>0</v>
      </c>
      <c r="AD816" s="139">
        <v>0</v>
      </c>
      <c r="AE816" s="139">
        <v>0</v>
      </c>
      <c r="AF816" s="139">
        <v>0</v>
      </c>
      <c r="AG816" s="139">
        <v>0</v>
      </c>
      <c r="AH816" s="139">
        <v>0</v>
      </c>
      <c r="AI816" s="139">
        <v>0</v>
      </c>
      <c r="AJ816" s="139">
        <v>0</v>
      </c>
      <c r="AK816" s="139">
        <v>0</v>
      </c>
      <c r="AL816" s="139">
        <v>0</v>
      </c>
      <c r="AM816" s="139">
        <v>0</v>
      </c>
      <c r="AN816" s="139">
        <v>0</v>
      </c>
      <c r="AO816" s="139">
        <v>0</v>
      </c>
      <c r="AP816" s="139">
        <v>0</v>
      </c>
      <c r="AQ816" s="139">
        <v>0</v>
      </c>
      <c r="AR816" s="139">
        <v>0</v>
      </c>
      <c r="AS816" s="139">
        <v>0</v>
      </c>
      <c r="AT816" s="139">
        <v>0</v>
      </c>
      <c r="AU816" s="139">
        <v>0</v>
      </c>
      <c r="AV816" s="139">
        <v>0</v>
      </c>
      <c r="AW816" s="139">
        <v>0</v>
      </c>
      <c r="AX816" s="139">
        <v>0</v>
      </c>
      <c r="AY816" s="139">
        <v>0</v>
      </c>
      <c r="AZ816" s="139">
        <v>0</v>
      </c>
      <c r="BA816" s="139">
        <v>0</v>
      </c>
    </row>
    <row r="817" spans="1:53">
      <c r="A817" s="140" t="s">
        <v>2133</v>
      </c>
      <c r="B817" s="139">
        <v>0</v>
      </c>
      <c r="C817" s="139">
        <v>0</v>
      </c>
      <c r="D817" s="139">
        <v>0</v>
      </c>
      <c r="E817" s="139">
        <v>0</v>
      </c>
      <c r="F817" s="139">
        <v>0</v>
      </c>
      <c r="G817" s="139">
        <v>0</v>
      </c>
      <c r="H817" s="139">
        <v>0</v>
      </c>
      <c r="I817" s="139">
        <v>0</v>
      </c>
      <c r="J817" s="139">
        <v>0</v>
      </c>
      <c r="K817" s="139">
        <v>0</v>
      </c>
      <c r="L817" s="139">
        <v>0</v>
      </c>
      <c r="M817" s="139">
        <v>0</v>
      </c>
      <c r="N817" s="139">
        <v>0</v>
      </c>
      <c r="O817" s="139">
        <v>0</v>
      </c>
      <c r="P817" s="139">
        <v>0</v>
      </c>
      <c r="Q817" s="139">
        <v>0</v>
      </c>
      <c r="R817" s="139">
        <v>0</v>
      </c>
      <c r="S817" s="139">
        <v>0</v>
      </c>
      <c r="T817" s="139">
        <v>0</v>
      </c>
      <c r="U817" s="139">
        <v>0</v>
      </c>
      <c r="V817" s="139">
        <v>0</v>
      </c>
      <c r="W817" s="139">
        <v>0</v>
      </c>
      <c r="X817" s="139">
        <v>0</v>
      </c>
      <c r="Y817" s="139">
        <v>0</v>
      </c>
      <c r="Z817" s="139">
        <v>0</v>
      </c>
      <c r="AA817" s="139">
        <v>0</v>
      </c>
      <c r="AB817" s="139">
        <v>0</v>
      </c>
      <c r="AC817" s="139">
        <v>0</v>
      </c>
      <c r="AD817" s="139">
        <v>0</v>
      </c>
      <c r="AE817" s="139">
        <v>0</v>
      </c>
      <c r="AF817" s="139">
        <v>0</v>
      </c>
      <c r="AG817" s="139">
        <v>0</v>
      </c>
      <c r="AH817" s="139">
        <v>0</v>
      </c>
      <c r="AI817" s="139">
        <v>0</v>
      </c>
      <c r="AJ817" s="139">
        <v>0</v>
      </c>
      <c r="AK817" s="139">
        <v>0</v>
      </c>
      <c r="AL817" s="139">
        <v>0</v>
      </c>
      <c r="AM817" s="139">
        <v>0</v>
      </c>
      <c r="AN817" s="139">
        <v>0</v>
      </c>
      <c r="AO817" s="139">
        <v>0</v>
      </c>
      <c r="AP817" s="139">
        <v>0</v>
      </c>
      <c r="AQ817" s="139">
        <v>0</v>
      </c>
      <c r="AR817" s="139">
        <v>0</v>
      </c>
      <c r="AS817" s="139">
        <v>0</v>
      </c>
      <c r="AT817" s="139">
        <v>0</v>
      </c>
      <c r="AU817" s="139">
        <v>0</v>
      </c>
      <c r="AV817" s="139">
        <v>0</v>
      </c>
      <c r="AW817" s="139">
        <v>0</v>
      </c>
      <c r="AX817" s="139">
        <v>0</v>
      </c>
      <c r="AY817" s="139">
        <v>0</v>
      </c>
      <c r="AZ817" s="139">
        <v>0</v>
      </c>
      <c r="BA817" s="139">
        <v>0</v>
      </c>
    </row>
    <row r="818" spans="1:53">
      <c r="A818" s="166" t="s">
        <v>2134</v>
      </c>
      <c r="B818" s="139">
        <v>-6487482.5855781501</v>
      </c>
      <c r="C818" s="139">
        <v>-7096931.1968867797</v>
      </c>
      <c r="D818" s="139">
        <v>-6941911.1353466501</v>
      </c>
      <c r="E818" s="139">
        <v>-6473418.4408984603</v>
      </c>
      <c r="F818" s="139">
        <v>-4657624.0362958601</v>
      </c>
      <c r="G818" s="139">
        <v>-2861321.00999664</v>
      </c>
      <c r="H818" s="139">
        <v>-1963642.67721545</v>
      </c>
      <c r="I818" s="139">
        <v>-2638153.7796125701</v>
      </c>
      <c r="J818" s="139">
        <v>-3744347.2320234398</v>
      </c>
      <c r="K818" s="139">
        <v>-5928492.8746258197</v>
      </c>
      <c r="L818" s="139">
        <v>-8308857.9200459896</v>
      </c>
      <c r="M818" s="139">
        <v>-6848318.9170456296</v>
      </c>
      <c r="N818" s="139">
        <v>-63950501.805571496</v>
      </c>
      <c r="O818" s="139">
        <v>-3689430.2266213</v>
      </c>
      <c r="P818" s="139">
        <v>-3720346.20920107</v>
      </c>
      <c r="Q818" s="139">
        <v>-3728227.3980108001</v>
      </c>
      <c r="R818" s="139">
        <v>-3761026.6326163602</v>
      </c>
      <c r="S818" s="139">
        <v>-3765728.78561822</v>
      </c>
      <c r="T818" s="139">
        <v>-4130295.3835715</v>
      </c>
      <c r="U818" s="139">
        <v>-4521271.4073726796</v>
      </c>
      <c r="V818" s="139">
        <v>-4597874.6500271503</v>
      </c>
      <c r="W818" s="139">
        <v>-4741511.0714571197</v>
      </c>
      <c r="X818" s="139">
        <v>-4913974.6501734303</v>
      </c>
      <c r="Y818" s="139">
        <v>-4511361.5833310401</v>
      </c>
      <c r="Z818" s="139">
        <v>-9012987.3868244402</v>
      </c>
      <c r="AA818" s="139">
        <v>-55094035.384825103</v>
      </c>
      <c r="AB818" s="139">
        <v>-3372385.7267285502</v>
      </c>
      <c r="AC818" s="139">
        <v>-3400551.2996220598</v>
      </c>
      <c r="AD818" s="139">
        <v>-3424317.6804381199</v>
      </c>
      <c r="AE818" s="139">
        <v>-3473814.9741424401</v>
      </c>
      <c r="AF818" s="139">
        <v>-3495788.1631936799</v>
      </c>
      <c r="AG818" s="139">
        <v>-3872432.2996225399</v>
      </c>
      <c r="AH818" s="139">
        <v>-4311649.15330368</v>
      </c>
      <c r="AI818" s="139">
        <v>-4455230.2478738902</v>
      </c>
      <c r="AJ818" s="139">
        <v>-4509549.1038487405</v>
      </c>
      <c r="AK818" s="139">
        <v>-4599130.1932693198</v>
      </c>
      <c r="AL818" s="139">
        <v>-4229533.4773022896</v>
      </c>
      <c r="AM818" s="139">
        <v>-9834496.0499472693</v>
      </c>
      <c r="AN818" s="139">
        <v>-52978878.369292602</v>
      </c>
      <c r="AO818" s="139">
        <v>-3768633.2241493501</v>
      </c>
      <c r="AP818" s="139">
        <v>-3816423.8826189199</v>
      </c>
      <c r="AQ818" s="139">
        <v>-3412352.2544365702</v>
      </c>
      <c r="AR818" s="139">
        <v>-3446189.4961810401</v>
      </c>
      <c r="AS818" s="139">
        <v>-3451687.9864305402</v>
      </c>
      <c r="AT818" s="139">
        <v>-3618709.2089856099</v>
      </c>
      <c r="AU818" s="139">
        <v>-3882763.9393428802</v>
      </c>
      <c r="AV818" s="139">
        <v>-4060338.3130313</v>
      </c>
      <c r="AW818" s="139">
        <v>-4349976.0881007398</v>
      </c>
      <c r="AX818" s="139">
        <v>-4646368.7738145404</v>
      </c>
      <c r="AY818" s="139">
        <v>-4242869.9611267103</v>
      </c>
      <c r="AZ818" s="139">
        <v>-10229406.332972299</v>
      </c>
      <c r="BA818" s="139">
        <v>-52925719.461190499</v>
      </c>
    </row>
    <row r="819" spans="1:53" ht="10.8" thickBot="1">
      <c r="A819" s="164" t="s">
        <v>2135</v>
      </c>
    </row>
    <row r="820" spans="1:53">
      <c r="A820" s="140" t="s">
        <v>2136</v>
      </c>
      <c r="B820" s="139">
        <v>0</v>
      </c>
      <c r="C820" s="139">
        <v>0</v>
      </c>
      <c r="D820" s="139">
        <v>0</v>
      </c>
      <c r="E820" s="139">
        <v>0</v>
      </c>
      <c r="F820" s="139">
        <v>0</v>
      </c>
      <c r="G820" s="139">
        <v>0</v>
      </c>
      <c r="H820" s="139">
        <v>0</v>
      </c>
      <c r="I820" s="139">
        <v>0</v>
      </c>
      <c r="J820" s="139">
        <v>0</v>
      </c>
      <c r="K820" s="139">
        <v>0</v>
      </c>
      <c r="L820" s="139">
        <v>0</v>
      </c>
      <c r="M820" s="139">
        <v>0</v>
      </c>
      <c r="N820" s="139">
        <v>0</v>
      </c>
      <c r="O820" s="139">
        <v>0</v>
      </c>
      <c r="P820" s="139">
        <v>0</v>
      </c>
      <c r="Q820" s="139">
        <v>0</v>
      </c>
      <c r="R820" s="139">
        <v>0</v>
      </c>
      <c r="S820" s="139">
        <v>0</v>
      </c>
      <c r="T820" s="139">
        <v>0</v>
      </c>
      <c r="U820" s="139">
        <v>0</v>
      </c>
      <c r="V820" s="139">
        <v>0</v>
      </c>
      <c r="W820" s="139">
        <v>0</v>
      </c>
      <c r="X820" s="139">
        <v>0</v>
      </c>
      <c r="Y820" s="139">
        <v>0</v>
      </c>
      <c r="Z820" s="139">
        <v>0</v>
      </c>
      <c r="AA820" s="139">
        <v>0</v>
      </c>
      <c r="AB820" s="139">
        <v>0</v>
      </c>
      <c r="AC820" s="139">
        <v>0</v>
      </c>
      <c r="AD820" s="139">
        <v>0</v>
      </c>
      <c r="AE820" s="139">
        <v>0</v>
      </c>
      <c r="AF820" s="139">
        <v>0</v>
      </c>
      <c r="AG820" s="139">
        <v>0</v>
      </c>
      <c r="AH820" s="139">
        <v>0</v>
      </c>
      <c r="AI820" s="139">
        <v>0</v>
      </c>
      <c r="AJ820" s="139">
        <v>0</v>
      </c>
      <c r="AK820" s="139">
        <v>0</v>
      </c>
      <c r="AL820" s="139">
        <v>0</v>
      </c>
      <c r="AM820" s="139">
        <v>0</v>
      </c>
      <c r="AN820" s="139">
        <v>0</v>
      </c>
      <c r="AO820" s="139">
        <v>0</v>
      </c>
      <c r="AP820" s="139">
        <v>0</v>
      </c>
      <c r="AQ820" s="139">
        <v>0</v>
      </c>
      <c r="AR820" s="139">
        <v>0</v>
      </c>
      <c r="AS820" s="139">
        <v>0</v>
      </c>
      <c r="AT820" s="139">
        <v>0</v>
      </c>
      <c r="AU820" s="139">
        <v>0</v>
      </c>
      <c r="AV820" s="139">
        <v>0</v>
      </c>
      <c r="AW820" s="139">
        <v>0</v>
      </c>
      <c r="AX820" s="139">
        <v>0</v>
      </c>
      <c r="AY820" s="139">
        <v>0</v>
      </c>
      <c r="AZ820" s="139">
        <v>0</v>
      </c>
      <c r="BA820" s="139">
        <v>0</v>
      </c>
    </row>
    <row r="821" spans="1:53">
      <c r="A821" s="168" t="s">
        <v>2137</v>
      </c>
      <c r="B821" s="139">
        <v>-2707743.54289325</v>
      </c>
      <c r="C821" s="139">
        <v>-2216740.5723132598</v>
      </c>
      <c r="D821" s="139">
        <v>-2145831.10314909</v>
      </c>
      <c r="E821" s="139">
        <v>-2001341.0413122501</v>
      </c>
      <c r="F821" s="139">
        <v>-1792499.8789852301</v>
      </c>
      <c r="G821" s="139">
        <v>-1548791.4373550499</v>
      </c>
      <c r="H821" s="139">
        <v>-1287093.81657022</v>
      </c>
      <c r="I821" s="139">
        <v>-913428.02266334102</v>
      </c>
      <c r="J821" s="139">
        <v>-550883.628256639</v>
      </c>
      <c r="K821" s="139">
        <v>-336924.75249522401</v>
      </c>
      <c r="L821" s="139">
        <v>-197505.19884906599</v>
      </c>
      <c r="M821" s="139">
        <v>-103947.70962234</v>
      </c>
      <c r="N821" s="139">
        <v>-15802730.704464899</v>
      </c>
      <c r="O821" s="139">
        <v>0</v>
      </c>
      <c r="P821" s="139">
        <v>0</v>
      </c>
      <c r="Q821" s="139">
        <v>0</v>
      </c>
      <c r="R821" s="139">
        <v>0</v>
      </c>
      <c r="S821" s="139">
        <v>0</v>
      </c>
      <c r="T821" s="139">
        <v>0</v>
      </c>
      <c r="U821" s="139">
        <v>0</v>
      </c>
      <c r="V821" s="139">
        <v>0</v>
      </c>
      <c r="W821" s="139">
        <v>0</v>
      </c>
      <c r="X821" s="139">
        <v>0</v>
      </c>
      <c r="Y821" s="139">
        <v>0</v>
      </c>
      <c r="Z821" s="139">
        <v>0</v>
      </c>
      <c r="AA821" s="139">
        <v>0</v>
      </c>
      <c r="AB821" s="139">
        <v>0</v>
      </c>
      <c r="AC821" s="139">
        <v>0</v>
      </c>
      <c r="AD821" s="139">
        <v>0</v>
      </c>
      <c r="AE821" s="139">
        <v>0</v>
      </c>
      <c r="AF821" s="139">
        <v>0</v>
      </c>
      <c r="AG821" s="139">
        <v>0</v>
      </c>
      <c r="AH821" s="139">
        <v>0</v>
      </c>
      <c r="AI821" s="139">
        <v>0</v>
      </c>
      <c r="AJ821" s="139">
        <v>0</v>
      </c>
      <c r="AK821" s="139">
        <v>0</v>
      </c>
      <c r="AL821" s="139">
        <v>0</v>
      </c>
      <c r="AM821" s="139">
        <v>0</v>
      </c>
      <c r="AN821" s="139">
        <v>0</v>
      </c>
      <c r="AO821" s="139">
        <v>0</v>
      </c>
      <c r="AP821" s="139">
        <v>0</v>
      </c>
      <c r="AQ821" s="139">
        <v>0</v>
      </c>
      <c r="AR821" s="139">
        <v>0</v>
      </c>
      <c r="AS821" s="139">
        <v>0</v>
      </c>
      <c r="AT821" s="139">
        <v>0</v>
      </c>
      <c r="AU821" s="139">
        <v>0</v>
      </c>
      <c r="AV821" s="139">
        <v>0</v>
      </c>
      <c r="AW821" s="139">
        <v>0</v>
      </c>
      <c r="AX821" s="139">
        <v>0</v>
      </c>
      <c r="AY821" s="139">
        <v>0</v>
      </c>
      <c r="AZ821" s="139">
        <v>0</v>
      </c>
      <c r="BA821" s="139">
        <v>0</v>
      </c>
    </row>
    <row r="822" spans="1:53">
      <c r="A822" s="140" t="s">
        <v>2138</v>
      </c>
      <c r="B822" s="139">
        <v>0</v>
      </c>
      <c r="C822" s="139">
        <v>0</v>
      </c>
      <c r="D822" s="139">
        <v>0</v>
      </c>
      <c r="E822" s="139">
        <v>0</v>
      </c>
      <c r="F822" s="139">
        <v>0</v>
      </c>
      <c r="G822" s="139">
        <v>0</v>
      </c>
      <c r="H822" s="139">
        <v>0</v>
      </c>
      <c r="I822" s="139">
        <v>0</v>
      </c>
      <c r="J822" s="139">
        <v>0</v>
      </c>
      <c r="K822" s="139">
        <v>0</v>
      </c>
      <c r="L822" s="139">
        <v>0</v>
      </c>
      <c r="M822" s="139">
        <v>0</v>
      </c>
      <c r="N822" s="139">
        <v>0</v>
      </c>
      <c r="O822" s="139">
        <v>0</v>
      </c>
      <c r="P822" s="139">
        <v>0</v>
      </c>
      <c r="Q822" s="139">
        <v>0</v>
      </c>
      <c r="R822" s="139">
        <v>0</v>
      </c>
      <c r="S822" s="139">
        <v>0</v>
      </c>
      <c r="T822" s="139">
        <v>0</v>
      </c>
      <c r="U822" s="139">
        <v>0</v>
      </c>
      <c r="V822" s="139">
        <v>0</v>
      </c>
      <c r="W822" s="139">
        <v>0</v>
      </c>
      <c r="X822" s="139">
        <v>0</v>
      </c>
      <c r="Y822" s="139">
        <v>0</v>
      </c>
      <c r="Z822" s="139">
        <v>0</v>
      </c>
      <c r="AA822" s="139">
        <v>0</v>
      </c>
      <c r="AB822" s="139">
        <v>0</v>
      </c>
      <c r="AC822" s="139">
        <v>0</v>
      </c>
      <c r="AD822" s="139">
        <v>0</v>
      </c>
      <c r="AE822" s="139">
        <v>0</v>
      </c>
      <c r="AF822" s="139">
        <v>0</v>
      </c>
      <c r="AG822" s="139">
        <v>0</v>
      </c>
      <c r="AH822" s="139">
        <v>0</v>
      </c>
      <c r="AI822" s="139">
        <v>0</v>
      </c>
      <c r="AJ822" s="139">
        <v>0</v>
      </c>
      <c r="AK822" s="139">
        <v>0</v>
      </c>
      <c r="AL822" s="139">
        <v>0</v>
      </c>
      <c r="AM822" s="139">
        <v>0</v>
      </c>
      <c r="AN822" s="139">
        <v>0</v>
      </c>
      <c r="AO822" s="139">
        <v>0</v>
      </c>
      <c r="AP822" s="139">
        <v>0</v>
      </c>
      <c r="AQ822" s="139">
        <v>0</v>
      </c>
      <c r="AR822" s="139">
        <v>0</v>
      </c>
      <c r="AS822" s="139">
        <v>0</v>
      </c>
      <c r="AT822" s="139">
        <v>0</v>
      </c>
      <c r="AU822" s="139">
        <v>0</v>
      </c>
      <c r="AV822" s="139">
        <v>0</v>
      </c>
      <c r="AW822" s="139">
        <v>0</v>
      </c>
      <c r="AX822" s="139">
        <v>0</v>
      </c>
      <c r="AY822" s="139">
        <v>0</v>
      </c>
      <c r="AZ822" s="139">
        <v>0</v>
      </c>
      <c r="BA822" s="139">
        <v>0</v>
      </c>
    </row>
    <row r="823" spans="1:53">
      <c r="A823" s="140" t="s">
        <v>2139</v>
      </c>
      <c r="B823" s="139">
        <v>0</v>
      </c>
      <c r="C823" s="139">
        <v>0</v>
      </c>
      <c r="D823" s="139">
        <v>0</v>
      </c>
      <c r="E823" s="139">
        <v>0</v>
      </c>
      <c r="F823" s="139">
        <v>0</v>
      </c>
      <c r="G823" s="139">
        <v>0</v>
      </c>
      <c r="H823" s="139">
        <v>0</v>
      </c>
      <c r="I823" s="139">
        <v>0</v>
      </c>
      <c r="J823" s="139">
        <v>0</v>
      </c>
      <c r="K823" s="139">
        <v>0</v>
      </c>
      <c r="L823" s="139">
        <v>0</v>
      </c>
      <c r="M823" s="139">
        <v>0</v>
      </c>
      <c r="N823" s="139">
        <v>0</v>
      </c>
      <c r="O823" s="139">
        <v>0</v>
      </c>
      <c r="P823" s="139">
        <v>0</v>
      </c>
      <c r="Q823" s="139">
        <v>0</v>
      </c>
      <c r="R823" s="139">
        <v>0</v>
      </c>
      <c r="S823" s="139">
        <v>0</v>
      </c>
      <c r="T823" s="139">
        <v>0</v>
      </c>
      <c r="U823" s="139">
        <v>0</v>
      </c>
      <c r="V823" s="139">
        <v>0</v>
      </c>
      <c r="W823" s="139">
        <v>0</v>
      </c>
      <c r="X823" s="139">
        <v>0</v>
      </c>
      <c r="Y823" s="139">
        <v>0</v>
      </c>
      <c r="Z823" s="139">
        <v>0</v>
      </c>
      <c r="AA823" s="139">
        <v>0</v>
      </c>
      <c r="AB823" s="139">
        <v>0</v>
      </c>
      <c r="AC823" s="139">
        <v>0</v>
      </c>
      <c r="AD823" s="139">
        <v>0</v>
      </c>
      <c r="AE823" s="139">
        <v>0</v>
      </c>
      <c r="AF823" s="139">
        <v>0</v>
      </c>
      <c r="AG823" s="139">
        <v>0</v>
      </c>
      <c r="AH823" s="139">
        <v>0</v>
      </c>
      <c r="AI823" s="139">
        <v>0</v>
      </c>
      <c r="AJ823" s="139">
        <v>0</v>
      </c>
      <c r="AK823" s="139">
        <v>0</v>
      </c>
      <c r="AL823" s="139">
        <v>0</v>
      </c>
      <c r="AM823" s="139">
        <v>0</v>
      </c>
      <c r="AN823" s="139">
        <v>0</v>
      </c>
      <c r="AO823" s="139">
        <v>0</v>
      </c>
      <c r="AP823" s="139">
        <v>0</v>
      </c>
      <c r="AQ823" s="139">
        <v>0</v>
      </c>
      <c r="AR823" s="139">
        <v>0</v>
      </c>
      <c r="AS823" s="139">
        <v>0</v>
      </c>
      <c r="AT823" s="139">
        <v>0</v>
      </c>
      <c r="AU823" s="139">
        <v>0</v>
      </c>
      <c r="AV823" s="139">
        <v>0</v>
      </c>
      <c r="AW823" s="139">
        <v>0</v>
      </c>
      <c r="AX823" s="139">
        <v>0</v>
      </c>
      <c r="AY823" s="139">
        <v>0</v>
      </c>
      <c r="AZ823" s="139">
        <v>0</v>
      </c>
      <c r="BA823" s="139">
        <v>0</v>
      </c>
    </row>
    <row r="824" spans="1:53">
      <c r="A824" s="140" t="s">
        <v>2140</v>
      </c>
      <c r="B824" s="139">
        <v>0</v>
      </c>
      <c r="C824" s="139">
        <v>0</v>
      </c>
      <c r="D824" s="139">
        <v>0</v>
      </c>
      <c r="E824" s="139">
        <v>0</v>
      </c>
      <c r="F824" s="139">
        <v>0</v>
      </c>
      <c r="G824" s="139">
        <v>0</v>
      </c>
      <c r="H824" s="139">
        <v>0</v>
      </c>
      <c r="I824" s="139">
        <v>0</v>
      </c>
      <c r="J824" s="139">
        <v>0</v>
      </c>
      <c r="K824" s="139">
        <v>0</v>
      </c>
      <c r="L824" s="139">
        <v>0</v>
      </c>
      <c r="M824" s="139">
        <v>0</v>
      </c>
      <c r="N824" s="139">
        <v>0</v>
      </c>
      <c r="O824" s="139">
        <v>0</v>
      </c>
      <c r="P824" s="139">
        <v>0</v>
      </c>
      <c r="Q824" s="139">
        <v>0</v>
      </c>
      <c r="R824" s="139">
        <v>0</v>
      </c>
      <c r="S824" s="139">
        <v>0</v>
      </c>
      <c r="T824" s="139">
        <v>0</v>
      </c>
      <c r="U824" s="139">
        <v>0</v>
      </c>
      <c r="V824" s="139">
        <v>0</v>
      </c>
      <c r="W824" s="139">
        <v>0</v>
      </c>
      <c r="X824" s="139">
        <v>0</v>
      </c>
      <c r="Y824" s="139">
        <v>0</v>
      </c>
      <c r="Z824" s="139">
        <v>0</v>
      </c>
      <c r="AA824" s="139">
        <v>0</v>
      </c>
      <c r="AB824" s="139">
        <v>0</v>
      </c>
      <c r="AC824" s="139">
        <v>0</v>
      </c>
      <c r="AD824" s="139">
        <v>0</v>
      </c>
      <c r="AE824" s="139">
        <v>0</v>
      </c>
      <c r="AF824" s="139">
        <v>0</v>
      </c>
      <c r="AG824" s="139">
        <v>0</v>
      </c>
      <c r="AH824" s="139">
        <v>0</v>
      </c>
      <c r="AI824" s="139">
        <v>0</v>
      </c>
      <c r="AJ824" s="139">
        <v>0</v>
      </c>
      <c r="AK824" s="139">
        <v>0</v>
      </c>
      <c r="AL824" s="139">
        <v>0</v>
      </c>
      <c r="AM824" s="139">
        <v>0</v>
      </c>
      <c r="AN824" s="139">
        <v>0</v>
      </c>
      <c r="AO824" s="139">
        <v>0</v>
      </c>
      <c r="AP824" s="139">
        <v>0</v>
      </c>
      <c r="AQ824" s="139">
        <v>0</v>
      </c>
      <c r="AR824" s="139">
        <v>0</v>
      </c>
      <c r="AS824" s="139">
        <v>0</v>
      </c>
      <c r="AT824" s="139">
        <v>0</v>
      </c>
      <c r="AU824" s="139">
        <v>0</v>
      </c>
      <c r="AV824" s="139">
        <v>0</v>
      </c>
      <c r="AW824" s="139">
        <v>0</v>
      </c>
      <c r="AX824" s="139">
        <v>0</v>
      </c>
      <c r="AY824" s="139">
        <v>0</v>
      </c>
      <c r="AZ824" s="139">
        <v>0</v>
      </c>
      <c r="BA824" s="139">
        <v>0</v>
      </c>
    </row>
    <row r="825" spans="1:53">
      <c r="A825" s="140" t="s">
        <v>2141</v>
      </c>
      <c r="B825" s="139">
        <v>214992.44999999899</v>
      </c>
      <c r="C825" s="139">
        <v>187237.59</v>
      </c>
      <c r="D825" s="139">
        <v>202549.35</v>
      </c>
      <c r="E825" s="139">
        <v>333378.57999999903</v>
      </c>
      <c r="F825" s="139">
        <v>382093.12</v>
      </c>
      <c r="G825" s="139">
        <v>364327.13</v>
      </c>
      <c r="H825" s="139">
        <v>438002.02</v>
      </c>
      <c r="I825" s="139">
        <v>437373.25</v>
      </c>
      <c r="J825" s="139">
        <v>540296.94999999995</v>
      </c>
      <c r="K825" s="139">
        <v>717684.72</v>
      </c>
      <c r="L825" s="139">
        <v>449059.19</v>
      </c>
      <c r="M825" s="139">
        <v>630298.41999999899</v>
      </c>
      <c r="N825" s="139">
        <v>4897292.7699999996</v>
      </c>
      <c r="O825" s="139">
        <v>214992.44999999899</v>
      </c>
      <c r="P825" s="139">
        <v>187237.59</v>
      </c>
      <c r="Q825" s="139">
        <v>202549.35</v>
      </c>
      <c r="R825" s="139">
        <v>333378.57999999903</v>
      </c>
      <c r="S825" s="139">
        <v>382093.12</v>
      </c>
      <c r="T825" s="139">
        <v>364327.13</v>
      </c>
      <c r="U825" s="139">
        <v>438002.02</v>
      </c>
      <c r="V825" s="139">
        <v>437373.25</v>
      </c>
      <c r="W825" s="139">
        <v>540296.94999999995</v>
      </c>
      <c r="X825" s="139">
        <v>717684.72</v>
      </c>
      <c r="Y825" s="139">
        <v>449059.19</v>
      </c>
      <c r="Z825" s="139">
        <v>630298.41999999899</v>
      </c>
      <c r="AA825" s="139">
        <v>4897292.7699999996</v>
      </c>
      <c r="AB825" s="139">
        <v>214992.44999999899</v>
      </c>
      <c r="AC825" s="139">
        <v>187237.59</v>
      </c>
      <c r="AD825" s="139">
        <v>202549.35</v>
      </c>
      <c r="AE825" s="139">
        <v>333378.57999999903</v>
      </c>
      <c r="AF825" s="139">
        <v>382093.12</v>
      </c>
      <c r="AG825" s="139">
        <v>364327.13</v>
      </c>
      <c r="AH825" s="139">
        <v>438002.02</v>
      </c>
      <c r="AI825" s="139">
        <v>437373.25</v>
      </c>
      <c r="AJ825" s="139">
        <v>540296.94999999995</v>
      </c>
      <c r="AK825" s="139">
        <v>717684.72</v>
      </c>
      <c r="AL825" s="139">
        <v>449059.19</v>
      </c>
      <c r="AM825" s="139">
        <v>630298.41999999899</v>
      </c>
      <c r="AN825" s="139">
        <v>4897292.7699999996</v>
      </c>
      <c r="AO825" s="139">
        <v>214992.44999999899</v>
      </c>
      <c r="AP825" s="139">
        <v>187237.59</v>
      </c>
      <c r="AQ825" s="139">
        <v>202549.35</v>
      </c>
      <c r="AR825" s="139">
        <v>333378.57999999903</v>
      </c>
      <c r="AS825" s="139">
        <v>382093.12</v>
      </c>
      <c r="AT825" s="139">
        <v>364327.13</v>
      </c>
      <c r="AU825" s="139">
        <v>438002.02</v>
      </c>
      <c r="AV825" s="139">
        <v>437373.25</v>
      </c>
      <c r="AW825" s="139">
        <v>540296.94999999995</v>
      </c>
      <c r="AX825" s="139">
        <v>717684.72</v>
      </c>
      <c r="AY825" s="139">
        <v>449059.19</v>
      </c>
      <c r="AZ825" s="139">
        <v>630298.41999999899</v>
      </c>
      <c r="BA825" s="139">
        <v>4897292.7699999996</v>
      </c>
    </row>
    <row r="826" spans="1:53">
      <c r="A826" s="168" t="s">
        <v>2142</v>
      </c>
      <c r="B826" s="139">
        <v>-90834</v>
      </c>
      <c r="C826" s="139">
        <v>-90834</v>
      </c>
      <c r="D826" s="139">
        <v>-90834</v>
      </c>
      <c r="E826" s="139">
        <v>-90834</v>
      </c>
      <c r="F826" s="139">
        <v>-90834</v>
      </c>
      <c r="G826" s="139">
        <v>-90834</v>
      </c>
      <c r="H826" s="139">
        <v>-90834</v>
      </c>
      <c r="I826" s="139">
        <v>-90834</v>
      </c>
      <c r="J826" s="139">
        <v>-90834</v>
      </c>
      <c r="K826" s="139">
        <v>-90834</v>
      </c>
      <c r="L826" s="139">
        <v>-90834</v>
      </c>
      <c r="M826" s="139">
        <v>-90834</v>
      </c>
      <c r="N826" s="139">
        <v>-1090008</v>
      </c>
      <c r="O826" s="139">
        <v>-90833.999999999898</v>
      </c>
      <c r="P826" s="139">
        <v>-90833.999999999898</v>
      </c>
      <c r="Q826" s="139">
        <v>-90833.999999999898</v>
      </c>
      <c r="R826" s="139">
        <v>-90833.999999999898</v>
      </c>
      <c r="S826" s="139">
        <v>-90833.999999999898</v>
      </c>
      <c r="T826" s="139">
        <v>-90833.999999999898</v>
      </c>
      <c r="U826" s="139">
        <v>-90833.999999999898</v>
      </c>
      <c r="V826" s="139">
        <v>-90833.999999999898</v>
      </c>
      <c r="W826" s="139">
        <v>-90833.999999999898</v>
      </c>
      <c r="X826" s="139">
        <v>-90833.999999999898</v>
      </c>
      <c r="Y826" s="139">
        <v>-90833.999999999898</v>
      </c>
      <c r="Z826" s="139">
        <v>-90833.999999999898</v>
      </c>
      <c r="AA826" s="139">
        <v>-1090007.99999999</v>
      </c>
      <c r="AB826" s="139">
        <v>-90833.999999999898</v>
      </c>
      <c r="AC826" s="139">
        <v>-90833.999999999898</v>
      </c>
      <c r="AD826" s="139">
        <v>-90833.999999999898</v>
      </c>
      <c r="AE826" s="139">
        <v>-90833.999999999898</v>
      </c>
      <c r="AF826" s="139">
        <v>-90833.999999999898</v>
      </c>
      <c r="AG826" s="139">
        <v>-90833.999999999898</v>
      </c>
      <c r="AH826" s="139">
        <v>-90833.999999999898</v>
      </c>
      <c r="AI826" s="139">
        <v>-90833.999999999898</v>
      </c>
      <c r="AJ826" s="139">
        <v>-90833.999999999898</v>
      </c>
      <c r="AK826" s="139">
        <v>-90833.999999999898</v>
      </c>
      <c r="AL826" s="139">
        <v>-90833.999999999898</v>
      </c>
      <c r="AM826" s="139">
        <v>-90833.999999999898</v>
      </c>
      <c r="AN826" s="139">
        <v>-1090007.99999999</v>
      </c>
      <c r="AO826" s="139">
        <v>-90833.999999999898</v>
      </c>
      <c r="AP826" s="139">
        <v>-90833.999999999898</v>
      </c>
      <c r="AQ826" s="139">
        <v>-90833.999999999898</v>
      </c>
      <c r="AR826" s="139">
        <v>-90833.999999999898</v>
      </c>
      <c r="AS826" s="139">
        <v>-90833.999999999898</v>
      </c>
      <c r="AT826" s="139">
        <v>-90833.999999999898</v>
      </c>
      <c r="AU826" s="139">
        <v>-90833.999999999898</v>
      </c>
      <c r="AV826" s="139">
        <v>-90833.999999999898</v>
      </c>
      <c r="AW826" s="139">
        <v>-90833.999999999898</v>
      </c>
      <c r="AX826" s="139">
        <v>-90833.999999999898</v>
      </c>
      <c r="AY826" s="139">
        <v>-90833.999999999898</v>
      </c>
      <c r="AZ826" s="139">
        <v>-90833.999999999898</v>
      </c>
      <c r="BA826" s="139">
        <v>-1090007.99999999</v>
      </c>
    </row>
    <row r="827" spans="1:53">
      <c r="A827" s="140" t="s">
        <v>2143</v>
      </c>
      <c r="B827" s="139">
        <v>0</v>
      </c>
      <c r="C827" s="139">
        <v>0</v>
      </c>
      <c r="D827" s="139">
        <v>0</v>
      </c>
      <c r="E827" s="139">
        <v>0</v>
      </c>
      <c r="F827" s="139">
        <v>0</v>
      </c>
      <c r="G827" s="139">
        <v>0</v>
      </c>
      <c r="H827" s="139">
        <v>0</v>
      </c>
      <c r="I827" s="139">
        <v>0</v>
      </c>
      <c r="J827" s="139">
        <v>0</v>
      </c>
      <c r="K827" s="139">
        <v>0</v>
      </c>
      <c r="L827" s="139">
        <v>0</v>
      </c>
      <c r="M827" s="139">
        <v>0</v>
      </c>
      <c r="N827" s="139">
        <v>0</v>
      </c>
      <c r="O827" s="139">
        <v>0</v>
      </c>
      <c r="P827" s="139">
        <v>0</v>
      </c>
      <c r="Q827" s="139">
        <v>0</v>
      </c>
      <c r="R827" s="139">
        <v>0</v>
      </c>
      <c r="S827" s="139">
        <v>0</v>
      </c>
      <c r="T827" s="139">
        <v>0</v>
      </c>
      <c r="U827" s="139">
        <v>0</v>
      </c>
      <c r="V827" s="139">
        <v>0</v>
      </c>
      <c r="W827" s="139">
        <v>0</v>
      </c>
      <c r="X827" s="139">
        <v>0</v>
      </c>
      <c r="Y827" s="139">
        <v>0</v>
      </c>
      <c r="Z827" s="139">
        <v>0</v>
      </c>
      <c r="AA827" s="139">
        <v>0</v>
      </c>
      <c r="AB827" s="139">
        <v>0</v>
      </c>
      <c r="AC827" s="139">
        <v>0</v>
      </c>
      <c r="AD827" s="139">
        <v>0</v>
      </c>
      <c r="AE827" s="139">
        <v>0</v>
      </c>
      <c r="AF827" s="139">
        <v>0</v>
      </c>
      <c r="AG827" s="139">
        <v>0</v>
      </c>
      <c r="AH827" s="139">
        <v>0</v>
      </c>
      <c r="AI827" s="139">
        <v>0</v>
      </c>
      <c r="AJ827" s="139">
        <v>0</v>
      </c>
      <c r="AK827" s="139">
        <v>0</v>
      </c>
      <c r="AL827" s="139">
        <v>0</v>
      </c>
      <c r="AM827" s="139">
        <v>0</v>
      </c>
      <c r="AN827" s="139">
        <v>0</v>
      </c>
      <c r="AO827" s="139">
        <v>0</v>
      </c>
      <c r="AP827" s="139">
        <v>0</v>
      </c>
      <c r="AQ827" s="139">
        <v>0</v>
      </c>
      <c r="AR827" s="139">
        <v>0</v>
      </c>
      <c r="AS827" s="139">
        <v>0</v>
      </c>
      <c r="AT827" s="139">
        <v>0</v>
      </c>
      <c r="AU827" s="139">
        <v>0</v>
      </c>
      <c r="AV827" s="139">
        <v>0</v>
      </c>
      <c r="AW827" s="139">
        <v>0</v>
      </c>
      <c r="AX827" s="139">
        <v>0</v>
      </c>
      <c r="AY827" s="139">
        <v>0</v>
      </c>
      <c r="AZ827" s="139">
        <v>0</v>
      </c>
      <c r="BA827" s="139">
        <v>0</v>
      </c>
    </row>
    <row r="828" spans="1:53">
      <c r="A828" s="140" t="s">
        <v>2144</v>
      </c>
      <c r="B828" s="139">
        <v>373156.97</v>
      </c>
      <c r="C828" s="139">
        <v>350377.34</v>
      </c>
      <c r="D828" s="139">
        <v>425383.56</v>
      </c>
      <c r="E828" s="139">
        <v>362166.27</v>
      </c>
      <c r="F828" s="139">
        <v>384451.08</v>
      </c>
      <c r="G828" s="139">
        <v>412968.53</v>
      </c>
      <c r="H828" s="139">
        <v>380638.79</v>
      </c>
      <c r="I828" s="139">
        <v>389846.83</v>
      </c>
      <c r="J828" s="139">
        <v>431237.18</v>
      </c>
      <c r="K828" s="139">
        <v>457106.43</v>
      </c>
      <c r="L828" s="139">
        <v>454852.8</v>
      </c>
      <c r="M828" s="139">
        <v>637512.72</v>
      </c>
      <c r="N828" s="139">
        <v>5059698.4999999898</v>
      </c>
      <c r="O828" s="139">
        <v>373156.97</v>
      </c>
      <c r="P828" s="139">
        <v>350377.34</v>
      </c>
      <c r="Q828" s="139">
        <v>425383.56</v>
      </c>
      <c r="R828" s="139">
        <v>362166.27</v>
      </c>
      <c r="S828" s="139">
        <v>384451.08</v>
      </c>
      <c r="T828" s="139">
        <v>412968.53</v>
      </c>
      <c r="U828" s="139">
        <v>380638.79</v>
      </c>
      <c r="V828" s="139">
        <v>389846.83</v>
      </c>
      <c r="W828" s="139">
        <v>431237.18</v>
      </c>
      <c r="X828" s="139">
        <v>457106.43</v>
      </c>
      <c r="Y828" s="139">
        <v>454852.8</v>
      </c>
      <c r="Z828" s="139">
        <v>637512.72</v>
      </c>
      <c r="AA828" s="139">
        <v>5059698.4999999898</v>
      </c>
      <c r="AB828" s="139">
        <v>373156.97</v>
      </c>
      <c r="AC828" s="139">
        <v>350377.34</v>
      </c>
      <c r="AD828" s="139">
        <v>425383.56</v>
      </c>
      <c r="AE828" s="139">
        <v>362166.27</v>
      </c>
      <c r="AF828" s="139">
        <v>384451.08</v>
      </c>
      <c r="AG828" s="139">
        <v>412968.53</v>
      </c>
      <c r="AH828" s="139">
        <v>380638.79</v>
      </c>
      <c r="AI828" s="139">
        <v>389846.83</v>
      </c>
      <c r="AJ828" s="139">
        <v>431237.18</v>
      </c>
      <c r="AK828" s="139">
        <v>457106.43</v>
      </c>
      <c r="AL828" s="139">
        <v>454852.8</v>
      </c>
      <c r="AM828" s="139">
        <v>637512.72</v>
      </c>
      <c r="AN828" s="139">
        <v>5059698.4999999898</v>
      </c>
      <c r="AO828" s="139">
        <v>373156.97</v>
      </c>
      <c r="AP828" s="139">
        <v>350377.34</v>
      </c>
      <c r="AQ828" s="139">
        <v>425383.56</v>
      </c>
      <c r="AR828" s="139">
        <v>362166.27</v>
      </c>
      <c r="AS828" s="139">
        <v>384451.08</v>
      </c>
      <c r="AT828" s="139">
        <v>412968.53</v>
      </c>
      <c r="AU828" s="139">
        <v>380638.79</v>
      </c>
      <c r="AV828" s="139">
        <v>389846.83</v>
      </c>
      <c r="AW828" s="139">
        <v>431237.18</v>
      </c>
      <c r="AX828" s="139">
        <v>457106.43</v>
      </c>
      <c r="AY828" s="139">
        <v>454852.8</v>
      </c>
      <c r="AZ828" s="139">
        <v>637512.72</v>
      </c>
      <c r="BA828" s="139">
        <v>5059698.4999999898</v>
      </c>
    </row>
    <row r="829" spans="1:53">
      <c r="A829" s="140" t="s">
        <v>2145</v>
      </c>
      <c r="B829" s="139">
        <v>0</v>
      </c>
      <c r="C829" s="139">
        <v>0</v>
      </c>
      <c r="D829" s="139">
        <v>0</v>
      </c>
      <c r="E829" s="139">
        <v>0</v>
      </c>
      <c r="F829" s="139">
        <v>0</v>
      </c>
      <c r="G829" s="139">
        <v>0</v>
      </c>
      <c r="H829" s="139">
        <v>0</v>
      </c>
      <c r="I829" s="139">
        <v>0</v>
      </c>
      <c r="J829" s="139">
        <v>0</v>
      </c>
      <c r="K829" s="139">
        <v>0</v>
      </c>
      <c r="L829" s="139">
        <v>0</v>
      </c>
      <c r="M829" s="139">
        <v>0</v>
      </c>
      <c r="N829" s="139">
        <v>0</v>
      </c>
      <c r="O829" s="139">
        <v>0</v>
      </c>
      <c r="P829" s="139">
        <v>0</v>
      </c>
      <c r="Q829" s="139">
        <v>0</v>
      </c>
      <c r="R829" s="139">
        <v>0</v>
      </c>
      <c r="S829" s="139">
        <v>0</v>
      </c>
      <c r="T829" s="139">
        <v>0</v>
      </c>
      <c r="U829" s="139">
        <v>0</v>
      </c>
      <c r="V829" s="139">
        <v>0</v>
      </c>
      <c r="W829" s="139">
        <v>0</v>
      </c>
      <c r="X829" s="139">
        <v>0</v>
      </c>
      <c r="Y829" s="139">
        <v>0</v>
      </c>
      <c r="Z829" s="139">
        <v>0</v>
      </c>
      <c r="AA829" s="139">
        <v>0</v>
      </c>
      <c r="AB829" s="139">
        <v>0</v>
      </c>
      <c r="AC829" s="139">
        <v>0</v>
      </c>
      <c r="AD829" s="139">
        <v>0</v>
      </c>
      <c r="AE829" s="139">
        <v>0</v>
      </c>
      <c r="AF829" s="139">
        <v>0</v>
      </c>
      <c r="AG829" s="139">
        <v>0</v>
      </c>
      <c r="AH829" s="139">
        <v>0</v>
      </c>
      <c r="AI829" s="139">
        <v>0</v>
      </c>
      <c r="AJ829" s="139">
        <v>0</v>
      </c>
      <c r="AK829" s="139">
        <v>0</v>
      </c>
      <c r="AL829" s="139">
        <v>0</v>
      </c>
      <c r="AM829" s="139">
        <v>0</v>
      </c>
      <c r="AN829" s="139">
        <v>0</v>
      </c>
      <c r="AO829" s="139">
        <v>0</v>
      </c>
      <c r="AP829" s="139">
        <v>0</v>
      </c>
      <c r="AQ829" s="139">
        <v>0</v>
      </c>
      <c r="AR829" s="139">
        <v>0</v>
      </c>
      <c r="AS829" s="139">
        <v>0</v>
      </c>
      <c r="AT829" s="139">
        <v>0</v>
      </c>
      <c r="AU829" s="139">
        <v>0</v>
      </c>
      <c r="AV829" s="139">
        <v>0</v>
      </c>
      <c r="AW829" s="139">
        <v>0</v>
      </c>
      <c r="AX829" s="139">
        <v>0</v>
      </c>
      <c r="AY829" s="139">
        <v>0</v>
      </c>
      <c r="AZ829" s="139">
        <v>0</v>
      </c>
      <c r="BA829" s="139">
        <v>0</v>
      </c>
    </row>
    <row r="830" spans="1:53">
      <c r="A830" s="140" t="s">
        <v>2146</v>
      </c>
      <c r="B830" s="139">
        <v>0</v>
      </c>
      <c r="C830" s="139">
        <v>0</v>
      </c>
      <c r="D830" s="139">
        <v>0</v>
      </c>
      <c r="E830" s="139">
        <v>0</v>
      </c>
      <c r="F830" s="139">
        <v>0</v>
      </c>
      <c r="G830" s="139">
        <v>0</v>
      </c>
      <c r="H830" s="139">
        <v>0</v>
      </c>
      <c r="I830" s="139">
        <v>0</v>
      </c>
      <c r="J830" s="139">
        <v>0</v>
      </c>
      <c r="K830" s="139">
        <v>0</v>
      </c>
      <c r="L830" s="139">
        <v>0</v>
      </c>
      <c r="M830" s="139">
        <v>0</v>
      </c>
      <c r="N830" s="139">
        <v>0</v>
      </c>
      <c r="O830" s="139">
        <v>0</v>
      </c>
      <c r="P830" s="139">
        <v>0</v>
      </c>
      <c r="Q830" s="139">
        <v>0</v>
      </c>
      <c r="R830" s="139">
        <v>0</v>
      </c>
      <c r="S830" s="139">
        <v>0</v>
      </c>
      <c r="T830" s="139">
        <v>0</v>
      </c>
      <c r="U830" s="139">
        <v>0</v>
      </c>
      <c r="V830" s="139">
        <v>0</v>
      </c>
      <c r="W830" s="139">
        <v>0</v>
      </c>
      <c r="X830" s="139">
        <v>0</v>
      </c>
      <c r="Y830" s="139">
        <v>0</v>
      </c>
      <c r="Z830" s="139">
        <v>0</v>
      </c>
      <c r="AA830" s="139">
        <v>0</v>
      </c>
      <c r="AB830" s="139">
        <v>0</v>
      </c>
      <c r="AC830" s="139">
        <v>0</v>
      </c>
      <c r="AD830" s="139">
        <v>0</v>
      </c>
      <c r="AE830" s="139">
        <v>0</v>
      </c>
      <c r="AF830" s="139">
        <v>0</v>
      </c>
      <c r="AG830" s="139">
        <v>0</v>
      </c>
      <c r="AH830" s="139">
        <v>0</v>
      </c>
      <c r="AI830" s="139">
        <v>0</v>
      </c>
      <c r="AJ830" s="139">
        <v>0</v>
      </c>
      <c r="AK830" s="139">
        <v>0</v>
      </c>
      <c r="AL830" s="139">
        <v>0</v>
      </c>
      <c r="AM830" s="139">
        <v>0</v>
      </c>
      <c r="AN830" s="139">
        <v>0</v>
      </c>
      <c r="AO830" s="139">
        <v>0</v>
      </c>
      <c r="AP830" s="139">
        <v>0</v>
      </c>
      <c r="AQ830" s="139">
        <v>0</v>
      </c>
      <c r="AR830" s="139">
        <v>0</v>
      </c>
      <c r="AS830" s="139">
        <v>0</v>
      </c>
      <c r="AT830" s="139">
        <v>0</v>
      </c>
      <c r="AU830" s="139">
        <v>0</v>
      </c>
      <c r="AV830" s="139">
        <v>0</v>
      </c>
      <c r="AW830" s="139">
        <v>0</v>
      </c>
      <c r="AX830" s="139">
        <v>0</v>
      </c>
      <c r="AY830" s="139">
        <v>0</v>
      </c>
      <c r="AZ830" s="139">
        <v>0</v>
      </c>
      <c r="BA830" s="139">
        <v>0</v>
      </c>
    </row>
    <row r="831" spans="1:53">
      <c r="A831" s="140" t="s">
        <v>2147</v>
      </c>
      <c r="B831" s="139">
        <v>0</v>
      </c>
      <c r="C831" s="139">
        <v>0</v>
      </c>
      <c r="D831" s="139">
        <v>0</v>
      </c>
      <c r="E831" s="139">
        <v>0</v>
      </c>
      <c r="F831" s="139">
        <v>0</v>
      </c>
      <c r="G831" s="139">
        <v>0</v>
      </c>
      <c r="H831" s="139">
        <v>0</v>
      </c>
      <c r="I831" s="139">
        <v>0</v>
      </c>
      <c r="J831" s="139">
        <v>0</v>
      </c>
      <c r="K831" s="139">
        <v>0</v>
      </c>
      <c r="L831" s="139">
        <v>0</v>
      </c>
      <c r="M831" s="139">
        <v>0</v>
      </c>
      <c r="N831" s="139">
        <v>0</v>
      </c>
      <c r="O831" s="139">
        <v>0</v>
      </c>
      <c r="P831" s="139">
        <v>0</v>
      </c>
      <c r="Q831" s="139">
        <v>0</v>
      </c>
      <c r="R831" s="139">
        <v>0</v>
      </c>
      <c r="S831" s="139">
        <v>0</v>
      </c>
      <c r="T831" s="139">
        <v>0</v>
      </c>
      <c r="U831" s="139">
        <v>0</v>
      </c>
      <c r="V831" s="139">
        <v>0</v>
      </c>
      <c r="W831" s="139">
        <v>0</v>
      </c>
      <c r="X831" s="139">
        <v>0</v>
      </c>
      <c r="Y831" s="139">
        <v>0</v>
      </c>
      <c r="Z831" s="139">
        <v>0</v>
      </c>
      <c r="AA831" s="139">
        <v>0</v>
      </c>
      <c r="AB831" s="139">
        <v>0</v>
      </c>
      <c r="AC831" s="139">
        <v>0</v>
      </c>
      <c r="AD831" s="139">
        <v>0</v>
      </c>
      <c r="AE831" s="139">
        <v>0</v>
      </c>
      <c r="AF831" s="139">
        <v>0</v>
      </c>
      <c r="AG831" s="139">
        <v>0</v>
      </c>
      <c r="AH831" s="139">
        <v>0</v>
      </c>
      <c r="AI831" s="139">
        <v>0</v>
      </c>
      <c r="AJ831" s="139">
        <v>0</v>
      </c>
      <c r="AK831" s="139">
        <v>0</v>
      </c>
      <c r="AL831" s="139">
        <v>0</v>
      </c>
      <c r="AM831" s="139">
        <v>0</v>
      </c>
      <c r="AN831" s="139">
        <v>0</v>
      </c>
      <c r="AO831" s="139">
        <v>0</v>
      </c>
      <c r="AP831" s="139">
        <v>0</v>
      </c>
      <c r="AQ831" s="139">
        <v>0</v>
      </c>
      <c r="AR831" s="139">
        <v>0</v>
      </c>
      <c r="AS831" s="139">
        <v>0</v>
      </c>
      <c r="AT831" s="139">
        <v>0</v>
      </c>
      <c r="AU831" s="139">
        <v>0</v>
      </c>
      <c r="AV831" s="139">
        <v>0</v>
      </c>
      <c r="AW831" s="139">
        <v>0</v>
      </c>
      <c r="AX831" s="139">
        <v>0</v>
      </c>
      <c r="AY831" s="139">
        <v>0</v>
      </c>
      <c r="AZ831" s="139">
        <v>0</v>
      </c>
      <c r="BA831" s="139">
        <v>0</v>
      </c>
    </row>
    <row r="832" spans="1:53">
      <c r="A832" s="140" t="s">
        <v>2148</v>
      </c>
      <c r="B832" s="139">
        <v>4849.54</v>
      </c>
      <c r="C832" s="139">
        <v>4849.54</v>
      </c>
      <c r="D832" s="139">
        <v>4849.54</v>
      </c>
      <c r="E832" s="139">
        <v>4849.54</v>
      </c>
      <c r="F832" s="139">
        <v>4849.54</v>
      </c>
      <c r="G832" s="139">
        <v>4849.54</v>
      </c>
      <c r="H832" s="139">
        <v>-39374.370000000003</v>
      </c>
      <c r="I832" s="139">
        <v>4849.54</v>
      </c>
      <c r="J832" s="139">
        <v>4849.54</v>
      </c>
      <c r="K832" s="139">
        <v>4849.54</v>
      </c>
      <c r="L832" s="139">
        <v>4849.54</v>
      </c>
      <c r="M832" s="139">
        <v>-174540.84</v>
      </c>
      <c r="N832" s="139">
        <v>-165419.81</v>
      </c>
      <c r="O832" s="139">
        <v>4849.54</v>
      </c>
      <c r="P832" s="139">
        <v>4849.54</v>
      </c>
      <c r="Q832" s="139">
        <v>4849.54</v>
      </c>
      <c r="R832" s="139">
        <v>4849.54</v>
      </c>
      <c r="S832" s="139">
        <v>4849.54</v>
      </c>
      <c r="T832" s="139">
        <v>4849.54</v>
      </c>
      <c r="U832" s="139">
        <v>-39374.370000000003</v>
      </c>
      <c r="V832" s="139">
        <v>4849.54</v>
      </c>
      <c r="W832" s="139">
        <v>4849.54</v>
      </c>
      <c r="X832" s="139">
        <v>4849.54</v>
      </c>
      <c r="Y832" s="139">
        <v>4849.54</v>
      </c>
      <c r="Z832" s="139">
        <v>-174540.84</v>
      </c>
      <c r="AA832" s="139">
        <v>-165419.81</v>
      </c>
      <c r="AB832" s="139">
        <v>4849.54</v>
      </c>
      <c r="AC832" s="139">
        <v>4849.54</v>
      </c>
      <c r="AD832" s="139">
        <v>4849.54</v>
      </c>
      <c r="AE832" s="139">
        <v>4849.54</v>
      </c>
      <c r="AF832" s="139">
        <v>4849.54</v>
      </c>
      <c r="AG832" s="139">
        <v>4849.54</v>
      </c>
      <c r="AH832" s="139">
        <v>-39374.370000000003</v>
      </c>
      <c r="AI832" s="139">
        <v>4849.54</v>
      </c>
      <c r="AJ832" s="139">
        <v>4849.54</v>
      </c>
      <c r="AK832" s="139">
        <v>4849.54</v>
      </c>
      <c r="AL832" s="139">
        <v>4849.54</v>
      </c>
      <c r="AM832" s="139">
        <v>-174540.84</v>
      </c>
      <c r="AN832" s="139">
        <v>-165419.81</v>
      </c>
      <c r="AO832" s="139">
        <v>4849.54</v>
      </c>
      <c r="AP832" s="139">
        <v>4849.54</v>
      </c>
      <c r="AQ832" s="139">
        <v>4849.54</v>
      </c>
      <c r="AR832" s="139">
        <v>4849.54</v>
      </c>
      <c r="AS832" s="139">
        <v>4849.54</v>
      </c>
      <c r="AT832" s="139">
        <v>4849.54</v>
      </c>
      <c r="AU832" s="139">
        <v>-39374.370000000003</v>
      </c>
      <c r="AV832" s="139">
        <v>4849.54</v>
      </c>
      <c r="AW832" s="139">
        <v>4849.54</v>
      </c>
      <c r="AX832" s="139">
        <v>4849.54</v>
      </c>
      <c r="AY832" s="139">
        <v>4849.54</v>
      </c>
      <c r="AZ832" s="139">
        <v>-174540.84</v>
      </c>
      <c r="BA832" s="139">
        <v>-165419.81</v>
      </c>
    </row>
    <row r="833" spans="1:53">
      <c r="A833" s="140" t="s">
        <v>2149</v>
      </c>
      <c r="B833" s="139">
        <v>0</v>
      </c>
      <c r="C833" s="139">
        <v>0</v>
      </c>
      <c r="D833" s="139">
        <v>0</v>
      </c>
      <c r="E833" s="139">
        <v>0</v>
      </c>
      <c r="F833" s="139">
        <v>0</v>
      </c>
      <c r="G833" s="139">
        <v>0</v>
      </c>
      <c r="H833" s="139">
        <v>0</v>
      </c>
      <c r="I833" s="139">
        <v>0</v>
      </c>
      <c r="J833" s="139">
        <v>0</v>
      </c>
      <c r="K833" s="139">
        <v>0</v>
      </c>
      <c r="L833" s="139">
        <v>0</v>
      </c>
      <c r="M833" s="139">
        <v>0</v>
      </c>
      <c r="N833" s="139">
        <v>0</v>
      </c>
      <c r="O833" s="139">
        <v>0</v>
      </c>
      <c r="P833" s="139">
        <v>0</v>
      </c>
      <c r="Q833" s="139">
        <v>0</v>
      </c>
      <c r="R833" s="139">
        <v>0</v>
      </c>
      <c r="S833" s="139">
        <v>0</v>
      </c>
      <c r="T833" s="139">
        <v>0</v>
      </c>
      <c r="U833" s="139">
        <v>0</v>
      </c>
      <c r="V833" s="139">
        <v>0</v>
      </c>
      <c r="W833" s="139">
        <v>0</v>
      </c>
      <c r="X833" s="139">
        <v>0</v>
      </c>
      <c r="Y833" s="139">
        <v>0</v>
      </c>
      <c r="Z833" s="139">
        <v>0</v>
      </c>
      <c r="AA833" s="139">
        <v>0</v>
      </c>
      <c r="AB833" s="139">
        <v>0</v>
      </c>
      <c r="AC833" s="139">
        <v>0</v>
      </c>
      <c r="AD833" s="139">
        <v>0</v>
      </c>
      <c r="AE833" s="139">
        <v>0</v>
      </c>
      <c r="AF833" s="139">
        <v>0</v>
      </c>
      <c r="AG833" s="139">
        <v>0</v>
      </c>
      <c r="AH833" s="139">
        <v>0</v>
      </c>
      <c r="AI833" s="139">
        <v>0</v>
      </c>
      <c r="AJ833" s="139">
        <v>0</v>
      </c>
      <c r="AK833" s="139">
        <v>0</v>
      </c>
      <c r="AL833" s="139">
        <v>0</v>
      </c>
      <c r="AM833" s="139">
        <v>0</v>
      </c>
      <c r="AN833" s="139">
        <v>0</v>
      </c>
      <c r="AO833" s="139">
        <v>0</v>
      </c>
      <c r="AP833" s="139">
        <v>0</v>
      </c>
      <c r="AQ833" s="139">
        <v>0</v>
      </c>
      <c r="AR833" s="139">
        <v>0</v>
      </c>
      <c r="AS833" s="139">
        <v>0</v>
      </c>
      <c r="AT833" s="139">
        <v>0</v>
      </c>
      <c r="AU833" s="139">
        <v>0</v>
      </c>
      <c r="AV833" s="139">
        <v>0</v>
      </c>
      <c r="AW833" s="139">
        <v>0</v>
      </c>
      <c r="AX833" s="139">
        <v>0</v>
      </c>
      <c r="AY833" s="139">
        <v>0</v>
      </c>
      <c r="AZ833" s="139">
        <v>0</v>
      </c>
      <c r="BA833" s="139">
        <v>0</v>
      </c>
    </row>
    <row r="834" spans="1:53">
      <c r="A834" s="140" t="s">
        <v>2150</v>
      </c>
      <c r="B834" s="139">
        <v>0</v>
      </c>
      <c r="C834" s="139">
        <v>0</v>
      </c>
      <c r="D834" s="139">
        <v>0</v>
      </c>
      <c r="E834" s="139">
        <v>0</v>
      </c>
      <c r="F834" s="139">
        <v>0</v>
      </c>
      <c r="G834" s="139">
        <v>0</v>
      </c>
      <c r="H834" s="139">
        <v>0</v>
      </c>
      <c r="I834" s="139">
        <v>0</v>
      </c>
      <c r="J834" s="139">
        <v>0</v>
      </c>
      <c r="K834" s="139">
        <v>0</v>
      </c>
      <c r="L834" s="139">
        <v>0</v>
      </c>
      <c r="M834" s="139">
        <v>0</v>
      </c>
      <c r="N834" s="139">
        <v>0</v>
      </c>
      <c r="O834" s="139">
        <v>0</v>
      </c>
      <c r="P834" s="139">
        <v>0</v>
      </c>
      <c r="Q834" s="139">
        <v>0</v>
      </c>
      <c r="R834" s="139">
        <v>0</v>
      </c>
      <c r="S834" s="139">
        <v>0</v>
      </c>
      <c r="T834" s="139">
        <v>0</v>
      </c>
      <c r="U834" s="139">
        <v>0</v>
      </c>
      <c r="V834" s="139">
        <v>0</v>
      </c>
      <c r="W834" s="139">
        <v>0</v>
      </c>
      <c r="X834" s="139">
        <v>0</v>
      </c>
      <c r="Y834" s="139">
        <v>0</v>
      </c>
      <c r="Z834" s="139">
        <v>0</v>
      </c>
      <c r="AA834" s="139">
        <v>0</v>
      </c>
      <c r="AB834" s="139">
        <v>0</v>
      </c>
      <c r="AC834" s="139">
        <v>0</v>
      </c>
      <c r="AD834" s="139">
        <v>0</v>
      </c>
      <c r="AE834" s="139">
        <v>0</v>
      </c>
      <c r="AF834" s="139">
        <v>0</v>
      </c>
      <c r="AG834" s="139">
        <v>0</v>
      </c>
      <c r="AH834" s="139">
        <v>0</v>
      </c>
      <c r="AI834" s="139">
        <v>0</v>
      </c>
      <c r="AJ834" s="139">
        <v>0</v>
      </c>
      <c r="AK834" s="139">
        <v>0</v>
      </c>
      <c r="AL834" s="139">
        <v>0</v>
      </c>
      <c r="AM834" s="139">
        <v>0</v>
      </c>
      <c r="AN834" s="139">
        <v>0</v>
      </c>
      <c r="AO834" s="139">
        <v>0</v>
      </c>
      <c r="AP834" s="139">
        <v>0</v>
      </c>
      <c r="AQ834" s="139">
        <v>0</v>
      </c>
      <c r="AR834" s="139">
        <v>0</v>
      </c>
      <c r="AS834" s="139">
        <v>0</v>
      </c>
      <c r="AT834" s="139">
        <v>0</v>
      </c>
      <c r="AU834" s="139">
        <v>0</v>
      </c>
      <c r="AV834" s="139">
        <v>0</v>
      </c>
      <c r="AW834" s="139">
        <v>0</v>
      </c>
      <c r="AX834" s="139">
        <v>0</v>
      </c>
      <c r="AY834" s="139">
        <v>0</v>
      </c>
      <c r="AZ834" s="139">
        <v>0</v>
      </c>
      <c r="BA834" s="139">
        <v>0</v>
      </c>
    </row>
    <row r="835" spans="1:53">
      <c r="A835" s="140" t="s">
        <v>2151</v>
      </c>
      <c r="B835" s="139">
        <v>0</v>
      </c>
      <c r="C835" s="139">
        <v>0</v>
      </c>
      <c r="D835" s="139">
        <v>0</v>
      </c>
      <c r="E835" s="139">
        <v>0</v>
      </c>
      <c r="F835" s="139">
        <v>0</v>
      </c>
      <c r="G835" s="139">
        <v>0</v>
      </c>
      <c r="H835" s="139">
        <v>0</v>
      </c>
      <c r="I835" s="139">
        <v>0</v>
      </c>
      <c r="J835" s="139">
        <v>0</v>
      </c>
      <c r="K835" s="139">
        <v>0</v>
      </c>
      <c r="L835" s="139">
        <v>0</v>
      </c>
      <c r="M835" s="139">
        <v>0</v>
      </c>
      <c r="N835" s="139">
        <v>0</v>
      </c>
      <c r="O835" s="139">
        <v>0</v>
      </c>
      <c r="P835" s="139">
        <v>0</v>
      </c>
      <c r="Q835" s="139">
        <v>0</v>
      </c>
      <c r="R835" s="139">
        <v>0</v>
      </c>
      <c r="S835" s="139">
        <v>0</v>
      </c>
      <c r="T835" s="139">
        <v>0</v>
      </c>
      <c r="U835" s="139">
        <v>0</v>
      </c>
      <c r="V835" s="139">
        <v>0</v>
      </c>
      <c r="W835" s="139">
        <v>0</v>
      </c>
      <c r="X835" s="139">
        <v>0</v>
      </c>
      <c r="Y835" s="139">
        <v>0</v>
      </c>
      <c r="Z835" s="139">
        <v>0</v>
      </c>
      <c r="AA835" s="139">
        <v>0</v>
      </c>
      <c r="AB835" s="139">
        <v>0</v>
      </c>
      <c r="AC835" s="139">
        <v>0</v>
      </c>
      <c r="AD835" s="139">
        <v>0</v>
      </c>
      <c r="AE835" s="139">
        <v>0</v>
      </c>
      <c r="AF835" s="139">
        <v>0</v>
      </c>
      <c r="AG835" s="139">
        <v>0</v>
      </c>
      <c r="AH835" s="139">
        <v>0</v>
      </c>
      <c r="AI835" s="139">
        <v>0</v>
      </c>
      <c r="AJ835" s="139">
        <v>0</v>
      </c>
      <c r="AK835" s="139">
        <v>0</v>
      </c>
      <c r="AL835" s="139">
        <v>0</v>
      </c>
      <c r="AM835" s="139">
        <v>0</v>
      </c>
      <c r="AN835" s="139">
        <v>0</v>
      </c>
      <c r="AO835" s="139">
        <v>0</v>
      </c>
      <c r="AP835" s="139">
        <v>0</v>
      </c>
      <c r="AQ835" s="139">
        <v>0</v>
      </c>
      <c r="AR835" s="139">
        <v>0</v>
      </c>
      <c r="AS835" s="139">
        <v>0</v>
      </c>
      <c r="AT835" s="139">
        <v>0</v>
      </c>
      <c r="AU835" s="139">
        <v>0</v>
      </c>
      <c r="AV835" s="139">
        <v>0</v>
      </c>
      <c r="AW835" s="139">
        <v>0</v>
      </c>
      <c r="AX835" s="139">
        <v>0</v>
      </c>
      <c r="AY835" s="139">
        <v>0</v>
      </c>
      <c r="AZ835" s="139">
        <v>0</v>
      </c>
      <c r="BA835" s="139">
        <v>0</v>
      </c>
    </row>
    <row r="836" spans="1:53">
      <c r="A836" s="140" t="s">
        <v>2152</v>
      </c>
      <c r="B836" s="139">
        <v>0</v>
      </c>
      <c r="C836" s="139">
        <v>0</v>
      </c>
      <c r="D836" s="139">
        <v>0</v>
      </c>
      <c r="E836" s="139">
        <v>0</v>
      </c>
      <c r="F836" s="139">
        <v>0</v>
      </c>
      <c r="G836" s="139">
        <v>0</v>
      </c>
      <c r="H836" s="139">
        <v>0</v>
      </c>
      <c r="I836" s="139">
        <v>0</v>
      </c>
      <c r="J836" s="139">
        <v>0</v>
      </c>
      <c r="K836" s="139">
        <v>0</v>
      </c>
      <c r="L836" s="139">
        <v>0</v>
      </c>
      <c r="M836" s="139">
        <v>0</v>
      </c>
      <c r="N836" s="139">
        <v>0</v>
      </c>
      <c r="O836" s="139">
        <v>0</v>
      </c>
      <c r="P836" s="139">
        <v>0</v>
      </c>
      <c r="Q836" s="139">
        <v>0</v>
      </c>
      <c r="R836" s="139">
        <v>0</v>
      </c>
      <c r="S836" s="139">
        <v>0</v>
      </c>
      <c r="T836" s="139">
        <v>0</v>
      </c>
      <c r="U836" s="139">
        <v>0</v>
      </c>
      <c r="V836" s="139">
        <v>0</v>
      </c>
      <c r="W836" s="139">
        <v>0</v>
      </c>
      <c r="X836" s="139">
        <v>0</v>
      </c>
      <c r="Y836" s="139">
        <v>0</v>
      </c>
      <c r="Z836" s="139">
        <v>0</v>
      </c>
      <c r="AA836" s="139">
        <v>0</v>
      </c>
      <c r="AB836" s="139">
        <v>0</v>
      </c>
      <c r="AC836" s="139">
        <v>0</v>
      </c>
      <c r="AD836" s="139">
        <v>0</v>
      </c>
      <c r="AE836" s="139">
        <v>0</v>
      </c>
      <c r="AF836" s="139">
        <v>0</v>
      </c>
      <c r="AG836" s="139">
        <v>0</v>
      </c>
      <c r="AH836" s="139">
        <v>0</v>
      </c>
      <c r="AI836" s="139">
        <v>0</v>
      </c>
      <c r="AJ836" s="139">
        <v>0</v>
      </c>
      <c r="AK836" s="139">
        <v>0</v>
      </c>
      <c r="AL836" s="139">
        <v>0</v>
      </c>
      <c r="AM836" s="139">
        <v>0</v>
      </c>
      <c r="AN836" s="139">
        <v>0</v>
      </c>
      <c r="AO836" s="139">
        <v>0</v>
      </c>
      <c r="AP836" s="139">
        <v>0</v>
      </c>
      <c r="AQ836" s="139">
        <v>0</v>
      </c>
      <c r="AR836" s="139">
        <v>0</v>
      </c>
      <c r="AS836" s="139">
        <v>0</v>
      </c>
      <c r="AT836" s="139">
        <v>0</v>
      </c>
      <c r="AU836" s="139">
        <v>0</v>
      </c>
      <c r="AV836" s="139">
        <v>0</v>
      </c>
      <c r="AW836" s="139">
        <v>0</v>
      </c>
      <c r="AX836" s="139">
        <v>0</v>
      </c>
      <c r="AY836" s="139">
        <v>0</v>
      </c>
      <c r="AZ836" s="139">
        <v>0</v>
      </c>
      <c r="BA836" s="139">
        <v>0</v>
      </c>
    </row>
    <row r="837" spans="1:53">
      <c r="A837" s="140" t="s">
        <v>2153</v>
      </c>
      <c r="B837" s="139">
        <v>0</v>
      </c>
      <c r="C837" s="139">
        <v>0</v>
      </c>
      <c r="D837" s="139">
        <v>0</v>
      </c>
      <c r="E837" s="139">
        <v>0</v>
      </c>
      <c r="F837" s="139">
        <v>0</v>
      </c>
      <c r="G837" s="139">
        <v>0</v>
      </c>
      <c r="H837" s="139">
        <v>0</v>
      </c>
      <c r="I837" s="139">
        <v>0</v>
      </c>
      <c r="J837" s="139">
        <v>0</v>
      </c>
      <c r="K837" s="139">
        <v>0</v>
      </c>
      <c r="L837" s="139">
        <v>0</v>
      </c>
      <c r="M837" s="139">
        <v>0</v>
      </c>
      <c r="N837" s="139">
        <v>0</v>
      </c>
      <c r="O837" s="139">
        <v>0</v>
      </c>
      <c r="P837" s="139">
        <v>0</v>
      </c>
      <c r="Q837" s="139">
        <v>0</v>
      </c>
      <c r="R837" s="139">
        <v>0</v>
      </c>
      <c r="S837" s="139">
        <v>0</v>
      </c>
      <c r="T837" s="139">
        <v>0</v>
      </c>
      <c r="U837" s="139">
        <v>0</v>
      </c>
      <c r="V837" s="139">
        <v>0</v>
      </c>
      <c r="W837" s="139">
        <v>0</v>
      </c>
      <c r="X837" s="139">
        <v>0</v>
      </c>
      <c r="Y837" s="139">
        <v>0</v>
      </c>
      <c r="Z837" s="139">
        <v>0</v>
      </c>
      <c r="AA837" s="139">
        <v>0</v>
      </c>
      <c r="AB837" s="139">
        <v>0</v>
      </c>
      <c r="AC837" s="139">
        <v>0</v>
      </c>
      <c r="AD837" s="139">
        <v>0</v>
      </c>
      <c r="AE837" s="139">
        <v>0</v>
      </c>
      <c r="AF837" s="139">
        <v>0</v>
      </c>
      <c r="AG837" s="139">
        <v>0</v>
      </c>
      <c r="AH837" s="139">
        <v>0</v>
      </c>
      <c r="AI837" s="139">
        <v>0</v>
      </c>
      <c r="AJ837" s="139">
        <v>0</v>
      </c>
      <c r="AK837" s="139">
        <v>0</v>
      </c>
      <c r="AL837" s="139">
        <v>0</v>
      </c>
      <c r="AM837" s="139">
        <v>0</v>
      </c>
      <c r="AN837" s="139">
        <v>0</v>
      </c>
      <c r="AO837" s="139">
        <v>0</v>
      </c>
      <c r="AP837" s="139">
        <v>0</v>
      </c>
      <c r="AQ837" s="139">
        <v>0</v>
      </c>
      <c r="AR837" s="139">
        <v>0</v>
      </c>
      <c r="AS837" s="139">
        <v>0</v>
      </c>
      <c r="AT837" s="139">
        <v>0</v>
      </c>
      <c r="AU837" s="139">
        <v>0</v>
      </c>
      <c r="AV837" s="139">
        <v>0</v>
      </c>
      <c r="AW837" s="139">
        <v>0</v>
      </c>
      <c r="AX837" s="139">
        <v>0</v>
      </c>
      <c r="AY837" s="139">
        <v>0</v>
      </c>
      <c r="AZ837" s="139">
        <v>0</v>
      </c>
      <c r="BA837" s="139">
        <v>0</v>
      </c>
    </row>
    <row r="838" spans="1:53">
      <c r="A838" s="140" t="s">
        <v>2154</v>
      </c>
      <c r="B838" s="139">
        <v>0</v>
      </c>
      <c r="C838" s="139">
        <v>0</v>
      </c>
      <c r="D838" s="139">
        <v>0</v>
      </c>
      <c r="E838" s="139">
        <v>0</v>
      </c>
      <c r="F838" s="139">
        <v>0</v>
      </c>
      <c r="G838" s="139">
        <v>0</v>
      </c>
      <c r="H838" s="139">
        <v>0</v>
      </c>
      <c r="I838" s="139">
        <v>0</v>
      </c>
      <c r="J838" s="139">
        <v>0</v>
      </c>
      <c r="K838" s="139">
        <v>0</v>
      </c>
      <c r="L838" s="139">
        <v>0</v>
      </c>
      <c r="M838" s="139">
        <v>0</v>
      </c>
      <c r="N838" s="139">
        <v>0</v>
      </c>
      <c r="O838" s="139">
        <v>0</v>
      </c>
      <c r="P838" s="139">
        <v>0</v>
      </c>
      <c r="Q838" s="139">
        <v>0</v>
      </c>
      <c r="R838" s="139">
        <v>0</v>
      </c>
      <c r="S838" s="139">
        <v>0</v>
      </c>
      <c r="T838" s="139">
        <v>0</v>
      </c>
      <c r="U838" s="139">
        <v>0</v>
      </c>
      <c r="V838" s="139">
        <v>0</v>
      </c>
      <c r="W838" s="139">
        <v>0</v>
      </c>
      <c r="X838" s="139">
        <v>0</v>
      </c>
      <c r="Y838" s="139">
        <v>0</v>
      </c>
      <c r="Z838" s="139">
        <v>0</v>
      </c>
      <c r="AA838" s="139">
        <v>0</v>
      </c>
      <c r="AB838" s="139">
        <v>0</v>
      </c>
      <c r="AC838" s="139">
        <v>0</v>
      </c>
      <c r="AD838" s="139">
        <v>0</v>
      </c>
      <c r="AE838" s="139">
        <v>0</v>
      </c>
      <c r="AF838" s="139">
        <v>0</v>
      </c>
      <c r="AG838" s="139">
        <v>0</v>
      </c>
      <c r="AH838" s="139">
        <v>0</v>
      </c>
      <c r="AI838" s="139">
        <v>0</v>
      </c>
      <c r="AJ838" s="139">
        <v>0</v>
      </c>
      <c r="AK838" s="139">
        <v>0</v>
      </c>
      <c r="AL838" s="139">
        <v>0</v>
      </c>
      <c r="AM838" s="139">
        <v>0</v>
      </c>
      <c r="AN838" s="139">
        <v>0</v>
      </c>
      <c r="AO838" s="139">
        <v>0</v>
      </c>
      <c r="AP838" s="139">
        <v>0</v>
      </c>
      <c r="AQ838" s="139">
        <v>0</v>
      </c>
      <c r="AR838" s="139">
        <v>0</v>
      </c>
      <c r="AS838" s="139">
        <v>0</v>
      </c>
      <c r="AT838" s="139">
        <v>0</v>
      </c>
      <c r="AU838" s="139">
        <v>0</v>
      </c>
      <c r="AV838" s="139">
        <v>0</v>
      </c>
      <c r="AW838" s="139">
        <v>0</v>
      </c>
      <c r="AX838" s="139">
        <v>0</v>
      </c>
      <c r="AY838" s="139">
        <v>0</v>
      </c>
      <c r="AZ838" s="139">
        <v>0</v>
      </c>
      <c r="BA838" s="139">
        <v>0</v>
      </c>
    </row>
    <row r="839" spans="1:53">
      <c r="A839" s="140" t="s">
        <v>2155</v>
      </c>
      <c r="B839" s="139">
        <v>0</v>
      </c>
      <c r="C839" s="139">
        <v>0</v>
      </c>
      <c r="D839" s="139">
        <v>0</v>
      </c>
      <c r="E839" s="139">
        <v>0</v>
      </c>
      <c r="F839" s="139">
        <v>0</v>
      </c>
      <c r="G839" s="139">
        <v>0</v>
      </c>
      <c r="H839" s="139">
        <v>0</v>
      </c>
      <c r="I839" s="139">
        <v>0</v>
      </c>
      <c r="J839" s="139">
        <v>0</v>
      </c>
      <c r="K839" s="139">
        <v>0</v>
      </c>
      <c r="L839" s="139">
        <v>0</v>
      </c>
      <c r="M839" s="139">
        <v>0</v>
      </c>
      <c r="N839" s="139">
        <v>0</v>
      </c>
      <c r="O839" s="139">
        <v>0</v>
      </c>
      <c r="P839" s="139">
        <v>0</v>
      </c>
      <c r="Q839" s="139">
        <v>0</v>
      </c>
      <c r="R839" s="139">
        <v>0</v>
      </c>
      <c r="S839" s="139">
        <v>0</v>
      </c>
      <c r="T839" s="139">
        <v>0</v>
      </c>
      <c r="U839" s="139">
        <v>0</v>
      </c>
      <c r="V839" s="139">
        <v>0</v>
      </c>
      <c r="W839" s="139">
        <v>0</v>
      </c>
      <c r="X839" s="139">
        <v>0</v>
      </c>
      <c r="Y839" s="139">
        <v>0</v>
      </c>
      <c r="Z839" s="139">
        <v>0</v>
      </c>
      <c r="AA839" s="139">
        <v>0</v>
      </c>
      <c r="AB839" s="139">
        <v>0</v>
      </c>
      <c r="AC839" s="139">
        <v>0</v>
      </c>
      <c r="AD839" s="139">
        <v>0</v>
      </c>
      <c r="AE839" s="139">
        <v>0</v>
      </c>
      <c r="AF839" s="139">
        <v>0</v>
      </c>
      <c r="AG839" s="139">
        <v>0</v>
      </c>
      <c r="AH839" s="139">
        <v>0</v>
      </c>
      <c r="AI839" s="139">
        <v>0</v>
      </c>
      <c r="AJ839" s="139">
        <v>0</v>
      </c>
      <c r="AK839" s="139">
        <v>0</v>
      </c>
      <c r="AL839" s="139">
        <v>0</v>
      </c>
      <c r="AM839" s="139">
        <v>0</v>
      </c>
      <c r="AN839" s="139">
        <v>0</v>
      </c>
      <c r="AO839" s="139">
        <v>0</v>
      </c>
      <c r="AP839" s="139">
        <v>0</v>
      </c>
      <c r="AQ839" s="139">
        <v>0</v>
      </c>
      <c r="AR839" s="139">
        <v>0</v>
      </c>
      <c r="AS839" s="139">
        <v>0</v>
      </c>
      <c r="AT839" s="139">
        <v>0</v>
      </c>
      <c r="AU839" s="139">
        <v>0</v>
      </c>
      <c r="AV839" s="139">
        <v>0</v>
      </c>
      <c r="AW839" s="139">
        <v>0</v>
      </c>
      <c r="AX839" s="139">
        <v>0</v>
      </c>
      <c r="AY839" s="139">
        <v>0</v>
      </c>
      <c r="AZ839" s="139">
        <v>0</v>
      </c>
      <c r="BA839" s="139">
        <v>0</v>
      </c>
    </row>
    <row r="840" spans="1:53">
      <c r="A840" s="140" t="s">
        <v>2156</v>
      </c>
      <c r="B840" s="139">
        <v>0</v>
      </c>
      <c r="C840" s="139">
        <v>0</v>
      </c>
      <c r="D840" s="139">
        <v>0</v>
      </c>
      <c r="E840" s="139">
        <v>0</v>
      </c>
      <c r="F840" s="139">
        <v>0</v>
      </c>
      <c r="G840" s="139">
        <v>0</v>
      </c>
      <c r="H840" s="139">
        <v>0</v>
      </c>
      <c r="I840" s="139">
        <v>0</v>
      </c>
      <c r="J840" s="139">
        <v>0</v>
      </c>
      <c r="K840" s="139">
        <v>0</v>
      </c>
      <c r="L840" s="139">
        <v>0</v>
      </c>
      <c r="M840" s="139">
        <v>0</v>
      </c>
      <c r="N840" s="139">
        <v>0</v>
      </c>
      <c r="O840" s="139">
        <v>0</v>
      </c>
      <c r="P840" s="139">
        <v>0</v>
      </c>
      <c r="Q840" s="139">
        <v>0</v>
      </c>
      <c r="R840" s="139">
        <v>0</v>
      </c>
      <c r="S840" s="139">
        <v>0</v>
      </c>
      <c r="T840" s="139">
        <v>0</v>
      </c>
      <c r="U840" s="139">
        <v>0</v>
      </c>
      <c r="V840" s="139">
        <v>0</v>
      </c>
      <c r="W840" s="139">
        <v>0</v>
      </c>
      <c r="X840" s="139">
        <v>0</v>
      </c>
      <c r="Y840" s="139">
        <v>0</v>
      </c>
      <c r="Z840" s="139">
        <v>0</v>
      </c>
      <c r="AA840" s="139">
        <v>0</v>
      </c>
      <c r="AB840" s="139">
        <v>0</v>
      </c>
      <c r="AC840" s="139">
        <v>0</v>
      </c>
      <c r="AD840" s="139">
        <v>0</v>
      </c>
      <c r="AE840" s="139">
        <v>0</v>
      </c>
      <c r="AF840" s="139">
        <v>0</v>
      </c>
      <c r="AG840" s="139">
        <v>0</v>
      </c>
      <c r="AH840" s="139">
        <v>0</v>
      </c>
      <c r="AI840" s="139">
        <v>0</v>
      </c>
      <c r="AJ840" s="139">
        <v>0</v>
      </c>
      <c r="AK840" s="139">
        <v>0</v>
      </c>
      <c r="AL840" s="139">
        <v>0</v>
      </c>
      <c r="AM840" s="139">
        <v>0</v>
      </c>
      <c r="AN840" s="139">
        <v>0</v>
      </c>
      <c r="AO840" s="139">
        <v>0</v>
      </c>
      <c r="AP840" s="139">
        <v>0</v>
      </c>
      <c r="AQ840" s="139">
        <v>0</v>
      </c>
      <c r="AR840" s="139">
        <v>0</v>
      </c>
      <c r="AS840" s="139">
        <v>0</v>
      </c>
      <c r="AT840" s="139">
        <v>0</v>
      </c>
      <c r="AU840" s="139">
        <v>0</v>
      </c>
      <c r="AV840" s="139">
        <v>0</v>
      </c>
      <c r="AW840" s="139">
        <v>0</v>
      </c>
      <c r="AX840" s="139">
        <v>0</v>
      </c>
      <c r="AY840" s="139">
        <v>0</v>
      </c>
      <c r="AZ840" s="139">
        <v>0</v>
      </c>
      <c r="BA840" s="139">
        <v>0</v>
      </c>
    </row>
    <row r="841" spans="1:53">
      <c r="A841" s="140" t="s">
        <v>2157</v>
      </c>
      <c r="B841" s="139">
        <v>0</v>
      </c>
      <c r="C841" s="139">
        <v>0</v>
      </c>
      <c r="D841" s="139">
        <v>0</v>
      </c>
      <c r="E841" s="139">
        <v>0</v>
      </c>
      <c r="F841" s="139">
        <v>0</v>
      </c>
      <c r="G841" s="139">
        <v>0</v>
      </c>
      <c r="H841" s="139">
        <v>0</v>
      </c>
      <c r="I841" s="139">
        <v>0</v>
      </c>
      <c r="J841" s="139">
        <v>0</v>
      </c>
      <c r="K841" s="139">
        <v>0</v>
      </c>
      <c r="L841" s="139">
        <v>0</v>
      </c>
      <c r="M841" s="139">
        <v>0</v>
      </c>
      <c r="N841" s="139">
        <v>0</v>
      </c>
      <c r="O841" s="139">
        <v>0</v>
      </c>
      <c r="P841" s="139">
        <v>0</v>
      </c>
      <c r="Q841" s="139">
        <v>0</v>
      </c>
      <c r="R841" s="139">
        <v>0</v>
      </c>
      <c r="S841" s="139">
        <v>0</v>
      </c>
      <c r="T841" s="139">
        <v>0</v>
      </c>
      <c r="U841" s="139">
        <v>0</v>
      </c>
      <c r="V841" s="139">
        <v>0</v>
      </c>
      <c r="W841" s="139">
        <v>0</v>
      </c>
      <c r="X841" s="139">
        <v>0</v>
      </c>
      <c r="Y841" s="139">
        <v>0</v>
      </c>
      <c r="Z841" s="139">
        <v>0</v>
      </c>
      <c r="AA841" s="139">
        <v>0</v>
      </c>
      <c r="AB841" s="139">
        <v>0</v>
      </c>
      <c r="AC841" s="139">
        <v>0</v>
      </c>
      <c r="AD841" s="139">
        <v>0</v>
      </c>
      <c r="AE841" s="139">
        <v>0</v>
      </c>
      <c r="AF841" s="139">
        <v>0</v>
      </c>
      <c r="AG841" s="139">
        <v>0</v>
      </c>
      <c r="AH841" s="139">
        <v>0</v>
      </c>
      <c r="AI841" s="139">
        <v>0</v>
      </c>
      <c r="AJ841" s="139">
        <v>0</v>
      </c>
      <c r="AK841" s="139">
        <v>0</v>
      </c>
      <c r="AL841" s="139">
        <v>0</v>
      </c>
      <c r="AM841" s="139">
        <v>0</v>
      </c>
      <c r="AN841" s="139">
        <v>0</v>
      </c>
      <c r="AO841" s="139">
        <v>0</v>
      </c>
      <c r="AP841" s="139">
        <v>0</v>
      </c>
      <c r="AQ841" s="139">
        <v>0</v>
      </c>
      <c r="AR841" s="139">
        <v>0</v>
      </c>
      <c r="AS841" s="139">
        <v>0</v>
      </c>
      <c r="AT841" s="139">
        <v>0</v>
      </c>
      <c r="AU841" s="139">
        <v>0</v>
      </c>
      <c r="AV841" s="139">
        <v>0</v>
      </c>
      <c r="AW841" s="139">
        <v>0</v>
      </c>
      <c r="AX841" s="139">
        <v>0</v>
      </c>
      <c r="AY841" s="139">
        <v>0</v>
      </c>
      <c r="AZ841" s="139">
        <v>0</v>
      </c>
      <c r="BA841" s="139">
        <v>0</v>
      </c>
    </row>
    <row r="842" spans="1:53">
      <c r="A842" s="166" t="s">
        <v>2158</v>
      </c>
      <c r="B842" s="139">
        <v>-2205578.5828932398</v>
      </c>
      <c r="C842" s="139">
        <v>-1765110.1023132601</v>
      </c>
      <c r="D842" s="139">
        <v>-1603882.65314909</v>
      </c>
      <c r="E842" s="139">
        <v>-1391780.65131226</v>
      </c>
      <c r="F842" s="139">
        <v>-1111940.1389852299</v>
      </c>
      <c r="G842" s="139">
        <v>-857480.237355049</v>
      </c>
      <c r="H842" s="139">
        <v>-598661.37657021999</v>
      </c>
      <c r="I842" s="139">
        <v>-172192.402663341</v>
      </c>
      <c r="J842" s="139">
        <v>334666.04174336098</v>
      </c>
      <c r="K842" s="139">
        <v>751881.93750477605</v>
      </c>
      <c r="L842" s="139">
        <v>620422.33115093398</v>
      </c>
      <c r="M842" s="139">
        <v>898488.59037766</v>
      </c>
      <c r="N842" s="139">
        <v>-7101167.2444649599</v>
      </c>
      <c r="O842" s="139">
        <v>502164.96</v>
      </c>
      <c r="P842" s="139">
        <v>451630.47</v>
      </c>
      <c r="Q842" s="139">
        <v>541948.44999999995</v>
      </c>
      <c r="R842" s="139">
        <v>609560.39</v>
      </c>
      <c r="S842" s="139">
        <v>680559.74</v>
      </c>
      <c r="T842" s="139">
        <v>691311.2</v>
      </c>
      <c r="U842" s="139">
        <v>688432.44</v>
      </c>
      <c r="V842" s="139">
        <v>741235.62</v>
      </c>
      <c r="W842" s="139">
        <v>885549.67</v>
      </c>
      <c r="X842" s="139">
        <v>1088806.69</v>
      </c>
      <c r="Y842" s="139">
        <v>817927.53</v>
      </c>
      <c r="Z842" s="139">
        <v>1002436.3</v>
      </c>
      <c r="AA842" s="139">
        <v>8701563.4600000009</v>
      </c>
      <c r="AB842" s="139">
        <v>502164.96</v>
      </c>
      <c r="AC842" s="139">
        <v>451630.47</v>
      </c>
      <c r="AD842" s="139">
        <v>541948.44999999995</v>
      </c>
      <c r="AE842" s="139">
        <v>609560.39</v>
      </c>
      <c r="AF842" s="139">
        <v>680559.74</v>
      </c>
      <c r="AG842" s="139">
        <v>691311.2</v>
      </c>
      <c r="AH842" s="139">
        <v>688432.44</v>
      </c>
      <c r="AI842" s="139">
        <v>741235.62</v>
      </c>
      <c r="AJ842" s="139">
        <v>885549.67</v>
      </c>
      <c r="AK842" s="139">
        <v>1088806.69</v>
      </c>
      <c r="AL842" s="139">
        <v>817927.53</v>
      </c>
      <c r="AM842" s="139">
        <v>1002436.3</v>
      </c>
      <c r="AN842" s="139">
        <v>8701563.4600000009</v>
      </c>
      <c r="AO842" s="139">
        <v>502164.96</v>
      </c>
      <c r="AP842" s="139">
        <v>451630.47</v>
      </c>
      <c r="AQ842" s="139">
        <v>541948.44999999995</v>
      </c>
      <c r="AR842" s="139">
        <v>609560.39</v>
      </c>
      <c r="AS842" s="139">
        <v>680559.74</v>
      </c>
      <c r="AT842" s="139">
        <v>691311.2</v>
      </c>
      <c r="AU842" s="139">
        <v>688432.44</v>
      </c>
      <c r="AV842" s="139">
        <v>741235.62</v>
      </c>
      <c r="AW842" s="139">
        <v>885549.67</v>
      </c>
      <c r="AX842" s="139">
        <v>1088806.69</v>
      </c>
      <c r="AY842" s="139">
        <v>817927.53</v>
      </c>
      <c r="AZ842" s="139">
        <v>1002436.3</v>
      </c>
      <c r="BA842" s="139">
        <v>8701563.4600000009</v>
      </c>
    </row>
    <row r="843" spans="1:53" ht="10.8" thickBot="1">
      <c r="A843" s="164" t="s">
        <v>2159</v>
      </c>
    </row>
    <row r="844" spans="1:53">
      <c r="A844" s="140" t="s">
        <v>2160</v>
      </c>
      <c r="B844" s="139">
        <v>0</v>
      </c>
      <c r="C844" s="139">
        <v>0</v>
      </c>
      <c r="D844" s="139">
        <v>0</v>
      </c>
      <c r="E844" s="139">
        <v>0</v>
      </c>
      <c r="F844" s="139">
        <v>0</v>
      </c>
      <c r="G844" s="139">
        <v>0</v>
      </c>
      <c r="H844" s="139">
        <v>0</v>
      </c>
      <c r="I844" s="139">
        <v>0</v>
      </c>
      <c r="J844" s="139">
        <v>0</v>
      </c>
      <c r="K844" s="139">
        <v>0</v>
      </c>
      <c r="L844" s="139">
        <v>0</v>
      </c>
      <c r="M844" s="139">
        <v>0</v>
      </c>
      <c r="N844" s="139">
        <v>0</v>
      </c>
      <c r="O844" s="139">
        <v>0</v>
      </c>
      <c r="P844" s="139">
        <v>0</v>
      </c>
      <c r="Q844" s="139">
        <v>0</v>
      </c>
      <c r="R844" s="139">
        <v>0</v>
      </c>
      <c r="S844" s="139">
        <v>0</v>
      </c>
      <c r="T844" s="139">
        <v>0</v>
      </c>
      <c r="U844" s="139">
        <v>0</v>
      </c>
      <c r="V844" s="139">
        <v>0</v>
      </c>
      <c r="W844" s="139">
        <v>0</v>
      </c>
      <c r="X844" s="139">
        <v>0</v>
      </c>
      <c r="Y844" s="139">
        <v>0</v>
      </c>
      <c r="Z844" s="139">
        <v>0</v>
      </c>
      <c r="AA844" s="139">
        <v>0</v>
      </c>
      <c r="AB844" s="139">
        <v>0</v>
      </c>
      <c r="AC844" s="139">
        <v>0</v>
      </c>
      <c r="AD844" s="139">
        <v>0</v>
      </c>
      <c r="AE844" s="139">
        <v>0</v>
      </c>
      <c r="AF844" s="139">
        <v>0</v>
      </c>
      <c r="AG844" s="139">
        <v>0</v>
      </c>
      <c r="AH844" s="139">
        <v>0</v>
      </c>
      <c r="AI844" s="139">
        <v>0</v>
      </c>
      <c r="AJ844" s="139">
        <v>0</v>
      </c>
      <c r="AK844" s="139">
        <v>0</v>
      </c>
      <c r="AL844" s="139">
        <v>0</v>
      </c>
      <c r="AM844" s="139">
        <v>0</v>
      </c>
      <c r="AN844" s="139">
        <v>0</v>
      </c>
      <c r="AO844" s="139">
        <v>0</v>
      </c>
      <c r="AP844" s="139">
        <v>0</v>
      </c>
      <c r="AQ844" s="139">
        <v>0</v>
      </c>
      <c r="AR844" s="139">
        <v>0</v>
      </c>
      <c r="AS844" s="139">
        <v>0</v>
      </c>
      <c r="AT844" s="139">
        <v>0</v>
      </c>
      <c r="AU844" s="139">
        <v>0</v>
      </c>
      <c r="AV844" s="139">
        <v>0</v>
      </c>
      <c r="AW844" s="139">
        <v>0</v>
      </c>
      <c r="AX844" s="139">
        <v>0</v>
      </c>
      <c r="AY844" s="139">
        <v>0</v>
      </c>
      <c r="AZ844" s="139">
        <v>0</v>
      </c>
      <c r="BA844" s="139">
        <v>0</v>
      </c>
    </row>
    <row r="845" spans="1:53">
      <c r="A845" s="140" t="s">
        <v>2161</v>
      </c>
      <c r="B845" s="139">
        <v>0</v>
      </c>
      <c r="C845" s="139">
        <v>0</v>
      </c>
      <c r="D845" s="139">
        <v>0</v>
      </c>
      <c r="E845" s="139">
        <v>0</v>
      </c>
      <c r="F845" s="139">
        <v>0</v>
      </c>
      <c r="G845" s="139">
        <v>0</v>
      </c>
      <c r="H845" s="139">
        <v>0</v>
      </c>
      <c r="I845" s="139">
        <v>0</v>
      </c>
      <c r="J845" s="139">
        <v>0</v>
      </c>
      <c r="K845" s="139">
        <v>0</v>
      </c>
      <c r="L845" s="139">
        <v>0</v>
      </c>
      <c r="M845" s="139">
        <v>0</v>
      </c>
      <c r="N845" s="139">
        <v>0</v>
      </c>
      <c r="O845" s="139">
        <v>0</v>
      </c>
      <c r="P845" s="139">
        <v>0</v>
      </c>
      <c r="Q845" s="139">
        <v>0</v>
      </c>
      <c r="R845" s="139">
        <v>0</v>
      </c>
      <c r="S845" s="139">
        <v>0</v>
      </c>
      <c r="T845" s="139">
        <v>0</v>
      </c>
      <c r="U845" s="139">
        <v>0</v>
      </c>
      <c r="V845" s="139">
        <v>0</v>
      </c>
      <c r="W845" s="139">
        <v>0</v>
      </c>
      <c r="X845" s="139">
        <v>0</v>
      </c>
      <c r="Y845" s="139">
        <v>0</v>
      </c>
      <c r="Z845" s="139">
        <v>0</v>
      </c>
      <c r="AA845" s="139">
        <v>0</v>
      </c>
      <c r="AB845" s="139">
        <v>0</v>
      </c>
      <c r="AC845" s="139">
        <v>0</v>
      </c>
      <c r="AD845" s="139">
        <v>0</v>
      </c>
      <c r="AE845" s="139">
        <v>0</v>
      </c>
      <c r="AF845" s="139">
        <v>0</v>
      </c>
      <c r="AG845" s="139">
        <v>0</v>
      </c>
      <c r="AH845" s="139">
        <v>0</v>
      </c>
      <c r="AI845" s="139">
        <v>0</v>
      </c>
      <c r="AJ845" s="139">
        <v>0</v>
      </c>
      <c r="AK845" s="139">
        <v>0</v>
      </c>
      <c r="AL845" s="139">
        <v>0</v>
      </c>
      <c r="AM845" s="139">
        <v>0</v>
      </c>
      <c r="AN845" s="139">
        <v>0</v>
      </c>
      <c r="AO845" s="139">
        <v>0</v>
      </c>
      <c r="AP845" s="139">
        <v>0</v>
      </c>
      <c r="AQ845" s="139">
        <v>0</v>
      </c>
      <c r="AR845" s="139">
        <v>0</v>
      </c>
      <c r="AS845" s="139">
        <v>0</v>
      </c>
      <c r="AT845" s="139">
        <v>0</v>
      </c>
      <c r="AU845" s="139">
        <v>0</v>
      </c>
      <c r="AV845" s="139">
        <v>0</v>
      </c>
      <c r="AW845" s="139">
        <v>0</v>
      </c>
      <c r="AX845" s="139">
        <v>0</v>
      </c>
      <c r="AY845" s="139">
        <v>0</v>
      </c>
      <c r="AZ845" s="139">
        <v>0</v>
      </c>
      <c r="BA845" s="139">
        <v>0</v>
      </c>
    </row>
    <row r="846" spans="1:53">
      <c r="A846" s="140" t="s">
        <v>2162</v>
      </c>
      <c r="B846" s="139">
        <v>0</v>
      </c>
      <c r="C846" s="139">
        <v>0</v>
      </c>
      <c r="D846" s="139">
        <v>0</v>
      </c>
      <c r="E846" s="139">
        <v>0</v>
      </c>
      <c r="F846" s="139">
        <v>0</v>
      </c>
      <c r="G846" s="139">
        <v>0</v>
      </c>
      <c r="H846" s="139">
        <v>0</v>
      </c>
      <c r="I846" s="139">
        <v>0</v>
      </c>
      <c r="J846" s="139">
        <v>0</v>
      </c>
      <c r="K846" s="139">
        <v>0</v>
      </c>
      <c r="L846" s="139">
        <v>0</v>
      </c>
      <c r="M846" s="139">
        <v>0</v>
      </c>
      <c r="N846" s="139">
        <v>0</v>
      </c>
      <c r="O846" s="139">
        <v>0</v>
      </c>
      <c r="P846" s="139">
        <v>0</v>
      </c>
      <c r="Q846" s="139">
        <v>0</v>
      </c>
      <c r="R846" s="139">
        <v>0</v>
      </c>
      <c r="S846" s="139">
        <v>0</v>
      </c>
      <c r="T846" s="139">
        <v>0</v>
      </c>
      <c r="U846" s="139">
        <v>0</v>
      </c>
      <c r="V846" s="139">
        <v>0</v>
      </c>
      <c r="W846" s="139">
        <v>0</v>
      </c>
      <c r="X846" s="139">
        <v>0</v>
      </c>
      <c r="Y846" s="139">
        <v>0</v>
      </c>
      <c r="Z846" s="139">
        <v>0</v>
      </c>
      <c r="AA846" s="139">
        <v>0</v>
      </c>
      <c r="AB846" s="139">
        <v>0</v>
      </c>
      <c r="AC846" s="139">
        <v>0</v>
      </c>
      <c r="AD846" s="139">
        <v>0</v>
      </c>
      <c r="AE846" s="139">
        <v>0</v>
      </c>
      <c r="AF846" s="139">
        <v>0</v>
      </c>
      <c r="AG846" s="139">
        <v>0</v>
      </c>
      <c r="AH846" s="139">
        <v>0</v>
      </c>
      <c r="AI846" s="139">
        <v>0</v>
      </c>
      <c r="AJ846" s="139">
        <v>0</v>
      </c>
      <c r="AK846" s="139">
        <v>0</v>
      </c>
      <c r="AL846" s="139">
        <v>0</v>
      </c>
      <c r="AM846" s="139">
        <v>0</v>
      </c>
      <c r="AN846" s="139">
        <v>0</v>
      </c>
      <c r="AO846" s="139">
        <v>0</v>
      </c>
      <c r="AP846" s="139">
        <v>0</v>
      </c>
      <c r="AQ846" s="139">
        <v>0</v>
      </c>
      <c r="AR846" s="139">
        <v>0</v>
      </c>
      <c r="AS846" s="139">
        <v>0</v>
      </c>
      <c r="AT846" s="139">
        <v>0</v>
      </c>
      <c r="AU846" s="139">
        <v>0</v>
      </c>
      <c r="AV846" s="139">
        <v>0</v>
      </c>
      <c r="AW846" s="139">
        <v>0</v>
      </c>
      <c r="AX846" s="139">
        <v>0</v>
      </c>
      <c r="AY846" s="139">
        <v>0</v>
      </c>
      <c r="AZ846" s="139">
        <v>0</v>
      </c>
      <c r="BA846" s="139">
        <v>0</v>
      </c>
    </row>
    <row r="847" spans="1:53">
      <c r="A847" s="169" t="s">
        <v>2163</v>
      </c>
      <c r="B847" s="139">
        <v>0</v>
      </c>
      <c r="C847" s="139">
        <v>0</v>
      </c>
      <c r="D847" s="139">
        <v>0</v>
      </c>
      <c r="E847" s="139">
        <v>0</v>
      </c>
      <c r="F847" s="139">
        <v>0</v>
      </c>
      <c r="G847" s="139">
        <v>0</v>
      </c>
      <c r="H847" s="139">
        <v>0</v>
      </c>
      <c r="I847" s="139">
        <v>0</v>
      </c>
      <c r="J847" s="139">
        <v>0</v>
      </c>
      <c r="K847" s="139">
        <v>0</v>
      </c>
      <c r="L847" s="139">
        <v>0</v>
      </c>
      <c r="M847" s="139">
        <v>0</v>
      </c>
      <c r="N847" s="139">
        <v>0</v>
      </c>
      <c r="O847" s="139">
        <v>0</v>
      </c>
      <c r="P847" s="139">
        <v>0</v>
      </c>
      <c r="Q847" s="139">
        <v>0</v>
      </c>
      <c r="R847" s="139">
        <v>0</v>
      </c>
      <c r="S847" s="139">
        <v>0</v>
      </c>
      <c r="T847" s="139">
        <v>0</v>
      </c>
      <c r="U847" s="139">
        <v>0</v>
      </c>
      <c r="V847" s="139">
        <v>0</v>
      </c>
      <c r="W847" s="139">
        <v>0</v>
      </c>
      <c r="X847" s="139">
        <v>0</v>
      </c>
      <c r="Y847" s="139">
        <v>0</v>
      </c>
      <c r="Z847" s="139">
        <v>0</v>
      </c>
      <c r="AA847" s="139">
        <v>0</v>
      </c>
      <c r="AB847" s="139">
        <v>0</v>
      </c>
      <c r="AC847" s="139">
        <v>0</v>
      </c>
      <c r="AD847" s="139">
        <v>0</v>
      </c>
      <c r="AE847" s="139">
        <v>0</v>
      </c>
      <c r="AF847" s="139">
        <v>0</v>
      </c>
      <c r="AG847" s="139">
        <v>0</v>
      </c>
      <c r="AH847" s="139">
        <v>0</v>
      </c>
      <c r="AI847" s="139">
        <v>0</v>
      </c>
      <c r="AJ847" s="139">
        <v>0</v>
      </c>
      <c r="AK847" s="139">
        <v>0</v>
      </c>
      <c r="AL847" s="139">
        <v>0</v>
      </c>
      <c r="AM847" s="139">
        <v>0</v>
      </c>
      <c r="AN847" s="139">
        <v>0</v>
      </c>
      <c r="AO847" s="139">
        <v>0</v>
      </c>
      <c r="AP847" s="139">
        <v>0</v>
      </c>
      <c r="AQ847" s="139">
        <v>0</v>
      </c>
      <c r="AR847" s="139">
        <v>0</v>
      </c>
      <c r="AS847" s="139">
        <v>0</v>
      </c>
      <c r="AT847" s="139">
        <v>0</v>
      </c>
      <c r="AU847" s="139">
        <v>0</v>
      </c>
      <c r="AV847" s="139">
        <v>0</v>
      </c>
      <c r="AW847" s="139">
        <v>0</v>
      </c>
      <c r="AX847" s="139">
        <v>0</v>
      </c>
      <c r="AY847" s="139">
        <v>0</v>
      </c>
      <c r="AZ847" s="139">
        <v>0</v>
      </c>
      <c r="BA847" s="139">
        <v>0</v>
      </c>
    </row>
    <row r="848" spans="1:53">
      <c r="A848" s="140" t="s">
        <v>2164</v>
      </c>
    </row>
    <row r="849" spans="1:53">
      <c r="A849" s="170" t="s">
        <v>2165</v>
      </c>
      <c r="B849" s="139">
        <v>-8693061.1684713997</v>
      </c>
      <c r="C849" s="139">
        <v>-8862041.2992000394</v>
      </c>
      <c r="D849" s="139">
        <v>-8545793.7884957399</v>
      </c>
      <c r="E849" s="139">
        <v>-7865199.0922107203</v>
      </c>
      <c r="F849" s="139">
        <v>-5769564.1752810897</v>
      </c>
      <c r="G849" s="139">
        <v>-3718801.2473516902</v>
      </c>
      <c r="H849" s="139">
        <v>-2562304.0537856701</v>
      </c>
      <c r="I849" s="139">
        <v>-2810346.1822759099</v>
      </c>
      <c r="J849" s="139">
        <v>-3409681.1902800798</v>
      </c>
      <c r="K849" s="139">
        <v>-5176610.9371210402</v>
      </c>
      <c r="L849" s="139">
        <v>-7688435.5888950499</v>
      </c>
      <c r="M849" s="139">
        <v>-5949830.32666797</v>
      </c>
      <c r="N849" s="139">
        <v>-71051669.050036401</v>
      </c>
      <c r="O849" s="139">
        <v>-3187265.2666213</v>
      </c>
      <c r="P849" s="139">
        <v>-3268715.7392010698</v>
      </c>
      <c r="Q849" s="139">
        <v>-3186278.9480107999</v>
      </c>
      <c r="R849" s="139">
        <v>-3151466.2426163601</v>
      </c>
      <c r="S849" s="139">
        <v>-3085169.0456182202</v>
      </c>
      <c r="T849" s="139">
        <v>-3438984.18357149</v>
      </c>
      <c r="U849" s="139">
        <v>-3832838.9673726801</v>
      </c>
      <c r="V849" s="139">
        <v>-3856639.0300271502</v>
      </c>
      <c r="W849" s="139">
        <v>-3855961.4014571202</v>
      </c>
      <c r="X849" s="139">
        <v>-3825167.9601734299</v>
      </c>
      <c r="Y849" s="139">
        <v>-3693434.0533310398</v>
      </c>
      <c r="Z849" s="139">
        <v>-8010551.0868244404</v>
      </c>
      <c r="AA849" s="139">
        <v>-46392471.924825102</v>
      </c>
      <c r="AB849" s="139">
        <v>-2870220.7667285502</v>
      </c>
      <c r="AC849" s="139">
        <v>-2948920.8296220601</v>
      </c>
      <c r="AD849" s="139">
        <v>-2882369.2304381202</v>
      </c>
      <c r="AE849" s="139">
        <v>-2864254.58414244</v>
      </c>
      <c r="AF849" s="139">
        <v>-2815228.4231936801</v>
      </c>
      <c r="AG849" s="139">
        <v>-3181121.0996225402</v>
      </c>
      <c r="AH849" s="139">
        <v>-3623216.7133036801</v>
      </c>
      <c r="AI849" s="139">
        <v>-3713994.6278738901</v>
      </c>
      <c r="AJ849" s="139">
        <v>-3623999.4338487401</v>
      </c>
      <c r="AK849" s="139">
        <v>-3510323.5032693199</v>
      </c>
      <c r="AL849" s="139">
        <v>-3411605.94730228</v>
      </c>
      <c r="AM849" s="139">
        <v>-8832059.7499472704</v>
      </c>
      <c r="AN849" s="139">
        <v>-44277314.909292601</v>
      </c>
      <c r="AO849" s="139">
        <v>-3266468.2641493501</v>
      </c>
      <c r="AP849" s="139">
        <v>-3364793.4126189202</v>
      </c>
      <c r="AQ849" s="139">
        <v>-2870403.8044365598</v>
      </c>
      <c r="AR849" s="139">
        <v>-2836629.1061810399</v>
      </c>
      <c r="AS849" s="139">
        <v>-2771128.24643054</v>
      </c>
      <c r="AT849" s="139">
        <v>-2927398.0089856102</v>
      </c>
      <c r="AU849" s="139">
        <v>-3194331.4993428802</v>
      </c>
      <c r="AV849" s="139">
        <v>-3319102.6930312999</v>
      </c>
      <c r="AW849" s="139">
        <v>-3464426.4181007398</v>
      </c>
      <c r="AX849" s="139">
        <v>-3557562.0838145399</v>
      </c>
      <c r="AY849" s="139">
        <v>-3424942.43112671</v>
      </c>
      <c r="AZ849" s="139">
        <v>-9226970.0329723302</v>
      </c>
      <c r="BA849" s="139">
        <v>-44224156.001190498</v>
      </c>
    </row>
    <row r="850" spans="1:53" ht="10.8" thickBot="1">
      <c r="A850" s="164" t="s">
        <v>2166</v>
      </c>
    </row>
    <row r="851" spans="1:53">
      <c r="A851" s="165" t="s">
        <v>2167</v>
      </c>
    </row>
    <row r="852" spans="1:53">
      <c r="A852" s="140" t="s">
        <v>2168</v>
      </c>
      <c r="B852" s="139">
        <v>388603.78935353499</v>
      </c>
      <c r="C852" s="139">
        <v>432432.53898039798</v>
      </c>
      <c r="D852" s="139">
        <v>411604.96747591201</v>
      </c>
      <c r="E852" s="139">
        <v>370816.20599625201</v>
      </c>
      <c r="F852" s="139">
        <v>252214.93057259699</v>
      </c>
      <c r="G852" s="139">
        <v>136170.87822650699</v>
      </c>
      <c r="H852" s="139">
        <v>69265.095190662105</v>
      </c>
      <c r="I852" s="139">
        <v>79794.142599614497</v>
      </c>
      <c r="J852" s="139">
        <v>109500.427244406</v>
      </c>
      <c r="K852" s="139">
        <v>231419.42834896999</v>
      </c>
      <c r="L852" s="139">
        <v>367257.33860403299</v>
      </c>
      <c r="M852" s="139">
        <v>303735.58186203998</v>
      </c>
      <c r="N852" s="139">
        <v>3152815.3244549301</v>
      </c>
      <c r="O852" s="139">
        <v>150669.42878270999</v>
      </c>
      <c r="P852" s="139">
        <v>154250.50788955699</v>
      </c>
      <c r="Q852" s="139">
        <v>148945.809675942</v>
      </c>
      <c r="R852" s="139">
        <v>146250.63132628001</v>
      </c>
      <c r="S852" s="139">
        <v>141866.76597282599</v>
      </c>
      <c r="T852" s="139">
        <v>160606.98259111101</v>
      </c>
      <c r="U852" s="139">
        <v>181474.743385176</v>
      </c>
      <c r="V852" s="139">
        <v>181991.679566037</v>
      </c>
      <c r="W852" s="139">
        <v>181109.37925319301</v>
      </c>
      <c r="X852" s="139">
        <v>178602.45580344301</v>
      </c>
      <c r="Y852" s="139">
        <v>170680.74904350599</v>
      </c>
      <c r="Z852" s="139">
        <v>434621.92046415398</v>
      </c>
      <c r="AA852" s="139">
        <v>2231071.0537539301</v>
      </c>
      <c r="AB852" s="139">
        <v>151953.103710531</v>
      </c>
      <c r="AC852" s="139">
        <v>155360.75483286701</v>
      </c>
      <c r="AD852" s="139">
        <v>150006.243725921</v>
      </c>
      <c r="AE852" s="139">
        <v>147294.60147060701</v>
      </c>
      <c r="AF852" s="139">
        <v>142861.398014181</v>
      </c>
      <c r="AG852" s="139">
        <v>161227.03465847799</v>
      </c>
      <c r="AH852" s="139">
        <v>183761.86505626599</v>
      </c>
      <c r="AI852" s="139">
        <v>186951.97852711999</v>
      </c>
      <c r="AJ852" s="139">
        <v>180177.047968186</v>
      </c>
      <c r="AK852" s="139">
        <v>172076.87029804601</v>
      </c>
      <c r="AL852" s="139">
        <v>164776.309061935</v>
      </c>
      <c r="AM852" s="139">
        <v>461006.78672177001</v>
      </c>
      <c r="AN852" s="139">
        <v>2257453.99404591</v>
      </c>
      <c r="AO852" s="139">
        <v>154090.94335060799</v>
      </c>
      <c r="AP852" s="139">
        <v>157587.30926513599</v>
      </c>
      <c r="AQ852" s="139">
        <v>152193.111773499</v>
      </c>
      <c r="AR852" s="139">
        <v>149476.62735213299</v>
      </c>
      <c r="AS852" s="139">
        <v>145004.51109599299</v>
      </c>
      <c r="AT852" s="139">
        <v>152718.95250779201</v>
      </c>
      <c r="AU852" s="139">
        <v>166508.93690004101</v>
      </c>
      <c r="AV852" s="139">
        <v>172468.89552383701</v>
      </c>
      <c r="AW852" s="139">
        <v>179548.00457552</v>
      </c>
      <c r="AX852" s="139">
        <v>183745.39024402699</v>
      </c>
      <c r="AY852" s="139">
        <v>175514.709955859</v>
      </c>
      <c r="AZ852" s="139">
        <v>493677.95985923801</v>
      </c>
      <c r="BA852" s="139">
        <v>2282535.3524036799</v>
      </c>
    </row>
    <row r="853" spans="1:53">
      <c r="A853" s="140" t="s">
        <v>2169</v>
      </c>
      <c r="B853" s="139">
        <v>1402153.1272219799</v>
      </c>
      <c r="C853" s="139">
        <v>1560295.2247392701</v>
      </c>
      <c r="D853" s="139">
        <v>1485145.5599199</v>
      </c>
      <c r="E853" s="139">
        <v>1337972.2923628399</v>
      </c>
      <c r="F853" s="139">
        <v>910037.32676603401</v>
      </c>
      <c r="G853" s="139">
        <v>491329.28698273498</v>
      </c>
      <c r="H853" s="139">
        <v>249921.05710157999</v>
      </c>
      <c r="I853" s="139">
        <v>287911.77452533599</v>
      </c>
      <c r="J853" s="139">
        <v>395097.450666408</v>
      </c>
      <c r="K853" s="139">
        <v>835003.37374278402</v>
      </c>
      <c r="L853" s="139">
        <v>1325131.2517449099</v>
      </c>
      <c r="M853" s="139">
        <v>1095933.2040094901</v>
      </c>
      <c r="N853" s="139">
        <v>11375930.929783201</v>
      </c>
      <c r="O853" s="139">
        <v>543642.69348961802</v>
      </c>
      <c r="P853" s="139">
        <v>556563.87801241002</v>
      </c>
      <c r="Q853" s="139">
        <v>537423.56236710399</v>
      </c>
      <c r="R853" s="139">
        <v>527698.86884909705</v>
      </c>
      <c r="S853" s="139">
        <v>511881.085587407</v>
      </c>
      <c r="T853" s="139">
        <v>579499.19445829</v>
      </c>
      <c r="U853" s="139">
        <v>654793.86954160302</v>
      </c>
      <c r="V853" s="139">
        <v>656659.06927054795</v>
      </c>
      <c r="W853" s="139">
        <v>653475.56932356604</v>
      </c>
      <c r="X853" s="139">
        <v>644430.13371260802</v>
      </c>
      <c r="Y853" s="139">
        <v>615847.17541243206</v>
      </c>
      <c r="Z853" s="139">
        <v>1568194.91120202</v>
      </c>
      <c r="AA853" s="139">
        <v>8050110.0112267099</v>
      </c>
      <c r="AB853" s="139">
        <v>548274.42602463497</v>
      </c>
      <c r="AC853" s="139">
        <v>560569.85084695497</v>
      </c>
      <c r="AD853" s="139">
        <v>541249.80122561904</v>
      </c>
      <c r="AE853" s="139">
        <v>531465.70294258394</v>
      </c>
      <c r="AF853" s="139">
        <v>515469.89883480599</v>
      </c>
      <c r="AG853" s="139">
        <v>581736.45505409304</v>
      </c>
      <c r="AH853" s="139">
        <v>663046.22037120105</v>
      </c>
      <c r="AI853" s="139">
        <v>674556.72979467199</v>
      </c>
      <c r="AJ853" s="139">
        <v>650111.54853248305</v>
      </c>
      <c r="AK853" s="139">
        <v>620884.63473904296</v>
      </c>
      <c r="AL853" s="139">
        <v>594542.88242438203</v>
      </c>
      <c r="AM853" s="139">
        <v>1663396.30590791</v>
      </c>
      <c r="AN853" s="139">
        <v>8145304.4566983897</v>
      </c>
      <c r="AO853" s="139">
        <v>555988.14014414896</v>
      </c>
      <c r="AP853" s="139">
        <v>568603.66406665999</v>
      </c>
      <c r="AQ853" s="139">
        <v>549140.41875365505</v>
      </c>
      <c r="AR853" s="139">
        <v>539338.84905510698</v>
      </c>
      <c r="AS853" s="139">
        <v>523202.64049090497</v>
      </c>
      <c r="AT853" s="139">
        <v>551037.74773038703</v>
      </c>
      <c r="AU853" s="139">
        <v>600794.51868751203</v>
      </c>
      <c r="AV853" s="139">
        <v>622299.133031009</v>
      </c>
      <c r="AW853" s="139">
        <v>647841.84560021805</v>
      </c>
      <c r="AX853" s="139">
        <v>662986.77625322097</v>
      </c>
      <c r="AY853" s="139">
        <v>633288.98528618796</v>
      </c>
      <c r="AZ853" s="139">
        <v>1781279.83880119</v>
      </c>
      <c r="BA853" s="139">
        <v>8235802.5579002099</v>
      </c>
    </row>
    <row r="854" spans="1:53">
      <c r="A854" s="140" t="s">
        <v>2170</v>
      </c>
      <c r="B854" s="139">
        <v>50394.477299999999</v>
      </c>
      <c r="C854" s="139">
        <v>50394.477299999999</v>
      </c>
      <c r="D854" s="139">
        <v>50394.477299999999</v>
      </c>
      <c r="E854" s="139">
        <v>50394.477299999999</v>
      </c>
      <c r="F854" s="139">
        <v>50394.477299999999</v>
      </c>
      <c r="G854" s="139">
        <v>50394.477299999999</v>
      </c>
      <c r="H854" s="139">
        <v>50394.477299999999</v>
      </c>
      <c r="I854" s="139">
        <v>50394.477299999999</v>
      </c>
      <c r="J854" s="139">
        <v>50394.477299999999</v>
      </c>
      <c r="K854" s="139">
        <v>50394.477299999999</v>
      </c>
      <c r="L854" s="139">
        <v>50394.477299999999</v>
      </c>
      <c r="M854" s="139">
        <v>50394.477299999999</v>
      </c>
      <c r="N854" s="139">
        <v>604733.72759999998</v>
      </c>
      <c r="O854" s="139">
        <v>50394.477299999999</v>
      </c>
      <c r="P854" s="139">
        <v>50394.477299999999</v>
      </c>
      <c r="Q854" s="139">
        <v>50394.477299999999</v>
      </c>
      <c r="R854" s="139">
        <v>50394.477299999999</v>
      </c>
      <c r="S854" s="139">
        <v>50394.477299999999</v>
      </c>
      <c r="T854" s="139">
        <v>50394.477299999999</v>
      </c>
      <c r="U854" s="139">
        <v>50394.477299999999</v>
      </c>
      <c r="V854" s="139">
        <v>50394.477299999999</v>
      </c>
      <c r="W854" s="139">
        <v>50394.477299999999</v>
      </c>
      <c r="X854" s="139">
        <v>50394.477299999999</v>
      </c>
      <c r="Y854" s="139">
        <v>50394.477299999999</v>
      </c>
      <c r="Z854" s="139">
        <v>50394.477299999999</v>
      </c>
      <c r="AA854" s="139">
        <v>604733.72759999998</v>
      </c>
      <c r="AB854" s="139">
        <v>50394.477299999999</v>
      </c>
      <c r="AC854" s="139">
        <v>50394.477299999999</v>
      </c>
      <c r="AD854" s="139">
        <v>50394.477299999999</v>
      </c>
      <c r="AE854" s="139">
        <v>50394.477299999999</v>
      </c>
      <c r="AF854" s="139">
        <v>50394.477299999999</v>
      </c>
      <c r="AG854" s="139">
        <v>50394.477299999999</v>
      </c>
      <c r="AH854" s="139">
        <v>50394.477299999999</v>
      </c>
      <c r="AI854" s="139">
        <v>50394.477299999999</v>
      </c>
      <c r="AJ854" s="139">
        <v>50394.477299999999</v>
      </c>
      <c r="AK854" s="139">
        <v>50394.477299999999</v>
      </c>
      <c r="AL854" s="139">
        <v>50394.477299999999</v>
      </c>
      <c r="AM854" s="139">
        <v>50394.477299999999</v>
      </c>
      <c r="AN854" s="139">
        <v>604733.72759999998</v>
      </c>
      <c r="AO854" s="139">
        <v>50394.477299999999</v>
      </c>
      <c r="AP854" s="139">
        <v>50394.477299999999</v>
      </c>
      <c r="AQ854" s="139">
        <v>50394.477299999999</v>
      </c>
      <c r="AR854" s="139">
        <v>50394.477299999999</v>
      </c>
      <c r="AS854" s="139">
        <v>50394.477299999999</v>
      </c>
      <c r="AT854" s="139">
        <v>50394.477299999999</v>
      </c>
      <c r="AU854" s="139">
        <v>50394.477299999999</v>
      </c>
      <c r="AV854" s="139">
        <v>50394.477299999999</v>
      </c>
      <c r="AW854" s="139">
        <v>50394.477299999999</v>
      </c>
      <c r="AX854" s="139">
        <v>50394.477299999999</v>
      </c>
      <c r="AY854" s="139">
        <v>50394.477299999999</v>
      </c>
      <c r="AZ854" s="139">
        <v>50394.477299999999</v>
      </c>
      <c r="BA854" s="139">
        <v>604733.72759999998</v>
      </c>
    </row>
    <row r="855" spans="1:53">
      <c r="A855" s="140" t="s">
        <v>2171</v>
      </c>
      <c r="B855" s="139">
        <v>0</v>
      </c>
      <c r="C855" s="139">
        <v>0</v>
      </c>
      <c r="D855" s="139">
        <v>0</v>
      </c>
      <c r="E855" s="139">
        <v>0</v>
      </c>
      <c r="F855" s="139">
        <v>0</v>
      </c>
      <c r="G855" s="139">
        <v>0</v>
      </c>
      <c r="H855" s="139">
        <v>0</v>
      </c>
      <c r="I855" s="139">
        <v>0</v>
      </c>
      <c r="J855" s="139">
        <v>0</v>
      </c>
      <c r="K855" s="139">
        <v>0</v>
      </c>
      <c r="L855" s="139">
        <v>0</v>
      </c>
      <c r="M855" s="139">
        <v>0</v>
      </c>
      <c r="N855" s="139">
        <v>0</v>
      </c>
      <c r="O855" s="139">
        <v>0</v>
      </c>
      <c r="P855" s="139">
        <v>0</v>
      </c>
      <c r="Q855" s="139">
        <v>0</v>
      </c>
      <c r="R855" s="139">
        <v>0</v>
      </c>
      <c r="S855" s="139">
        <v>0</v>
      </c>
      <c r="T855" s="139">
        <v>0</v>
      </c>
      <c r="U855" s="139">
        <v>0</v>
      </c>
      <c r="V855" s="139">
        <v>0</v>
      </c>
      <c r="W855" s="139">
        <v>0</v>
      </c>
      <c r="X855" s="139">
        <v>0</v>
      </c>
      <c r="Y855" s="139">
        <v>0</v>
      </c>
      <c r="Z855" s="139">
        <v>0</v>
      </c>
      <c r="AA855" s="139">
        <v>0</v>
      </c>
      <c r="AB855" s="139">
        <v>0</v>
      </c>
      <c r="AC855" s="139">
        <v>0</v>
      </c>
      <c r="AD855" s="139">
        <v>0</v>
      </c>
      <c r="AE855" s="139">
        <v>0</v>
      </c>
      <c r="AF855" s="139">
        <v>0</v>
      </c>
      <c r="AG855" s="139">
        <v>0</v>
      </c>
      <c r="AH855" s="139">
        <v>0</v>
      </c>
      <c r="AI855" s="139">
        <v>0</v>
      </c>
      <c r="AJ855" s="139">
        <v>0</v>
      </c>
      <c r="AK855" s="139">
        <v>0</v>
      </c>
      <c r="AL855" s="139">
        <v>0</v>
      </c>
      <c r="AM855" s="139">
        <v>0</v>
      </c>
      <c r="AN855" s="139">
        <v>0</v>
      </c>
      <c r="AO855" s="139">
        <v>0</v>
      </c>
      <c r="AP855" s="139">
        <v>0</v>
      </c>
      <c r="AQ855" s="139">
        <v>0</v>
      </c>
      <c r="AR855" s="139">
        <v>0</v>
      </c>
      <c r="AS855" s="139">
        <v>0</v>
      </c>
      <c r="AT855" s="139">
        <v>0</v>
      </c>
      <c r="AU855" s="139">
        <v>0</v>
      </c>
      <c r="AV855" s="139">
        <v>0</v>
      </c>
      <c r="AW855" s="139">
        <v>0</v>
      </c>
      <c r="AX855" s="139">
        <v>0</v>
      </c>
      <c r="AY855" s="139">
        <v>0</v>
      </c>
      <c r="AZ855" s="139">
        <v>0</v>
      </c>
      <c r="BA855" s="139">
        <v>0</v>
      </c>
    </row>
    <row r="856" spans="1:53">
      <c r="A856" s="140" t="s">
        <v>2172</v>
      </c>
      <c r="B856" s="139">
        <v>0</v>
      </c>
      <c r="C856" s="139">
        <v>0</v>
      </c>
      <c r="D856" s="139">
        <v>0</v>
      </c>
      <c r="E856" s="139">
        <v>0</v>
      </c>
      <c r="F856" s="139">
        <v>0</v>
      </c>
      <c r="G856" s="139">
        <v>0</v>
      </c>
      <c r="H856" s="139">
        <v>0</v>
      </c>
      <c r="I856" s="139">
        <v>0</v>
      </c>
      <c r="J856" s="139">
        <v>0</v>
      </c>
      <c r="K856" s="139">
        <v>0</v>
      </c>
      <c r="L856" s="139">
        <v>0</v>
      </c>
      <c r="M856" s="139">
        <v>0</v>
      </c>
      <c r="N856" s="139">
        <v>0</v>
      </c>
      <c r="O856" s="139">
        <v>0</v>
      </c>
      <c r="P856" s="139">
        <v>0</v>
      </c>
      <c r="Q856" s="139">
        <v>0</v>
      </c>
      <c r="R856" s="139">
        <v>0</v>
      </c>
      <c r="S856" s="139">
        <v>0</v>
      </c>
      <c r="T856" s="139">
        <v>0</v>
      </c>
      <c r="U856" s="139">
        <v>0</v>
      </c>
      <c r="V856" s="139">
        <v>0</v>
      </c>
      <c r="W856" s="139">
        <v>0</v>
      </c>
      <c r="X856" s="139">
        <v>0</v>
      </c>
      <c r="Y856" s="139">
        <v>0</v>
      </c>
      <c r="Z856" s="139">
        <v>0</v>
      </c>
      <c r="AA856" s="139">
        <v>0</v>
      </c>
      <c r="AB856" s="139">
        <v>0</v>
      </c>
      <c r="AC856" s="139">
        <v>0</v>
      </c>
      <c r="AD856" s="139">
        <v>0</v>
      </c>
      <c r="AE856" s="139">
        <v>0</v>
      </c>
      <c r="AF856" s="139">
        <v>0</v>
      </c>
      <c r="AG856" s="139">
        <v>0</v>
      </c>
      <c r="AH856" s="139">
        <v>0</v>
      </c>
      <c r="AI856" s="139">
        <v>0</v>
      </c>
      <c r="AJ856" s="139">
        <v>0</v>
      </c>
      <c r="AK856" s="139">
        <v>0</v>
      </c>
      <c r="AL856" s="139">
        <v>0</v>
      </c>
      <c r="AM856" s="139">
        <v>0</v>
      </c>
      <c r="AN856" s="139">
        <v>0</v>
      </c>
      <c r="AO856" s="139">
        <v>0</v>
      </c>
      <c r="AP856" s="139">
        <v>0</v>
      </c>
      <c r="AQ856" s="139">
        <v>0</v>
      </c>
      <c r="AR856" s="139">
        <v>0</v>
      </c>
      <c r="AS856" s="139">
        <v>0</v>
      </c>
      <c r="AT856" s="139">
        <v>0</v>
      </c>
      <c r="AU856" s="139">
        <v>0</v>
      </c>
      <c r="AV856" s="139">
        <v>0</v>
      </c>
      <c r="AW856" s="139">
        <v>0</v>
      </c>
      <c r="AX856" s="139">
        <v>0</v>
      </c>
      <c r="AY856" s="139">
        <v>0</v>
      </c>
      <c r="AZ856" s="139">
        <v>0</v>
      </c>
      <c r="BA856" s="139">
        <v>0</v>
      </c>
    </row>
    <row r="857" spans="1:53">
      <c r="A857" s="140" t="s">
        <v>2173</v>
      </c>
      <c r="B857" s="139">
        <v>0</v>
      </c>
      <c r="C857" s="139">
        <v>0</v>
      </c>
      <c r="D857" s="139">
        <v>0</v>
      </c>
      <c r="E857" s="139">
        <v>0</v>
      </c>
      <c r="F857" s="139">
        <v>0</v>
      </c>
      <c r="G857" s="139">
        <v>0</v>
      </c>
      <c r="H857" s="139">
        <v>0</v>
      </c>
      <c r="I857" s="139">
        <v>0</v>
      </c>
      <c r="J857" s="139">
        <v>0</v>
      </c>
      <c r="K857" s="139">
        <v>0</v>
      </c>
      <c r="L857" s="139">
        <v>0</v>
      </c>
      <c r="M857" s="139">
        <v>0</v>
      </c>
      <c r="N857" s="139">
        <v>0</v>
      </c>
      <c r="O857" s="139">
        <v>0</v>
      </c>
      <c r="P857" s="139">
        <v>0</v>
      </c>
      <c r="Q857" s="139">
        <v>0</v>
      </c>
      <c r="R857" s="139">
        <v>0</v>
      </c>
      <c r="S857" s="139">
        <v>0</v>
      </c>
      <c r="T857" s="139">
        <v>0</v>
      </c>
      <c r="U857" s="139">
        <v>0</v>
      </c>
      <c r="V857" s="139">
        <v>0</v>
      </c>
      <c r="W857" s="139">
        <v>0</v>
      </c>
      <c r="X857" s="139">
        <v>0</v>
      </c>
      <c r="Y857" s="139">
        <v>0</v>
      </c>
      <c r="Z857" s="139">
        <v>0</v>
      </c>
      <c r="AA857" s="139">
        <v>0</v>
      </c>
      <c r="AB857" s="139">
        <v>0</v>
      </c>
      <c r="AC857" s="139">
        <v>0</v>
      </c>
      <c r="AD857" s="139">
        <v>0</v>
      </c>
      <c r="AE857" s="139">
        <v>0</v>
      </c>
      <c r="AF857" s="139">
        <v>0</v>
      </c>
      <c r="AG857" s="139">
        <v>0</v>
      </c>
      <c r="AH857" s="139">
        <v>0</v>
      </c>
      <c r="AI857" s="139">
        <v>0</v>
      </c>
      <c r="AJ857" s="139">
        <v>0</v>
      </c>
      <c r="AK857" s="139">
        <v>0</v>
      </c>
      <c r="AL857" s="139">
        <v>0</v>
      </c>
      <c r="AM857" s="139">
        <v>0</v>
      </c>
      <c r="AN857" s="139">
        <v>0</v>
      </c>
      <c r="AO857" s="139">
        <v>0</v>
      </c>
      <c r="AP857" s="139">
        <v>0</v>
      </c>
      <c r="AQ857" s="139">
        <v>0</v>
      </c>
      <c r="AR857" s="139">
        <v>0</v>
      </c>
      <c r="AS857" s="139">
        <v>0</v>
      </c>
      <c r="AT857" s="139">
        <v>0</v>
      </c>
      <c r="AU857" s="139">
        <v>0</v>
      </c>
      <c r="AV857" s="139">
        <v>0</v>
      </c>
      <c r="AW857" s="139">
        <v>0</v>
      </c>
      <c r="AX857" s="139">
        <v>0</v>
      </c>
      <c r="AY857" s="139">
        <v>0</v>
      </c>
      <c r="AZ857" s="139">
        <v>0</v>
      </c>
      <c r="BA857" s="139">
        <v>0</v>
      </c>
    </row>
    <row r="858" spans="1:53">
      <c r="A858" s="140" t="s">
        <v>2174</v>
      </c>
      <c r="B858" s="139">
        <v>1841151.39387552</v>
      </c>
      <c r="C858" s="139">
        <v>2043122.2410196699</v>
      </c>
      <c r="D858" s="139">
        <v>1947145.0046958099</v>
      </c>
      <c r="E858" s="139">
        <v>1759182.9756590901</v>
      </c>
      <c r="F858" s="139">
        <v>1212646.7346386299</v>
      </c>
      <c r="G858" s="139">
        <v>677894.64250924299</v>
      </c>
      <c r="H858" s="139">
        <v>369580.62959224201</v>
      </c>
      <c r="I858" s="139">
        <v>418100.39442495001</v>
      </c>
      <c r="J858" s="139">
        <v>554992.35521081404</v>
      </c>
      <c r="K858" s="139">
        <v>1116817.27939175</v>
      </c>
      <c r="L858" s="139">
        <v>1742783.06764895</v>
      </c>
      <c r="M858" s="139">
        <v>1450063.2631715301</v>
      </c>
      <c r="N858" s="139">
        <v>15133479.9818382</v>
      </c>
      <c r="O858" s="139">
        <v>744706.59957232897</v>
      </c>
      <c r="P858" s="139">
        <v>761208.86320196697</v>
      </c>
      <c r="Q858" s="139">
        <v>736763.84934304596</v>
      </c>
      <c r="R858" s="139">
        <v>724343.97747537703</v>
      </c>
      <c r="S858" s="139">
        <v>704142.32886023296</v>
      </c>
      <c r="T858" s="139">
        <v>790500.65434940101</v>
      </c>
      <c r="U858" s="139">
        <v>886663.09022677899</v>
      </c>
      <c r="V858" s="139">
        <v>889045.226136585</v>
      </c>
      <c r="W858" s="139">
        <v>884979.42587675899</v>
      </c>
      <c r="X858" s="139">
        <v>873427.06681605196</v>
      </c>
      <c r="Y858" s="139">
        <v>836922.40175593796</v>
      </c>
      <c r="Z858" s="139">
        <v>2053211.3089661701</v>
      </c>
      <c r="AA858" s="139">
        <v>10885914.792580601</v>
      </c>
      <c r="AB858" s="139">
        <v>750622.00703516696</v>
      </c>
      <c r="AC858" s="139">
        <v>766325.082979823</v>
      </c>
      <c r="AD858" s="139">
        <v>741650.52225153998</v>
      </c>
      <c r="AE858" s="139">
        <v>729154.78171319095</v>
      </c>
      <c r="AF858" s="139">
        <v>708725.77414898796</v>
      </c>
      <c r="AG858" s="139">
        <v>793357.96701257199</v>
      </c>
      <c r="AH858" s="139">
        <v>897202.56272746704</v>
      </c>
      <c r="AI858" s="139">
        <v>911903.18562179303</v>
      </c>
      <c r="AJ858" s="139">
        <v>880683.07380066998</v>
      </c>
      <c r="AK858" s="139">
        <v>843355.98233708995</v>
      </c>
      <c r="AL858" s="139">
        <v>809713.66878631804</v>
      </c>
      <c r="AM858" s="139">
        <v>2174797.5699296799</v>
      </c>
      <c r="AN858" s="139">
        <v>11007492.1783443</v>
      </c>
      <c r="AO858" s="139">
        <v>760473.56079475698</v>
      </c>
      <c r="AP858" s="139">
        <v>776585.45063179696</v>
      </c>
      <c r="AQ858" s="139">
        <v>751728.00782715494</v>
      </c>
      <c r="AR858" s="139">
        <v>739209.95370724099</v>
      </c>
      <c r="AS858" s="139">
        <v>718601.62888689805</v>
      </c>
      <c r="AT858" s="139">
        <v>754151.17753817898</v>
      </c>
      <c r="AU858" s="139">
        <v>817697.932887553</v>
      </c>
      <c r="AV858" s="139">
        <v>845162.50585484703</v>
      </c>
      <c r="AW858" s="139">
        <v>877784.32747573801</v>
      </c>
      <c r="AX858" s="139">
        <v>897126.64379724895</v>
      </c>
      <c r="AY858" s="139">
        <v>859198.17254204804</v>
      </c>
      <c r="AZ858" s="139">
        <v>2325352.27596043</v>
      </c>
      <c r="BA858" s="139">
        <v>11123071.637903901</v>
      </c>
    </row>
    <row r="859" spans="1:53">
      <c r="A859" s="165" t="s">
        <v>2175</v>
      </c>
    </row>
    <row r="860" spans="1:53">
      <c r="A860" s="140" t="s">
        <v>2176</v>
      </c>
      <c r="B860" s="139">
        <v>0</v>
      </c>
      <c r="C860" s="139">
        <v>0</v>
      </c>
      <c r="D860" s="139">
        <v>0</v>
      </c>
      <c r="E860" s="139">
        <v>0</v>
      </c>
      <c r="F860" s="139">
        <v>0</v>
      </c>
      <c r="G860" s="139">
        <v>0</v>
      </c>
      <c r="H860" s="139">
        <v>0</v>
      </c>
      <c r="I860" s="139">
        <v>0</v>
      </c>
      <c r="J860" s="139">
        <v>0</v>
      </c>
      <c r="K860" s="139">
        <v>0</v>
      </c>
      <c r="L860" s="139">
        <v>0</v>
      </c>
      <c r="M860" s="139">
        <v>0</v>
      </c>
      <c r="N860" s="139">
        <v>0</v>
      </c>
      <c r="O860" s="139">
        <v>0</v>
      </c>
      <c r="P860" s="139">
        <v>0</v>
      </c>
      <c r="Q860" s="139">
        <v>0</v>
      </c>
      <c r="R860" s="139">
        <v>0</v>
      </c>
      <c r="S860" s="139">
        <v>0</v>
      </c>
      <c r="T860" s="139">
        <v>0</v>
      </c>
      <c r="U860" s="139">
        <v>0</v>
      </c>
      <c r="V860" s="139">
        <v>0</v>
      </c>
      <c r="W860" s="139">
        <v>0</v>
      </c>
      <c r="X860" s="139">
        <v>0</v>
      </c>
      <c r="Y860" s="139">
        <v>0</v>
      </c>
      <c r="Z860" s="139">
        <v>0</v>
      </c>
      <c r="AA860" s="139">
        <v>0</v>
      </c>
      <c r="AB860" s="139">
        <v>0</v>
      </c>
      <c r="AC860" s="139">
        <v>0</v>
      </c>
      <c r="AD860" s="139">
        <v>0</v>
      </c>
      <c r="AE860" s="139">
        <v>0</v>
      </c>
      <c r="AF860" s="139">
        <v>0</v>
      </c>
      <c r="AG860" s="139">
        <v>0</v>
      </c>
      <c r="AH860" s="139">
        <v>0</v>
      </c>
      <c r="AI860" s="139">
        <v>0</v>
      </c>
      <c r="AJ860" s="139">
        <v>0</v>
      </c>
      <c r="AK860" s="139">
        <v>0</v>
      </c>
      <c r="AL860" s="139">
        <v>0</v>
      </c>
      <c r="AM860" s="139">
        <v>0</v>
      </c>
      <c r="AN860" s="139">
        <v>0</v>
      </c>
      <c r="AO860" s="139">
        <v>0</v>
      </c>
      <c r="AP860" s="139">
        <v>0</v>
      </c>
      <c r="AQ860" s="139">
        <v>0</v>
      </c>
      <c r="AR860" s="139">
        <v>0</v>
      </c>
      <c r="AS860" s="139">
        <v>0</v>
      </c>
      <c r="AT860" s="139">
        <v>0</v>
      </c>
      <c r="AU860" s="139">
        <v>0</v>
      </c>
      <c r="AV860" s="139">
        <v>0</v>
      </c>
      <c r="AW860" s="139">
        <v>0</v>
      </c>
      <c r="AX860" s="139">
        <v>0</v>
      </c>
      <c r="AY860" s="139">
        <v>0</v>
      </c>
      <c r="AZ860" s="139">
        <v>0</v>
      </c>
      <c r="BA860" s="139">
        <v>0</v>
      </c>
    </row>
    <row r="861" spans="1:53">
      <c r="A861" s="140" t="s">
        <v>2177</v>
      </c>
      <c r="B861" s="139">
        <v>0</v>
      </c>
      <c r="C861" s="139">
        <v>0</v>
      </c>
      <c r="D861" s="139">
        <v>0</v>
      </c>
      <c r="E861" s="139">
        <v>0</v>
      </c>
      <c r="F861" s="139">
        <v>0</v>
      </c>
      <c r="G861" s="139">
        <v>0</v>
      </c>
      <c r="H861" s="139">
        <v>0</v>
      </c>
      <c r="I861" s="139">
        <v>0</v>
      </c>
      <c r="J861" s="139">
        <v>0</v>
      </c>
      <c r="K861" s="139">
        <v>0</v>
      </c>
      <c r="L861" s="139">
        <v>0</v>
      </c>
      <c r="M861" s="139">
        <v>0</v>
      </c>
      <c r="N861" s="139">
        <v>0</v>
      </c>
      <c r="O861" s="139">
        <v>0</v>
      </c>
      <c r="P861" s="139">
        <v>0</v>
      </c>
      <c r="Q861" s="139">
        <v>0</v>
      </c>
      <c r="R861" s="139">
        <v>0</v>
      </c>
      <c r="S861" s="139">
        <v>0</v>
      </c>
      <c r="T861" s="139">
        <v>0</v>
      </c>
      <c r="U861" s="139">
        <v>0</v>
      </c>
      <c r="V861" s="139">
        <v>0</v>
      </c>
      <c r="W861" s="139">
        <v>0</v>
      </c>
      <c r="X861" s="139">
        <v>0</v>
      </c>
      <c r="Y861" s="139">
        <v>0</v>
      </c>
      <c r="Z861" s="139">
        <v>0</v>
      </c>
      <c r="AA861" s="139">
        <v>0</v>
      </c>
      <c r="AB861" s="139">
        <v>0</v>
      </c>
      <c r="AC861" s="139">
        <v>0</v>
      </c>
      <c r="AD861" s="139">
        <v>0</v>
      </c>
      <c r="AE861" s="139">
        <v>0</v>
      </c>
      <c r="AF861" s="139">
        <v>0</v>
      </c>
      <c r="AG861" s="139">
        <v>0</v>
      </c>
      <c r="AH861" s="139">
        <v>0</v>
      </c>
      <c r="AI861" s="139">
        <v>0</v>
      </c>
      <c r="AJ861" s="139">
        <v>0</v>
      </c>
      <c r="AK861" s="139">
        <v>0</v>
      </c>
      <c r="AL861" s="139">
        <v>0</v>
      </c>
      <c r="AM861" s="139">
        <v>0</v>
      </c>
      <c r="AN861" s="139">
        <v>0</v>
      </c>
      <c r="AO861" s="139">
        <v>0</v>
      </c>
      <c r="AP861" s="139">
        <v>0</v>
      </c>
      <c r="AQ861" s="139">
        <v>0</v>
      </c>
      <c r="AR861" s="139">
        <v>0</v>
      </c>
      <c r="AS861" s="139">
        <v>0</v>
      </c>
      <c r="AT861" s="139">
        <v>0</v>
      </c>
      <c r="AU861" s="139">
        <v>0</v>
      </c>
      <c r="AV861" s="139">
        <v>0</v>
      </c>
      <c r="AW861" s="139">
        <v>0</v>
      </c>
      <c r="AX861" s="139">
        <v>0</v>
      </c>
      <c r="AY861" s="139">
        <v>0</v>
      </c>
      <c r="AZ861" s="139">
        <v>0</v>
      </c>
      <c r="BA861" s="139">
        <v>0</v>
      </c>
    </row>
    <row r="862" spans="1:53">
      <c r="A862" s="140" t="s">
        <v>2178</v>
      </c>
      <c r="B862" s="139">
        <v>0</v>
      </c>
      <c r="C862" s="139">
        <v>0</v>
      </c>
      <c r="D862" s="139">
        <v>0</v>
      </c>
      <c r="E862" s="139">
        <v>0</v>
      </c>
      <c r="F862" s="139">
        <v>0</v>
      </c>
      <c r="G862" s="139">
        <v>0</v>
      </c>
      <c r="H862" s="139">
        <v>0</v>
      </c>
      <c r="I862" s="139">
        <v>0</v>
      </c>
      <c r="J862" s="139">
        <v>0</v>
      </c>
      <c r="K862" s="139">
        <v>0</v>
      </c>
      <c r="L862" s="139">
        <v>0</v>
      </c>
      <c r="M862" s="139">
        <v>0</v>
      </c>
      <c r="N862" s="139">
        <v>0</v>
      </c>
      <c r="O862" s="139">
        <v>0</v>
      </c>
      <c r="P862" s="139">
        <v>0</v>
      </c>
      <c r="Q862" s="139">
        <v>0</v>
      </c>
      <c r="R862" s="139">
        <v>0</v>
      </c>
      <c r="S862" s="139">
        <v>0</v>
      </c>
      <c r="T862" s="139">
        <v>0</v>
      </c>
      <c r="U862" s="139">
        <v>0</v>
      </c>
      <c r="V862" s="139">
        <v>0</v>
      </c>
      <c r="W862" s="139">
        <v>0</v>
      </c>
      <c r="X862" s="139">
        <v>0</v>
      </c>
      <c r="Y862" s="139">
        <v>0</v>
      </c>
      <c r="Z862" s="139">
        <v>0</v>
      </c>
      <c r="AA862" s="139">
        <v>0</v>
      </c>
      <c r="AB862" s="139">
        <v>0</v>
      </c>
      <c r="AC862" s="139">
        <v>0</v>
      </c>
      <c r="AD862" s="139">
        <v>0</v>
      </c>
      <c r="AE862" s="139">
        <v>0</v>
      </c>
      <c r="AF862" s="139">
        <v>0</v>
      </c>
      <c r="AG862" s="139">
        <v>0</v>
      </c>
      <c r="AH862" s="139">
        <v>0</v>
      </c>
      <c r="AI862" s="139">
        <v>0</v>
      </c>
      <c r="AJ862" s="139">
        <v>0</v>
      </c>
      <c r="AK862" s="139">
        <v>0</v>
      </c>
      <c r="AL862" s="139">
        <v>0</v>
      </c>
      <c r="AM862" s="139">
        <v>0</v>
      </c>
      <c r="AN862" s="139">
        <v>0</v>
      </c>
      <c r="AO862" s="139">
        <v>0</v>
      </c>
      <c r="AP862" s="139">
        <v>0</v>
      </c>
      <c r="AQ862" s="139">
        <v>0</v>
      </c>
      <c r="AR862" s="139">
        <v>0</v>
      </c>
      <c r="AS862" s="139">
        <v>0</v>
      </c>
      <c r="AT862" s="139">
        <v>0</v>
      </c>
      <c r="AU862" s="139">
        <v>0</v>
      </c>
      <c r="AV862" s="139">
        <v>0</v>
      </c>
      <c r="AW862" s="139">
        <v>0</v>
      </c>
      <c r="AX862" s="139">
        <v>0</v>
      </c>
      <c r="AY862" s="139">
        <v>0</v>
      </c>
      <c r="AZ862" s="139">
        <v>0</v>
      </c>
      <c r="BA862" s="139">
        <v>0</v>
      </c>
    </row>
    <row r="863" spans="1:53">
      <c r="A863" s="140" t="s">
        <v>2179</v>
      </c>
      <c r="B863" s="139">
        <v>0</v>
      </c>
      <c r="C863" s="139">
        <v>0</v>
      </c>
      <c r="D863" s="139">
        <v>0</v>
      </c>
      <c r="E863" s="139">
        <v>0</v>
      </c>
      <c r="F863" s="139">
        <v>0</v>
      </c>
      <c r="G863" s="139">
        <v>0</v>
      </c>
      <c r="H863" s="139">
        <v>0</v>
      </c>
      <c r="I863" s="139">
        <v>0</v>
      </c>
      <c r="J863" s="139">
        <v>0</v>
      </c>
      <c r="K863" s="139">
        <v>0</v>
      </c>
      <c r="L863" s="139">
        <v>0</v>
      </c>
      <c r="M863" s="139">
        <v>0</v>
      </c>
      <c r="N863" s="139">
        <v>0</v>
      </c>
      <c r="O863" s="139">
        <v>0</v>
      </c>
      <c r="P863" s="139">
        <v>0</v>
      </c>
      <c r="Q863" s="139">
        <v>0</v>
      </c>
      <c r="R863" s="139">
        <v>0</v>
      </c>
      <c r="S863" s="139">
        <v>0</v>
      </c>
      <c r="T863" s="139">
        <v>0</v>
      </c>
      <c r="U863" s="139">
        <v>0</v>
      </c>
      <c r="V863" s="139">
        <v>0</v>
      </c>
      <c r="W863" s="139">
        <v>0</v>
      </c>
      <c r="X863" s="139">
        <v>0</v>
      </c>
      <c r="Y863" s="139">
        <v>0</v>
      </c>
      <c r="Z863" s="139">
        <v>0</v>
      </c>
      <c r="AA863" s="139">
        <v>0</v>
      </c>
      <c r="AB863" s="139">
        <v>0</v>
      </c>
      <c r="AC863" s="139">
        <v>0</v>
      </c>
      <c r="AD863" s="139">
        <v>0</v>
      </c>
      <c r="AE863" s="139">
        <v>0</v>
      </c>
      <c r="AF863" s="139">
        <v>0</v>
      </c>
      <c r="AG863" s="139">
        <v>0</v>
      </c>
      <c r="AH863" s="139">
        <v>0</v>
      </c>
      <c r="AI863" s="139">
        <v>0</v>
      </c>
      <c r="AJ863" s="139">
        <v>0</v>
      </c>
      <c r="AK863" s="139">
        <v>0</v>
      </c>
      <c r="AL863" s="139">
        <v>0</v>
      </c>
      <c r="AM863" s="139">
        <v>0</v>
      </c>
      <c r="AN863" s="139">
        <v>0</v>
      </c>
      <c r="AO863" s="139">
        <v>0</v>
      </c>
      <c r="AP863" s="139">
        <v>0</v>
      </c>
      <c r="AQ863" s="139">
        <v>0</v>
      </c>
      <c r="AR863" s="139">
        <v>0</v>
      </c>
      <c r="AS863" s="139">
        <v>0</v>
      </c>
      <c r="AT863" s="139">
        <v>0</v>
      </c>
      <c r="AU863" s="139">
        <v>0</v>
      </c>
      <c r="AV863" s="139">
        <v>0</v>
      </c>
      <c r="AW863" s="139">
        <v>0</v>
      </c>
      <c r="AX863" s="139">
        <v>0</v>
      </c>
      <c r="AY863" s="139">
        <v>0</v>
      </c>
      <c r="AZ863" s="139">
        <v>0</v>
      </c>
      <c r="BA863" s="139">
        <v>0</v>
      </c>
    </row>
    <row r="864" spans="1:53">
      <c r="A864" s="140" t="s">
        <v>2180</v>
      </c>
      <c r="B864" s="139">
        <v>0</v>
      </c>
      <c r="C864" s="139">
        <v>0</v>
      </c>
      <c r="D864" s="139">
        <v>0</v>
      </c>
      <c r="E864" s="139">
        <v>0</v>
      </c>
      <c r="F864" s="139">
        <v>0</v>
      </c>
      <c r="G864" s="139">
        <v>0</v>
      </c>
      <c r="H864" s="139">
        <v>0</v>
      </c>
      <c r="I864" s="139">
        <v>0</v>
      </c>
      <c r="J864" s="139">
        <v>0</v>
      </c>
      <c r="K864" s="139">
        <v>0</v>
      </c>
      <c r="L864" s="139">
        <v>0</v>
      </c>
      <c r="M864" s="139">
        <v>0</v>
      </c>
      <c r="N864" s="139">
        <v>0</v>
      </c>
      <c r="O864" s="139">
        <v>0</v>
      </c>
      <c r="P864" s="139">
        <v>0</v>
      </c>
      <c r="Q864" s="139">
        <v>0</v>
      </c>
      <c r="R864" s="139">
        <v>0</v>
      </c>
      <c r="S864" s="139">
        <v>0</v>
      </c>
      <c r="T864" s="139">
        <v>0</v>
      </c>
      <c r="U864" s="139">
        <v>0</v>
      </c>
      <c r="V864" s="139">
        <v>0</v>
      </c>
      <c r="W864" s="139">
        <v>0</v>
      </c>
      <c r="X864" s="139">
        <v>0</v>
      </c>
      <c r="Y864" s="139">
        <v>0</v>
      </c>
      <c r="Z864" s="139">
        <v>0</v>
      </c>
      <c r="AA864" s="139">
        <v>0</v>
      </c>
      <c r="AB864" s="139">
        <v>0</v>
      </c>
      <c r="AC864" s="139">
        <v>0</v>
      </c>
      <c r="AD864" s="139">
        <v>0</v>
      </c>
      <c r="AE864" s="139">
        <v>0</v>
      </c>
      <c r="AF864" s="139">
        <v>0</v>
      </c>
      <c r="AG864" s="139">
        <v>0</v>
      </c>
      <c r="AH864" s="139">
        <v>0</v>
      </c>
      <c r="AI864" s="139">
        <v>0</v>
      </c>
      <c r="AJ864" s="139">
        <v>0</v>
      </c>
      <c r="AK864" s="139">
        <v>0</v>
      </c>
      <c r="AL864" s="139">
        <v>0</v>
      </c>
      <c r="AM864" s="139">
        <v>0</v>
      </c>
      <c r="AN864" s="139">
        <v>0</v>
      </c>
      <c r="AO864" s="139">
        <v>0</v>
      </c>
      <c r="AP864" s="139">
        <v>0</v>
      </c>
      <c r="AQ864" s="139">
        <v>0</v>
      </c>
      <c r="AR864" s="139">
        <v>0</v>
      </c>
      <c r="AS864" s="139">
        <v>0</v>
      </c>
      <c r="AT864" s="139">
        <v>0</v>
      </c>
      <c r="AU864" s="139">
        <v>0</v>
      </c>
      <c r="AV864" s="139">
        <v>0</v>
      </c>
      <c r="AW864" s="139">
        <v>0</v>
      </c>
      <c r="AX864" s="139">
        <v>0</v>
      </c>
      <c r="AY864" s="139">
        <v>0</v>
      </c>
      <c r="AZ864" s="139">
        <v>0</v>
      </c>
      <c r="BA864" s="139">
        <v>0</v>
      </c>
    </row>
    <row r="865" spans="1:53">
      <c r="A865" s="140" t="s">
        <v>2181</v>
      </c>
      <c r="B865" s="139">
        <v>0</v>
      </c>
      <c r="C865" s="139">
        <v>0</v>
      </c>
      <c r="D865" s="139">
        <v>0</v>
      </c>
      <c r="E865" s="139">
        <v>0</v>
      </c>
      <c r="F865" s="139">
        <v>0</v>
      </c>
      <c r="G865" s="139">
        <v>0</v>
      </c>
      <c r="H865" s="139">
        <v>0</v>
      </c>
      <c r="I865" s="139">
        <v>0</v>
      </c>
      <c r="J865" s="139">
        <v>0</v>
      </c>
      <c r="K865" s="139">
        <v>0</v>
      </c>
      <c r="L865" s="139">
        <v>0</v>
      </c>
      <c r="M865" s="139">
        <v>0</v>
      </c>
      <c r="N865" s="139">
        <v>0</v>
      </c>
      <c r="O865" s="139">
        <v>0</v>
      </c>
      <c r="P865" s="139">
        <v>0</v>
      </c>
      <c r="Q865" s="139">
        <v>0</v>
      </c>
      <c r="R865" s="139">
        <v>0</v>
      </c>
      <c r="S865" s="139">
        <v>0</v>
      </c>
      <c r="T865" s="139">
        <v>0</v>
      </c>
      <c r="U865" s="139">
        <v>0</v>
      </c>
      <c r="V865" s="139">
        <v>0</v>
      </c>
      <c r="W865" s="139">
        <v>0</v>
      </c>
      <c r="X865" s="139">
        <v>0</v>
      </c>
      <c r="Y865" s="139">
        <v>0</v>
      </c>
      <c r="Z865" s="139">
        <v>0</v>
      </c>
      <c r="AA865" s="139">
        <v>0</v>
      </c>
      <c r="AB865" s="139">
        <v>0</v>
      </c>
      <c r="AC865" s="139">
        <v>0</v>
      </c>
      <c r="AD865" s="139">
        <v>0</v>
      </c>
      <c r="AE865" s="139">
        <v>0</v>
      </c>
      <c r="AF865" s="139">
        <v>0</v>
      </c>
      <c r="AG865" s="139">
        <v>0</v>
      </c>
      <c r="AH865" s="139">
        <v>0</v>
      </c>
      <c r="AI865" s="139">
        <v>0</v>
      </c>
      <c r="AJ865" s="139">
        <v>0</v>
      </c>
      <c r="AK865" s="139">
        <v>0</v>
      </c>
      <c r="AL865" s="139">
        <v>0</v>
      </c>
      <c r="AM865" s="139">
        <v>0</v>
      </c>
      <c r="AN865" s="139">
        <v>0</v>
      </c>
      <c r="AO865" s="139">
        <v>0</v>
      </c>
      <c r="AP865" s="139">
        <v>0</v>
      </c>
      <c r="AQ865" s="139">
        <v>0</v>
      </c>
      <c r="AR865" s="139">
        <v>0</v>
      </c>
      <c r="AS865" s="139">
        <v>0</v>
      </c>
      <c r="AT865" s="139">
        <v>0</v>
      </c>
      <c r="AU865" s="139">
        <v>0</v>
      </c>
      <c r="AV865" s="139">
        <v>0</v>
      </c>
      <c r="AW865" s="139">
        <v>0</v>
      </c>
      <c r="AX865" s="139">
        <v>0</v>
      </c>
      <c r="AY865" s="139">
        <v>0</v>
      </c>
      <c r="AZ865" s="139">
        <v>0</v>
      </c>
      <c r="BA865" s="139">
        <v>0</v>
      </c>
    </row>
    <row r="866" spans="1:53">
      <c r="A866" s="140" t="s">
        <v>2182</v>
      </c>
      <c r="B866" s="139">
        <v>0</v>
      </c>
      <c r="C866" s="139">
        <v>0</v>
      </c>
      <c r="D866" s="139">
        <v>0</v>
      </c>
      <c r="E866" s="139">
        <v>0</v>
      </c>
      <c r="F866" s="139">
        <v>0</v>
      </c>
      <c r="G866" s="139">
        <v>0</v>
      </c>
      <c r="H866" s="139">
        <v>0</v>
      </c>
      <c r="I866" s="139">
        <v>0</v>
      </c>
      <c r="J866" s="139">
        <v>0</v>
      </c>
      <c r="K866" s="139">
        <v>0</v>
      </c>
      <c r="L866" s="139">
        <v>0</v>
      </c>
      <c r="M866" s="139">
        <v>0</v>
      </c>
      <c r="N866" s="139">
        <v>0</v>
      </c>
      <c r="O866" s="139">
        <v>0</v>
      </c>
      <c r="P866" s="139">
        <v>0</v>
      </c>
      <c r="Q866" s="139">
        <v>0</v>
      </c>
      <c r="R866" s="139">
        <v>0</v>
      </c>
      <c r="S866" s="139">
        <v>0</v>
      </c>
      <c r="T866" s="139">
        <v>0</v>
      </c>
      <c r="U866" s="139">
        <v>0</v>
      </c>
      <c r="V866" s="139">
        <v>0</v>
      </c>
      <c r="W866" s="139">
        <v>0</v>
      </c>
      <c r="X866" s="139">
        <v>0</v>
      </c>
      <c r="Y866" s="139">
        <v>0</v>
      </c>
      <c r="Z866" s="139">
        <v>0</v>
      </c>
      <c r="AA866" s="139">
        <v>0</v>
      </c>
      <c r="AB866" s="139">
        <v>0</v>
      </c>
      <c r="AC866" s="139">
        <v>0</v>
      </c>
      <c r="AD866" s="139">
        <v>0</v>
      </c>
      <c r="AE866" s="139">
        <v>0</v>
      </c>
      <c r="AF866" s="139">
        <v>0</v>
      </c>
      <c r="AG866" s="139">
        <v>0</v>
      </c>
      <c r="AH866" s="139">
        <v>0</v>
      </c>
      <c r="AI866" s="139">
        <v>0</v>
      </c>
      <c r="AJ866" s="139">
        <v>0</v>
      </c>
      <c r="AK866" s="139">
        <v>0</v>
      </c>
      <c r="AL866" s="139">
        <v>0</v>
      </c>
      <c r="AM866" s="139">
        <v>0</v>
      </c>
      <c r="AN866" s="139">
        <v>0</v>
      </c>
      <c r="AO866" s="139">
        <v>0</v>
      </c>
      <c r="AP866" s="139">
        <v>0</v>
      </c>
      <c r="AQ866" s="139">
        <v>0</v>
      </c>
      <c r="AR866" s="139">
        <v>0</v>
      </c>
      <c r="AS866" s="139">
        <v>0</v>
      </c>
      <c r="AT866" s="139">
        <v>0</v>
      </c>
      <c r="AU866" s="139">
        <v>0</v>
      </c>
      <c r="AV866" s="139">
        <v>0</v>
      </c>
      <c r="AW866" s="139">
        <v>0</v>
      </c>
      <c r="AX866" s="139">
        <v>0</v>
      </c>
      <c r="AY866" s="139">
        <v>0</v>
      </c>
      <c r="AZ866" s="139">
        <v>0</v>
      </c>
      <c r="BA866" s="139">
        <v>0</v>
      </c>
    </row>
    <row r="867" spans="1:53">
      <c r="A867" s="140" t="s">
        <v>2183</v>
      </c>
      <c r="B867" s="139">
        <v>0</v>
      </c>
      <c r="C867" s="139">
        <v>0</v>
      </c>
      <c r="D867" s="139">
        <v>0</v>
      </c>
      <c r="E867" s="139">
        <v>0</v>
      </c>
      <c r="F867" s="139">
        <v>0</v>
      </c>
      <c r="G867" s="139">
        <v>0</v>
      </c>
      <c r="H867" s="139">
        <v>0</v>
      </c>
      <c r="I867" s="139">
        <v>0</v>
      </c>
      <c r="J867" s="139">
        <v>0</v>
      </c>
      <c r="K867" s="139">
        <v>0</v>
      </c>
      <c r="L867" s="139">
        <v>0</v>
      </c>
      <c r="M867" s="139">
        <v>0</v>
      </c>
      <c r="N867" s="139">
        <v>0</v>
      </c>
      <c r="O867" s="139">
        <v>0</v>
      </c>
      <c r="P867" s="139">
        <v>0</v>
      </c>
      <c r="Q867" s="139">
        <v>0</v>
      </c>
      <c r="R867" s="139">
        <v>0</v>
      </c>
      <c r="S867" s="139">
        <v>0</v>
      </c>
      <c r="T867" s="139">
        <v>0</v>
      </c>
      <c r="U867" s="139">
        <v>0</v>
      </c>
      <c r="V867" s="139">
        <v>0</v>
      </c>
      <c r="W867" s="139">
        <v>0</v>
      </c>
      <c r="X867" s="139">
        <v>0</v>
      </c>
      <c r="Y867" s="139">
        <v>0</v>
      </c>
      <c r="Z867" s="139">
        <v>0</v>
      </c>
      <c r="AA867" s="139">
        <v>0</v>
      </c>
      <c r="AB867" s="139">
        <v>0</v>
      </c>
      <c r="AC867" s="139">
        <v>0</v>
      </c>
      <c r="AD867" s="139">
        <v>0</v>
      </c>
      <c r="AE867" s="139">
        <v>0</v>
      </c>
      <c r="AF867" s="139">
        <v>0</v>
      </c>
      <c r="AG867" s="139">
        <v>0</v>
      </c>
      <c r="AH867" s="139">
        <v>0</v>
      </c>
      <c r="AI867" s="139">
        <v>0</v>
      </c>
      <c r="AJ867" s="139">
        <v>0</v>
      </c>
      <c r="AK867" s="139">
        <v>0</v>
      </c>
      <c r="AL867" s="139">
        <v>0</v>
      </c>
      <c r="AM867" s="139">
        <v>0</v>
      </c>
      <c r="AN867" s="139">
        <v>0</v>
      </c>
      <c r="AO867" s="139">
        <v>0</v>
      </c>
      <c r="AP867" s="139">
        <v>0</v>
      </c>
      <c r="AQ867" s="139">
        <v>0</v>
      </c>
      <c r="AR867" s="139">
        <v>0</v>
      </c>
      <c r="AS867" s="139">
        <v>0</v>
      </c>
      <c r="AT867" s="139">
        <v>0</v>
      </c>
      <c r="AU867" s="139">
        <v>0</v>
      </c>
      <c r="AV867" s="139">
        <v>0</v>
      </c>
      <c r="AW867" s="139">
        <v>0</v>
      </c>
      <c r="AX867" s="139">
        <v>0</v>
      </c>
      <c r="AY867" s="139">
        <v>0</v>
      </c>
      <c r="AZ867" s="139">
        <v>0</v>
      </c>
      <c r="BA867" s="139">
        <v>0</v>
      </c>
    </row>
    <row r="868" spans="1:53">
      <c r="A868" s="140" t="s">
        <v>2184</v>
      </c>
      <c r="B868" s="139">
        <v>0</v>
      </c>
      <c r="C868" s="139">
        <v>0</v>
      </c>
      <c r="D868" s="139">
        <v>0</v>
      </c>
      <c r="E868" s="139">
        <v>0</v>
      </c>
      <c r="F868" s="139">
        <v>0</v>
      </c>
      <c r="G868" s="139">
        <v>0</v>
      </c>
      <c r="H868" s="139">
        <v>0</v>
      </c>
      <c r="I868" s="139">
        <v>0</v>
      </c>
      <c r="J868" s="139">
        <v>0</v>
      </c>
      <c r="K868" s="139">
        <v>0</v>
      </c>
      <c r="L868" s="139">
        <v>0</v>
      </c>
      <c r="M868" s="139">
        <v>0</v>
      </c>
      <c r="N868" s="139">
        <v>0</v>
      </c>
      <c r="O868" s="139">
        <v>0</v>
      </c>
      <c r="P868" s="139">
        <v>0</v>
      </c>
      <c r="Q868" s="139">
        <v>0</v>
      </c>
      <c r="R868" s="139">
        <v>0</v>
      </c>
      <c r="S868" s="139">
        <v>0</v>
      </c>
      <c r="T868" s="139">
        <v>0</v>
      </c>
      <c r="U868" s="139">
        <v>0</v>
      </c>
      <c r="V868" s="139">
        <v>0</v>
      </c>
      <c r="W868" s="139">
        <v>0</v>
      </c>
      <c r="X868" s="139">
        <v>0</v>
      </c>
      <c r="Y868" s="139">
        <v>0</v>
      </c>
      <c r="Z868" s="139">
        <v>0</v>
      </c>
      <c r="AA868" s="139">
        <v>0</v>
      </c>
      <c r="AB868" s="139">
        <v>0</v>
      </c>
      <c r="AC868" s="139">
        <v>0</v>
      </c>
      <c r="AD868" s="139">
        <v>0</v>
      </c>
      <c r="AE868" s="139">
        <v>0</v>
      </c>
      <c r="AF868" s="139">
        <v>0</v>
      </c>
      <c r="AG868" s="139">
        <v>0</v>
      </c>
      <c r="AH868" s="139">
        <v>0</v>
      </c>
      <c r="AI868" s="139">
        <v>0</v>
      </c>
      <c r="AJ868" s="139">
        <v>0</v>
      </c>
      <c r="AK868" s="139">
        <v>0</v>
      </c>
      <c r="AL868" s="139">
        <v>0</v>
      </c>
      <c r="AM868" s="139">
        <v>0</v>
      </c>
      <c r="AN868" s="139">
        <v>0</v>
      </c>
      <c r="AO868" s="139">
        <v>0</v>
      </c>
      <c r="AP868" s="139">
        <v>0</v>
      </c>
      <c r="AQ868" s="139">
        <v>0</v>
      </c>
      <c r="AR868" s="139">
        <v>0</v>
      </c>
      <c r="AS868" s="139">
        <v>0</v>
      </c>
      <c r="AT868" s="139">
        <v>0</v>
      </c>
      <c r="AU868" s="139">
        <v>0</v>
      </c>
      <c r="AV868" s="139">
        <v>0</v>
      </c>
      <c r="AW868" s="139">
        <v>0</v>
      </c>
      <c r="AX868" s="139">
        <v>0</v>
      </c>
      <c r="AY868" s="139">
        <v>0</v>
      </c>
      <c r="AZ868" s="139">
        <v>0</v>
      </c>
      <c r="BA868" s="139">
        <v>0</v>
      </c>
    </row>
    <row r="869" spans="1:53">
      <c r="A869" s="166" t="s">
        <v>2185</v>
      </c>
      <c r="B869" s="139">
        <v>1841151.39387552</v>
      </c>
      <c r="C869" s="139">
        <v>2043122.2410196699</v>
      </c>
      <c r="D869" s="139">
        <v>1947145.0046958099</v>
      </c>
      <c r="E869" s="139">
        <v>1759182.9756590901</v>
      </c>
      <c r="F869" s="139">
        <v>1212646.7346386299</v>
      </c>
      <c r="G869" s="139">
        <v>677894.64250924299</v>
      </c>
      <c r="H869" s="139">
        <v>369580.62959224201</v>
      </c>
      <c r="I869" s="139">
        <v>418100.39442495001</v>
      </c>
      <c r="J869" s="139">
        <v>554992.35521081404</v>
      </c>
      <c r="K869" s="139">
        <v>1116817.27939175</v>
      </c>
      <c r="L869" s="139">
        <v>1742783.06764895</v>
      </c>
      <c r="M869" s="139">
        <v>1450063.2631715301</v>
      </c>
      <c r="N869" s="139">
        <v>15133479.9818382</v>
      </c>
      <c r="O869" s="139">
        <v>744706.59957232897</v>
      </c>
      <c r="P869" s="139">
        <v>761208.86320196697</v>
      </c>
      <c r="Q869" s="139">
        <v>736763.84934304596</v>
      </c>
      <c r="R869" s="139">
        <v>724343.97747537703</v>
      </c>
      <c r="S869" s="139">
        <v>704142.32886023296</v>
      </c>
      <c r="T869" s="139">
        <v>790500.65434940101</v>
      </c>
      <c r="U869" s="139">
        <v>886663.09022677899</v>
      </c>
      <c r="V869" s="139">
        <v>889045.226136585</v>
      </c>
      <c r="W869" s="139">
        <v>884979.42587675899</v>
      </c>
      <c r="X869" s="139">
        <v>873427.06681605196</v>
      </c>
      <c r="Y869" s="139">
        <v>836922.40175593796</v>
      </c>
      <c r="Z869" s="139">
        <v>2053211.3089661701</v>
      </c>
      <c r="AA869" s="139">
        <v>10885914.792580601</v>
      </c>
      <c r="AB869" s="139">
        <v>750622.00703516696</v>
      </c>
      <c r="AC869" s="139">
        <v>766325.082979823</v>
      </c>
      <c r="AD869" s="139">
        <v>741650.52225153998</v>
      </c>
      <c r="AE869" s="139">
        <v>729154.78171319095</v>
      </c>
      <c r="AF869" s="139">
        <v>708725.77414898796</v>
      </c>
      <c r="AG869" s="139">
        <v>793357.96701257199</v>
      </c>
      <c r="AH869" s="139">
        <v>897202.56272746704</v>
      </c>
      <c r="AI869" s="139">
        <v>911903.18562179303</v>
      </c>
      <c r="AJ869" s="139">
        <v>880683.07380066998</v>
      </c>
      <c r="AK869" s="139">
        <v>843355.98233708995</v>
      </c>
      <c r="AL869" s="139">
        <v>809713.66878631804</v>
      </c>
      <c r="AM869" s="139">
        <v>2174797.5699296799</v>
      </c>
      <c r="AN869" s="139">
        <v>11007492.1783443</v>
      </c>
      <c r="AO869" s="139">
        <v>760473.56079475698</v>
      </c>
      <c r="AP869" s="139">
        <v>776585.45063179696</v>
      </c>
      <c r="AQ869" s="139">
        <v>751728.00782715494</v>
      </c>
      <c r="AR869" s="139">
        <v>739209.95370724099</v>
      </c>
      <c r="AS869" s="139">
        <v>718601.62888689805</v>
      </c>
      <c r="AT869" s="139">
        <v>754151.17753817898</v>
      </c>
      <c r="AU869" s="139">
        <v>817697.932887553</v>
      </c>
      <c r="AV869" s="139">
        <v>845162.50585484703</v>
      </c>
      <c r="AW869" s="139">
        <v>877784.32747573801</v>
      </c>
      <c r="AX869" s="139">
        <v>897126.64379724895</v>
      </c>
      <c r="AY869" s="139">
        <v>859198.17254204804</v>
      </c>
      <c r="AZ869" s="139">
        <v>2325352.27596043</v>
      </c>
      <c r="BA869" s="139">
        <v>11123071.637903901</v>
      </c>
    </row>
    <row r="870" spans="1:53">
      <c r="A870" s="166" t="s">
        <v>2186</v>
      </c>
      <c r="B870" s="139">
        <v>-6851909.7745958799</v>
      </c>
      <c r="C870" s="139">
        <v>-6818919.0581803704</v>
      </c>
      <c r="D870" s="139">
        <v>-6598648.7837999202</v>
      </c>
      <c r="E870" s="139">
        <v>-6106016.11655162</v>
      </c>
      <c r="F870" s="139">
        <v>-4556917.44064245</v>
      </c>
      <c r="G870" s="139">
        <v>-3040906.60484245</v>
      </c>
      <c r="H870" s="139">
        <v>-2192723.4241934302</v>
      </c>
      <c r="I870" s="139">
        <v>-2392245.7878509602</v>
      </c>
      <c r="J870" s="139">
        <v>-2854688.8350692601</v>
      </c>
      <c r="K870" s="139">
        <v>-4059793.65772929</v>
      </c>
      <c r="L870" s="139">
        <v>-5945652.5212460998</v>
      </c>
      <c r="M870" s="139">
        <v>-4499767.0634964397</v>
      </c>
      <c r="N870" s="139">
        <v>-55918189.068198197</v>
      </c>
      <c r="O870" s="139">
        <v>-2442558.6670489698</v>
      </c>
      <c r="P870" s="139">
        <v>-2507506.8759991</v>
      </c>
      <c r="Q870" s="139">
        <v>-2449515.0986677501</v>
      </c>
      <c r="R870" s="139">
        <v>-2427122.26514098</v>
      </c>
      <c r="S870" s="139">
        <v>-2381026.7167579802</v>
      </c>
      <c r="T870" s="139">
        <v>-2648483.5292220898</v>
      </c>
      <c r="U870" s="139">
        <v>-2946175.8771458999</v>
      </c>
      <c r="V870" s="139">
        <v>-2967593.8038905701</v>
      </c>
      <c r="W870" s="139">
        <v>-2970981.9755803598</v>
      </c>
      <c r="X870" s="139">
        <v>-2951740.8933573798</v>
      </c>
      <c r="Y870" s="139">
        <v>-2856511.6515751001</v>
      </c>
      <c r="Z870" s="139">
        <v>-5957339.7778582601</v>
      </c>
      <c r="AA870" s="139">
        <v>-35506557.132244498</v>
      </c>
      <c r="AB870" s="139">
        <v>-2119598.75969338</v>
      </c>
      <c r="AC870" s="139">
        <v>-2182595.7466422399</v>
      </c>
      <c r="AD870" s="139">
        <v>-2140718.7081865799</v>
      </c>
      <c r="AE870" s="139">
        <v>-2135099.80242925</v>
      </c>
      <c r="AF870" s="139">
        <v>-2106502.6490446902</v>
      </c>
      <c r="AG870" s="139">
        <v>-2387763.1326099699</v>
      </c>
      <c r="AH870" s="139">
        <v>-2726014.1505762101</v>
      </c>
      <c r="AI870" s="139">
        <v>-2802091.4422521</v>
      </c>
      <c r="AJ870" s="139">
        <v>-2743316.3600480701</v>
      </c>
      <c r="AK870" s="139">
        <v>-2666967.5209322302</v>
      </c>
      <c r="AL870" s="139">
        <v>-2601892.2785159699</v>
      </c>
      <c r="AM870" s="139">
        <v>-6657262.1800175803</v>
      </c>
      <c r="AN870" s="139">
        <v>-33269822.730948299</v>
      </c>
      <c r="AO870" s="139">
        <v>-2505994.7033545901</v>
      </c>
      <c r="AP870" s="139">
        <v>-2588207.9619871201</v>
      </c>
      <c r="AQ870" s="139">
        <v>-2118675.7966094101</v>
      </c>
      <c r="AR870" s="139">
        <v>-2097419.1524737999</v>
      </c>
      <c r="AS870" s="139">
        <v>-2052526.6175436401</v>
      </c>
      <c r="AT870" s="139">
        <v>-2173246.83144743</v>
      </c>
      <c r="AU870" s="139">
        <v>-2376633.56645532</v>
      </c>
      <c r="AV870" s="139">
        <v>-2473940.1871764502</v>
      </c>
      <c r="AW870" s="139">
        <v>-2586642.0906250002</v>
      </c>
      <c r="AX870" s="139">
        <v>-2660435.4400172899</v>
      </c>
      <c r="AY870" s="139">
        <v>-2565744.25858466</v>
      </c>
      <c r="AZ870" s="139">
        <v>-6901617.7570118997</v>
      </c>
      <c r="BA870" s="139">
        <v>-33101084.3632866</v>
      </c>
    </row>
    <row r="871" spans="1:53">
      <c r="A871" s="140" t="s">
        <v>2187</v>
      </c>
    </row>
    <row r="872" spans="1:53">
      <c r="A872" s="170" t="s">
        <v>2188</v>
      </c>
      <c r="B872" s="139">
        <v>-128516316.481693</v>
      </c>
      <c r="C872" s="139">
        <v>-133495495.313631</v>
      </c>
      <c r="D872" s="139">
        <v>-107211619.445742</v>
      </c>
      <c r="E872" s="139">
        <v>-88138534.727870598</v>
      </c>
      <c r="F872" s="139">
        <v>-104814247.18343499</v>
      </c>
      <c r="G872" s="139">
        <v>-124587860.245841</v>
      </c>
      <c r="H872" s="139">
        <v>-120774646.55356599</v>
      </c>
      <c r="I872" s="139">
        <v>-107407853.46844</v>
      </c>
      <c r="J872" s="139">
        <v>-119264791.66224</v>
      </c>
      <c r="K872" s="139">
        <v>-111199885.06444199</v>
      </c>
      <c r="L872" s="139">
        <v>-106370895.75570001</v>
      </c>
      <c r="M872" s="139">
        <v>-138066906.16427901</v>
      </c>
      <c r="N872" s="139">
        <v>-1389849052.06688</v>
      </c>
      <c r="O872" s="139">
        <v>-123646980.020081</v>
      </c>
      <c r="P872" s="139">
        <v>-101066409.510272</v>
      </c>
      <c r="Q872" s="139">
        <v>-83471921.286698207</v>
      </c>
      <c r="R872" s="139">
        <v>-79083386.351203606</v>
      </c>
      <c r="S872" s="139">
        <v>-102604556.579978</v>
      </c>
      <c r="T872" s="139">
        <v>-120902439.381366</v>
      </c>
      <c r="U872" s="139">
        <v>-131937535.221815</v>
      </c>
      <c r="V872" s="139">
        <v>-135077926.840792</v>
      </c>
      <c r="W872" s="139">
        <v>-115810126.618954</v>
      </c>
      <c r="X872" s="139">
        <v>-103182561.68156999</v>
      </c>
      <c r="Y872" s="139">
        <v>-84982806.011468396</v>
      </c>
      <c r="Z872" s="139">
        <v>-118667790.90447199</v>
      </c>
      <c r="AA872" s="139">
        <v>-1300434440.4086699</v>
      </c>
      <c r="AB872" s="139">
        <v>-126108269.622834</v>
      </c>
      <c r="AC872" s="139">
        <v>-102651703.121272</v>
      </c>
      <c r="AD872" s="139">
        <v>-82966696.185577303</v>
      </c>
      <c r="AE872" s="139">
        <v>-79268906.0035339</v>
      </c>
      <c r="AF872" s="139">
        <v>-104176682.636544</v>
      </c>
      <c r="AG872" s="139">
        <v>-123726193.83205999</v>
      </c>
      <c r="AH872" s="139">
        <v>-135400042.29712999</v>
      </c>
      <c r="AI872" s="139">
        <v>-141443185.879908</v>
      </c>
      <c r="AJ872" s="139">
        <v>-120884047.097808</v>
      </c>
      <c r="AK872" s="139">
        <v>-108995448.957783</v>
      </c>
      <c r="AL872" s="139">
        <v>-89557292.513225302</v>
      </c>
      <c r="AM872" s="139">
        <v>-121209926.301828</v>
      </c>
      <c r="AN872" s="139">
        <v>-1336388394.4495001</v>
      </c>
      <c r="AO872" s="139">
        <v>-129668857.939032</v>
      </c>
      <c r="AP872" s="139">
        <v>-106770522.84553801</v>
      </c>
      <c r="AQ872" s="139">
        <v>-88083016.326486707</v>
      </c>
      <c r="AR872" s="139">
        <v>-84121821.460197002</v>
      </c>
      <c r="AS872" s="139">
        <v>-106450091.806768</v>
      </c>
      <c r="AT872" s="139">
        <v>-125319414.391499</v>
      </c>
      <c r="AU872" s="139">
        <v>-136127408.37190601</v>
      </c>
      <c r="AV872" s="139">
        <v>-143566281.155224</v>
      </c>
      <c r="AW872" s="139">
        <v>-122150540.98023801</v>
      </c>
      <c r="AX872" s="139">
        <v>-109057118.128519</v>
      </c>
      <c r="AY872" s="139">
        <v>-83393677.050330803</v>
      </c>
      <c r="AZ872" s="139">
        <v>-121478763.262826</v>
      </c>
      <c r="BA872" s="139">
        <v>-1356187513.71857</v>
      </c>
    </row>
    <row r="873" spans="1:53">
      <c r="A873" s="140" t="s">
        <v>969</v>
      </c>
    </row>
    <row r="874" spans="1:53" ht="10.8" thickBot="1">
      <c r="A874" s="164" t="s">
        <v>2189</v>
      </c>
    </row>
    <row r="875" spans="1:53">
      <c r="A875" s="140" t="s">
        <v>2190</v>
      </c>
    </row>
    <row r="876" spans="1:53">
      <c r="A876" s="140" t="s">
        <v>2191</v>
      </c>
      <c r="B876" s="139">
        <v>0</v>
      </c>
      <c r="C876" s="139">
        <v>0</v>
      </c>
      <c r="D876" s="139">
        <v>0</v>
      </c>
      <c r="E876" s="139">
        <v>0</v>
      </c>
      <c r="F876" s="139">
        <v>0</v>
      </c>
      <c r="G876" s="139">
        <v>0</v>
      </c>
      <c r="H876" s="139">
        <v>0</v>
      </c>
      <c r="I876" s="139">
        <v>0</v>
      </c>
      <c r="J876" s="139">
        <v>0</v>
      </c>
      <c r="K876" s="139">
        <v>0</v>
      </c>
      <c r="L876" s="139">
        <v>0</v>
      </c>
      <c r="M876" s="139">
        <v>0</v>
      </c>
      <c r="N876" s="139">
        <v>0</v>
      </c>
      <c r="O876" s="139">
        <v>0</v>
      </c>
      <c r="P876" s="139">
        <v>0</v>
      </c>
      <c r="Q876" s="139">
        <v>0</v>
      </c>
      <c r="R876" s="139">
        <v>0</v>
      </c>
      <c r="S876" s="139">
        <v>0</v>
      </c>
      <c r="T876" s="139">
        <v>0</v>
      </c>
      <c r="U876" s="139">
        <v>0</v>
      </c>
      <c r="V876" s="139">
        <v>0</v>
      </c>
      <c r="W876" s="139">
        <v>0</v>
      </c>
      <c r="X876" s="139">
        <v>0</v>
      </c>
      <c r="Y876" s="139">
        <v>0</v>
      </c>
      <c r="Z876" s="139">
        <v>0</v>
      </c>
      <c r="AA876" s="139">
        <v>0</v>
      </c>
      <c r="AB876" s="139">
        <v>0</v>
      </c>
      <c r="AC876" s="139">
        <v>0</v>
      </c>
      <c r="AD876" s="139">
        <v>0</v>
      </c>
      <c r="AE876" s="139">
        <v>0</v>
      </c>
      <c r="AF876" s="139">
        <v>0</v>
      </c>
      <c r="AG876" s="139">
        <v>0</v>
      </c>
      <c r="AH876" s="139">
        <v>0</v>
      </c>
      <c r="AI876" s="139">
        <v>0</v>
      </c>
      <c r="AJ876" s="139">
        <v>0</v>
      </c>
      <c r="AK876" s="139">
        <v>0</v>
      </c>
      <c r="AL876" s="139">
        <v>0</v>
      </c>
      <c r="AM876" s="139">
        <v>0</v>
      </c>
      <c r="AN876" s="139">
        <v>0</v>
      </c>
      <c r="AO876" s="139">
        <v>0</v>
      </c>
      <c r="AP876" s="139">
        <v>0</v>
      </c>
      <c r="AQ876" s="139">
        <v>0</v>
      </c>
      <c r="AR876" s="139">
        <v>0</v>
      </c>
      <c r="AS876" s="139">
        <v>0</v>
      </c>
      <c r="AT876" s="139">
        <v>0</v>
      </c>
      <c r="AU876" s="139">
        <v>0</v>
      </c>
      <c r="AV876" s="139">
        <v>0</v>
      </c>
      <c r="AW876" s="139">
        <v>0</v>
      </c>
      <c r="AX876" s="139">
        <v>0</v>
      </c>
      <c r="AY876" s="139">
        <v>0</v>
      </c>
      <c r="AZ876" s="139">
        <v>0</v>
      </c>
      <c r="BA876" s="139">
        <v>0</v>
      </c>
    </row>
    <row r="877" spans="1:53">
      <c r="A877" s="140" t="s">
        <v>2192</v>
      </c>
      <c r="B877" s="139">
        <v>0</v>
      </c>
      <c r="C877" s="139">
        <v>0</v>
      </c>
      <c r="D877" s="139">
        <v>0</v>
      </c>
      <c r="E877" s="139">
        <v>0</v>
      </c>
      <c r="F877" s="139">
        <v>0</v>
      </c>
      <c r="G877" s="139">
        <v>0</v>
      </c>
      <c r="H877" s="139">
        <v>0</v>
      </c>
      <c r="I877" s="139">
        <v>0</v>
      </c>
      <c r="J877" s="139">
        <v>0</v>
      </c>
      <c r="K877" s="139">
        <v>0</v>
      </c>
      <c r="L877" s="139">
        <v>0</v>
      </c>
      <c r="M877" s="139">
        <v>0</v>
      </c>
      <c r="N877" s="139">
        <v>0</v>
      </c>
      <c r="O877" s="139">
        <v>0</v>
      </c>
      <c r="P877" s="139">
        <v>0</v>
      </c>
      <c r="Q877" s="139">
        <v>0</v>
      </c>
      <c r="R877" s="139">
        <v>0</v>
      </c>
      <c r="S877" s="139">
        <v>0</v>
      </c>
      <c r="T877" s="139">
        <v>0</v>
      </c>
      <c r="U877" s="139">
        <v>0</v>
      </c>
      <c r="V877" s="139">
        <v>0</v>
      </c>
      <c r="W877" s="139">
        <v>0</v>
      </c>
      <c r="X877" s="139">
        <v>0</v>
      </c>
      <c r="Y877" s="139">
        <v>0</v>
      </c>
      <c r="Z877" s="139">
        <v>0</v>
      </c>
      <c r="AA877" s="139">
        <v>0</v>
      </c>
      <c r="AB877" s="139">
        <v>0</v>
      </c>
      <c r="AC877" s="139">
        <v>0</v>
      </c>
      <c r="AD877" s="139">
        <v>0</v>
      </c>
      <c r="AE877" s="139">
        <v>0</v>
      </c>
      <c r="AF877" s="139">
        <v>0</v>
      </c>
      <c r="AG877" s="139">
        <v>0</v>
      </c>
      <c r="AH877" s="139">
        <v>0</v>
      </c>
      <c r="AI877" s="139">
        <v>0</v>
      </c>
      <c r="AJ877" s="139">
        <v>0</v>
      </c>
      <c r="AK877" s="139">
        <v>0</v>
      </c>
      <c r="AL877" s="139">
        <v>0</v>
      </c>
      <c r="AM877" s="139">
        <v>0</v>
      </c>
      <c r="AN877" s="139">
        <v>0</v>
      </c>
      <c r="AO877" s="139">
        <v>0</v>
      </c>
      <c r="AP877" s="139">
        <v>0</v>
      </c>
      <c r="AQ877" s="139">
        <v>0</v>
      </c>
      <c r="AR877" s="139">
        <v>0</v>
      </c>
      <c r="AS877" s="139">
        <v>0</v>
      </c>
      <c r="AT877" s="139">
        <v>0</v>
      </c>
      <c r="AU877" s="139">
        <v>0</v>
      </c>
      <c r="AV877" s="139">
        <v>0</v>
      </c>
      <c r="AW877" s="139">
        <v>0</v>
      </c>
      <c r="AX877" s="139">
        <v>0</v>
      </c>
      <c r="AY877" s="139">
        <v>0</v>
      </c>
      <c r="AZ877" s="139">
        <v>0</v>
      </c>
      <c r="BA877" s="139">
        <v>0</v>
      </c>
    </row>
    <row r="878" spans="1:53">
      <c r="A878" s="140" t="s">
        <v>2193</v>
      </c>
      <c r="B878" s="139">
        <v>33808312.147120401</v>
      </c>
      <c r="C878" s="139">
        <v>33808312.147120401</v>
      </c>
      <c r="D878" s="139">
        <v>33808312.147120401</v>
      </c>
      <c r="E878" s="139">
        <v>32243867.702675998</v>
      </c>
      <c r="F878" s="139">
        <v>30874978.813787099</v>
      </c>
      <c r="G878" s="139">
        <v>30874978.813787099</v>
      </c>
      <c r="H878" s="139">
        <v>30874978.813787099</v>
      </c>
      <c r="I878" s="139">
        <v>33971254.066312298</v>
      </c>
      <c r="J878" s="139">
        <v>35041645.480453797</v>
      </c>
      <c r="K878" s="139">
        <v>35041645.480453797</v>
      </c>
      <c r="L878" s="139">
        <v>35041645.480453797</v>
      </c>
      <c r="M878" s="139">
        <v>35041645.480453797</v>
      </c>
      <c r="N878" s="139">
        <v>400431576.57352602</v>
      </c>
      <c r="O878" s="139">
        <v>34885395.480453797</v>
      </c>
      <c r="P878" s="139">
        <v>34885395.480453797</v>
      </c>
      <c r="Q878" s="139">
        <v>34885395.480453797</v>
      </c>
      <c r="R878" s="139">
        <v>34885395.480453797</v>
      </c>
      <c r="S878" s="139">
        <v>34885395.480453797</v>
      </c>
      <c r="T878" s="139">
        <v>37058777.572652303</v>
      </c>
      <c r="U878" s="139">
        <v>37802062.147120401</v>
      </c>
      <c r="V878" s="139">
        <v>37802062.147120401</v>
      </c>
      <c r="W878" s="139">
        <v>37802062.147120401</v>
      </c>
      <c r="X878" s="139">
        <v>37802062.147120401</v>
      </c>
      <c r="Y878" s="139">
        <v>37802062.147120401</v>
      </c>
      <c r="Z878" s="139">
        <v>37802062.147120401</v>
      </c>
      <c r="AA878" s="139">
        <v>438298127.85764402</v>
      </c>
      <c r="AB878" s="139">
        <v>37781228.813787103</v>
      </c>
      <c r="AC878" s="139">
        <v>37781228.813787103</v>
      </c>
      <c r="AD878" s="139">
        <v>37781228.813787103</v>
      </c>
      <c r="AE878" s="139">
        <v>37781228.813787103</v>
      </c>
      <c r="AF878" s="139">
        <v>37781228.813787103</v>
      </c>
      <c r="AG878" s="139">
        <v>39802209.716564901</v>
      </c>
      <c r="AH878" s="139">
        <v>40489562.147120401</v>
      </c>
      <c r="AI878" s="139">
        <v>40489562.147120401</v>
      </c>
      <c r="AJ878" s="139">
        <v>40489562.147120401</v>
      </c>
      <c r="AK878" s="139">
        <v>40489562.147120401</v>
      </c>
      <c r="AL878" s="139">
        <v>40489562.147120401</v>
      </c>
      <c r="AM878" s="139">
        <v>40489562.147120401</v>
      </c>
      <c r="AN878" s="139">
        <v>471645726.66822302</v>
      </c>
      <c r="AO878" s="139">
        <v>39633312.147120401</v>
      </c>
      <c r="AP878" s="139">
        <v>38766645.480453797</v>
      </c>
      <c r="AQ878" s="139">
        <v>38766645.480453797</v>
      </c>
      <c r="AR878" s="139">
        <v>38766645.480453797</v>
      </c>
      <c r="AS878" s="139">
        <v>38766645.480453797</v>
      </c>
      <c r="AT878" s="139">
        <v>42718698.176532201</v>
      </c>
      <c r="AU878" s="139">
        <v>44079145.480453797</v>
      </c>
      <c r="AV878" s="139">
        <v>44079145.480453797</v>
      </c>
      <c r="AW878" s="139">
        <v>44079145.480453797</v>
      </c>
      <c r="AX878" s="139">
        <v>44079145.480453797</v>
      </c>
      <c r="AY878" s="139">
        <v>44079145.480453797</v>
      </c>
      <c r="AZ878" s="139">
        <v>44079145.480453797</v>
      </c>
      <c r="BA878" s="139">
        <v>501893465.12818998</v>
      </c>
    </row>
    <row r="879" spans="1:53">
      <c r="A879" s="140" t="s">
        <v>2194</v>
      </c>
      <c r="B879" s="139">
        <v>33808312.147120401</v>
      </c>
      <c r="C879" s="139">
        <v>33808312.147120401</v>
      </c>
      <c r="D879" s="139">
        <v>33808312.147120401</v>
      </c>
      <c r="E879" s="139">
        <v>32243867.702675998</v>
      </c>
      <c r="F879" s="139">
        <v>30874978.813787099</v>
      </c>
      <c r="G879" s="139">
        <v>30874978.813787099</v>
      </c>
      <c r="H879" s="139">
        <v>30874978.813787099</v>
      </c>
      <c r="I879" s="139">
        <v>33971254.066312298</v>
      </c>
      <c r="J879" s="139">
        <v>35041645.480453797</v>
      </c>
      <c r="K879" s="139">
        <v>35041645.480453797</v>
      </c>
      <c r="L879" s="139">
        <v>35041645.480453797</v>
      </c>
      <c r="M879" s="139">
        <v>35041645.480453797</v>
      </c>
      <c r="N879" s="139">
        <v>400431576.57352602</v>
      </c>
      <c r="O879" s="139">
        <v>34885395.480453797</v>
      </c>
      <c r="P879" s="139">
        <v>34885395.480453797</v>
      </c>
      <c r="Q879" s="139">
        <v>34885395.480453797</v>
      </c>
      <c r="R879" s="139">
        <v>34885395.480453797</v>
      </c>
      <c r="S879" s="139">
        <v>34885395.480453797</v>
      </c>
      <c r="T879" s="139">
        <v>37058777.572652303</v>
      </c>
      <c r="U879" s="139">
        <v>37802062.147120401</v>
      </c>
      <c r="V879" s="139">
        <v>37802062.147120401</v>
      </c>
      <c r="W879" s="139">
        <v>37802062.147120401</v>
      </c>
      <c r="X879" s="139">
        <v>37802062.147120401</v>
      </c>
      <c r="Y879" s="139">
        <v>37802062.147120401</v>
      </c>
      <c r="Z879" s="139">
        <v>37802062.147120401</v>
      </c>
      <c r="AA879" s="139">
        <v>438298127.85764402</v>
      </c>
      <c r="AB879" s="139">
        <v>37781228.813787103</v>
      </c>
      <c r="AC879" s="139">
        <v>37781228.813787103</v>
      </c>
      <c r="AD879" s="139">
        <v>37781228.813787103</v>
      </c>
      <c r="AE879" s="139">
        <v>37781228.813787103</v>
      </c>
      <c r="AF879" s="139">
        <v>37781228.813787103</v>
      </c>
      <c r="AG879" s="139">
        <v>39802209.716564901</v>
      </c>
      <c r="AH879" s="139">
        <v>40489562.147120401</v>
      </c>
      <c r="AI879" s="139">
        <v>40489562.147120401</v>
      </c>
      <c r="AJ879" s="139">
        <v>40489562.147120401</v>
      </c>
      <c r="AK879" s="139">
        <v>40489562.147120401</v>
      </c>
      <c r="AL879" s="139">
        <v>40489562.147120401</v>
      </c>
      <c r="AM879" s="139">
        <v>40489562.147120401</v>
      </c>
      <c r="AN879" s="139">
        <v>471645726.66822302</v>
      </c>
      <c r="AO879" s="139">
        <v>39633312.147120401</v>
      </c>
      <c r="AP879" s="139">
        <v>38766645.480453797</v>
      </c>
      <c r="AQ879" s="139">
        <v>38766645.480453797</v>
      </c>
      <c r="AR879" s="139">
        <v>38766645.480453797</v>
      </c>
      <c r="AS879" s="139">
        <v>38766645.480453797</v>
      </c>
      <c r="AT879" s="139">
        <v>42718698.176532201</v>
      </c>
      <c r="AU879" s="139">
        <v>44079145.480453797</v>
      </c>
      <c r="AV879" s="139">
        <v>44079145.480453797</v>
      </c>
      <c r="AW879" s="139">
        <v>44079145.480453797</v>
      </c>
      <c r="AX879" s="139">
        <v>44079145.480453797</v>
      </c>
      <c r="AY879" s="139">
        <v>44079145.480453797</v>
      </c>
      <c r="AZ879" s="139">
        <v>44079145.480453797</v>
      </c>
      <c r="BA879" s="139">
        <v>501893465.12818998</v>
      </c>
    </row>
    <row r="880" spans="1:53">
      <c r="A880" s="140" t="s">
        <v>2195</v>
      </c>
    </row>
    <row r="881" spans="1:53">
      <c r="A881" s="140" t="s">
        <v>2196</v>
      </c>
      <c r="B881" s="139">
        <v>0</v>
      </c>
      <c r="C881" s="139">
        <v>0</v>
      </c>
      <c r="D881" s="139">
        <v>0</v>
      </c>
      <c r="E881" s="139">
        <v>0</v>
      </c>
      <c r="F881" s="139">
        <v>0</v>
      </c>
      <c r="G881" s="139">
        <v>0</v>
      </c>
      <c r="H881" s="139">
        <v>0</v>
      </c>
      <c r="I881" s="139">
        <v>0</v>
      </c>
      <c r="J881" s="139">
        <v>0</v>
      </c>
      <c r="K881" s="139">
        <v>0</v>
      </c>
      <c r="L881" s="139">
        <v>0</v>
      </c>
      <c r="M881" s="139">
        <v>0</v>
      </c>
      <c r="N881" s="139">
        <v>0</v>
      </c>
      <c r="O881" s="139">
        <v>0</v>
      </c>
      <c r="P881" s="139">
        <v>0</v>
      </c>
      <c r="Q881" s="139">
        <v>0</v>
      </c>
      <c r="R881" s="139">
        <v>0</v>
      </c>
      <c r="S881" s="139">
        <v>0</v>
      </c>
      <c r="T881" s="139">
        <v>0</v>
      </c>
      <c r="U881" s="139">
        <v>0</v>
      </c>
      <c r="V881" s="139">
        <v>0</v>
      </c>
      <c r="W881" s="139">
        <v>0</v>
      </c>
      <c r="X881" s="139">
        <v>0</v>
      </c>
      <c r="Y881" s="139">
        <v>0</v>
      </c>
      <c r="Z881" s="139">
        <v>0</v>
      </c>
      <c r="AA881" s="139">
        <v>0</v>
      </c>
      <c r="AB881" s="139">
        <v>0</v>
      </c>
      <c r="AC881" s="139">
        <v>0</v>
      </c>
      <c r="AD881" s="139">
        <v>0</v>
      </c>
      <c r="AE881" s="139">
        <v>0</v>
      </c>
      <c r="AF881" s="139">
        <v>0</v>
      </c>
      <c r="AG881" s="139">
        <v>0</v>
      </c>
      <c r="AH881" s="139">
        <v>0</v>
      </c>
      <c r="AI881" s="139">
        <v>0</v>
      </c>
      <c r="AJ881" s="139">
        <v>0</v>
      </c>
      <c r="AK881" s="139">
        <v>0</v>
      </c>
      <c r="AL881" s="139">
        <v>0</v>
      </c>
      <c r="AM881" s="139">
        <v>0</v>
      </c>
      <c r="AN881" s="139">
        <v>0</v>
      </c>
      <c r="AO881" s="139">
        <v>0</v>
      </c>
      <c r="AP881" s="139">
        <v>0</v>
      </c>
      <c r="AQ881" s="139">
        <v>0</v>
      </c>
      <c r="AR881" s="139">
        <v>0</v>
      </c>
      <c r="AS881" s="139">
        <v>0</v>
      </c>
      <c r="AT881" s="139">
        <v>0</v>
      </c>
      <c r="AU881" s="139">
        <v>0</v>
      </c>
      <c r="AV881" s="139">
        <v>0</v>
      </c>
      <c r="AW881" s="139">
        <v>0</v>
      </c>
      <c r="AX881" s="139">
        <v>0</v>
      </c>
      <c r="AY881" s="139">
        <v>0</v>
      </c>
      <c r="AZ881" s="139">
        <v>0</v>
      </c>
      <c r="BA881" s="139">
        <v>0</v>
      </c>
    </row>
    <row r="882" spans="1:53">
      <c r="A882" s="140" t="s">
        <v>2197</v>
      </c>
      <c r="B882" s="139">
        <v>618789.75451735198</v>
      </c>
      <c r="C882" s="139">
        <v>618789.75451735198</v>
      </c>
      <c r="D882" s="139">
        <v>618789.75451735198</v>
      </c>
      <c r="E882" s="139">
        <v>629437.90266549995</v>
      </c>
      <c r="F882" s="139">
        <v>629437.90266549995</v>
      </c>
      <c r="G882" s="139">
        <v>629437.90266549995</v>
      </c>
      <c r="H882" s="139">
        <v>629437.90266549995</v>
      </c>
      <c r="I882" s="139">
        <v>629437.90266549995</v>
      </c>
      <c r="J882" s="139">
        <v>629437.90266549995</v>
      </c>
      <c r="K882" s="139">
        <v>629437.90266549995</v>
      </c>
      <c r="L882" s="139">
        <v>629437.90266549995</v>
      </c>
      <c r="M882" s="139">
        <v>629437.90266549995</v>
      </c>
      <c r="N882" s="139">
        <v>7521310.3875415605</v>
      </c>
      <c r="O882" s="139">
        <v>629437.90266549995</v>
      </c>
      <c r="P882" s="139">
        <v>629437.90266549995</v>
      </c>
      <c r="Q882" s="139">
        <v>629437.90266549995</v>
      </c>
      <c r="R882" s="139">
        <v>640086.05081364803</v>
      </c>
      <c r="S882" s="139">
        <v>640086.05081364803</v>
      </c>
      <c r="T882" s="139">
        <v>640086.05081364803</v>
      </c>
      <c r="U882" s="139">
        <v>640086.05081364803</v>
      </c>
      <c r="V882" s="139">
        <v>640086.05081364803</v>
      </c>
      <c r="W882" s="139">
        <v>640086.05081364803</v>
      </c>
      <c r="X882" s="139">
        <v>640086.05081364803</v>
      </c>
      <c r="Y882" s="139">
        <v>640086.05081364803</v>
      </c>
      <c r="Z882" s="139">
        <v>640086.05081364803</v>
      </c>
      <c r="AA882" s="139">
        <v>7649088.1653193301</v>
      </c>
      <c r="AB882" s="139">
        <v>637621.86203796405</v>
      </c>
      <c r="AC882" s="139">
        <v>637621.86203796405</v>
      </c>
      <c r="AD882" s="139">
        <v>637621.86203796405</v>
      </c>
      <c r="AE882" s="139">
        <v>648270.01018611202</v>
      </c>
      <c r="AF882" s="139">
        <v>648270.01018611202</v>
      </c>
      <c r="AG882" s="139">
        <v>648270.01018611202</v>
      </c>
      <c r="AH882" s="139">
        <v>648270.01018611202</v>
      </c>
      <c r="AI882" s="139">
        <v>648270.01018611202</v>
      </c>
      <c r="AJ882" s="139">
        <v>648270.01018611202</v>
      </c>
      <c r="AK882" s="139">
        <v>648270.01018611202</v>
      </c>
      <c r="AL882" s="139">
        <v>648270.01018611202</v>
      </c>
      <c r="AM882" s="139">
        <v>648270.01018611202</v>
      </c>
      <c r="AN882" s="139">
        <v>7747295.6777889002</v>
      </c>
      <c r="AO882" s="139">
        <v>613047.83192150702</v>
      </c>
      <c r="AP882" s="139">
        <v>586727.945323569</v>
      </c>
      <c r="AQ882" s="139">
        <v>586727.945323569</v>
      </c>
      <c r="AR882" s="139">
        <v>597376.09347171697</v>
      </c>
      <c r="AS882" s="139">
        <v>597376.09347171697</v>
      </c>
      <c r="AT882" s="139">
        <v>597376.09347171697</v>
      </c>
      <c r="AU882" s="139">
        <v>550376.09347171697</v>
      </c>
      <c r="AV882" s="139">
        <v>550376.09347171697</v>
      </c>
      <c r="AW882" s="139">
        <v>550376.09347171697</v>
      </c>
      <c r="AX882" s="139">
        <v>550376.09347171697</v>
      </c>
      <c r="AY882" s="139">
        <v>550376.09347171697</v>
      </c>
      <c r="AZ882" s="139">
        <v>550376.09347171697</v>
      </c>
      <c r="BA882" s="139">
        <v>6880888.5638140999</v>
      </c>
    </row>
    <row r="883" spans="1:53">
      <c r="A883" s="140" t="s">
        <v>2198</v>
      </c>
      <c r="B883" s="139">
        <v>0</v>
      </c>
      <c r="C883" s="139">
        <v>0</v>
      </c>
      <c r="D883" s="139">
        <v>0</v>
      </c>
      <c r="E883" s="139">
        <v>0</v>
      </c>
      <c r="F883" s="139">
        <v>0</v>
      </c>
      <c r="G883" s="139">
        <v>0</v>
      </c>
      <c r="H883" s="139">
        <v>0</v>
      </c>
      <c r="I883" s="139">
        <v>0</v>
      </c>
      <c r="J883" s="139">
        <v>0</v>
      </c>
      <c r="K883" s="139">
        <v>0</v>
      </c>
      <c r="L883" s="139">
        <v>0</v>
      </c>
      <c r="M883" s="139">
        <v>0</v>
      </c>
      <c r="N883" s="139">
        <v>0</v>
      </c>
      <c r="O883" s="139">
        <v>0</v>
      </c>
      <c r="P883" s="139">
        <v>0</v>
      </c>
      <c r="Q883" s="139">
        <v>0</v>
      </c>
      <c r="R883" s="139">
        <v>0</v>
      </c>
      <c r="S883" s="139">
        <v>0</v>
      </c>
      <c r="T883" s="139">
        <v>0</v>
      </c>
      <c r="U883" s="139">
        <v>0</v>
      </c>
      <c r="V883" s="139">
        <v>0</v>
      </c>
      <c r="W883" s="139">
        <v>0</v>
      </c>
      <c r="X883" s="139">
        <v>0</v>
      </c>
      <c r="Y883" s="139">
        <v>0</v>
      </c>
      <c r="Z883" s="139">
        <v>0</v>
      </c>
      <c r="AA883" s="139">
        <v>0</v>
      </c>
      <c r="AB883" s="139">
        <v>0</v>
      </c>
      <c r="AC883" s="139">
        <v>0</v>
      </c>
      <c r="AD883" s="139">
        <v>0</v>
      </c>
      <c r="AE883" s="139">
        <v>0</v>
      </c>
      <c r="AF883" s="139">
        <v>0</v>
      </c>
      <c r="AG883" s="139">
        <v>0</v>
      </c>
      <c r="AH883" s="139">
        <v>0</v>
      </c>
      <c r="AI883" s="139">
        <v>0</v>
      </c>
      <c r="AJ883" s="139">
        <v>0</v>
      </c>
      <c r="AK883" s="139">
        <v>0</v>
      </c>
      <c r="AL883" s="139">
        <v>0</v>
      </c>
      <c r="AM883" s="139">
        <v>0</v>
      </c>
      <c r="AN883" s="139">
        <v>0</v>
      </c>
      <c r="AO883" s="139">
        <v>0</v>
      </c>
      <c r="AP883" s="139">
        <v>0</v>
      </c>
      <c r="AQ883" s="139">
        <v>0</v>
      </c>
      <c r="AR883" s="139">
        <v>0</v>
      </c>
      <c r="AS883" s="139">
        <v>0</v>
      </c>
      <c r="AT883" s="139">
        <v>0</v>
      </c>
      <c r="AU883" s="139">
        <v>0</v>
      </c>
      <c r="AV883" s="139">
        <v>0</v>
      </c>
      <c r="AW883" s="139">
        <v>0</v>
      </c>
      <c r="AX883" s="139">
        <v>0</v>
      </c>
      <c r="AY883" s="139">
        <v>0</v>
      </c>
      <c r="AZ883" s="139">
        <v>0</v>
      </c>
      <c r="BA883" s="139">
        <v>0</v>
      </c>
    </row>
    <row r="884" spans="1:53">
      <c r="A884" s="140" t="s">
        <v>2199</v>
      </c>
      <c r="B884" s="139">
        <v>0</v>
      </c>
      <c r="C884" s="139">
        <v>0</v>
      </c>
      <c r="D884" s="139">
        <v>0</v>
      </c>
      <c r="E884" s="139">
        <v>0</v>
      </c>
      <c r="F884" s="139">
        <v>0</v>
      </c>
      <c r="G884" s="139">
        <v>0</v>
      </c>
      <c r="H884" s="139">
        <v>0</v>
      </c>
      <c r="I884" s="139">
        <v>0</v>
      </c>
      <c r="J884" s="139">
        <v>0</v>
      </c>
      <c r="K884" s="139">
        <v>0</v>
      </c>
      <c r="L884" s="139">
        <v>0</v>
      </c>
      <c r="M884" s="139">
        <v>0</v>
      </c>
      <c r="N884" s="139">
        <v>0</v>
      </c>
      <c r="O884" s="139">
        <v>0</v>
      </c>
      <c r="P884" s="139">
        <v>0</v>
      </c>
      <c r="Q884" s="139">
        <v>0</v>
      </c>
      <c r="R884" s="139">
        <v>0</v>
      </c>
      <c r="S884" s="139">
        <v>0</v>
      </c>
      <c r="T884" s="139">
        <v>0</v>
      </c>
      <c r="U884" s="139">
        <v>0</v>
      </c>
      <c r="V884" s="139">
        <v>0</v>
      </c>
      <c r="W884" s="139">
        <v>0</v>
      </c>
      <c r="X884" s="139">
        <v>0</v>
      </c>
      <c r="Y884" s="139">
        <v>0</v>
      </c>
      <c r="Z884" s="139">
        <v>0</v>
      </c>
      <c r="AA884" s="139">
        <v>0</v>
      </c>
      <c r="AB884" s="139">
        <v>0</v>
      </c>
      <c r="AC884" s="139">
        <v>0</v>
      </c>
      <c r="AD884" s="139">
        <v>0</v>
      </c>
      <c r="AE884" s="139">
        <v>0</v>
      </c>
      <c r="AF884" s="139">
        <v>0</v>
      </c>
      <c r="AG884" s="139">
        <v>0</v>
      </c>
      <c r="AH884" s="139">
        <v>0</v>
      </c>
      <c r="AI884" s="139">
        <v>0</v>
      </c>
      <c r="AJ884" s="139">
        <v>0</v>
      </c>
      <c r="AK884" s="139">
        <v>0</v>
      </c>
      <c r="AL884" s="139">
        <v>0</v>
      </c>
      <c r="AM884" s="139">
        <v>0</v>
      </c>
      <c r="AN884" s="139">
        <v>0</v>
      </c>
      <c r="AO884" s="139">
        <v>0</v>
      </c>
      <c r="AP884" s="139">
        <v>0</v>
      </c>
      <c r="AQ884" s="139">
        <v>0</v>
      </c>
      <c r="AR884" s="139">
        <v>0</v>
      </c>
      <c r="AS884" s="139">
        <v>0</v>
      </c>
      <c r="AT884" s="139">
        <v>0</v>
      </c>
      <c r="AU884" s="139">
        <v>0</v>
      </c>
      <c r="AV884" s="139">
        <v>0</v>
      </c>
      <c r="AW884" s="139">
        <v>0</v>
      </c>
      <c r="AX884" s="139">
        <v>0</v>
      </c>
      <c r="AY884" s="139">
        <v>0</v>
      </c>
      <c r="AZ884" s="139">
        <v>0</v>
      </c>
      <c r="BA884" s="139">
        <v>0</v>
      </c>
    </row>
    <row r="885" spans="1:53">
      <c r="A885" s="140" t="s">
        <v>2200</v>
      </c>
      <c r="B885" s="139">
        <v>618789.75451735198</v>
      </c>
      <c r="C885" s="139">
        <v>618789.75451735198</v>
      </c>
      <c r="D885" s="139">
        <v>618789.75451735198</v>
      </c>
      <c r="E885" s="139">
        <v>629437.90266549995</v>
      </c>
      <c r="F885" s="139">
        <v>629437.90266549995</v>
      </c>
      <c r="G885" s="139">
        <v>629437.90266549995</v>
      </c>
      <c r="H885" s="139">
        <v>629437.90266549995</v>
      </c>
      <c r="I885" s="139">
        <v>629437.90266549995</v>
      </c>
      <c r="J885" s="139">
        <v>629437.90266549995</v>
      </c>
      <c r="K885" s="139">
        <v>629437.90266549995</v>
      </c>
      <c r="L885" s="139">
        <v>629437.90266549995</v>
      </c>
      <c r="M885" s="139">
        <v>629437.90266549995</v>
      </c>
      <c r="N885" s="139">
        <v>7521310.3875415605</v>
      </c>
      <c r="O885" s="139">
        <v>629437.90266549995</v>
      </c>
      <c r="P885" s="139">
        <v>629437.90266549995</v>
      </c>
      <c r="Q885" s="139">
        <v>629437.90266549995</v>
      </c>
      <c r="R885" s="139">
        <v>640086.05081364803</v>
      </c>
      <c r="S885" s="139">
        <v>640086.05081364803</v>
      </c>
      <c r="T885" s="139">
        <v>640086.05081364803</v>
      </c>
      <c r="U885" s="139">
        <v>640086.05081364803</v>
      </c>
      <c r="V885" s="139">
        <v>640086.05081364803</v>
      </c>
      <c r="W885" s="139">
        <v>640086.05081364803</v>
      </c>
      <c r="X885" s="139">
        <v>640086.05081364803</v>
      </c>
      <c r="Y885" s="139">
        <v>640086.05081364803</v>
      </c>
      <c r="Z885" s="139">
        <v>640086.05081364803</v>
      </c>
      <c r="AA885" s="139">
        <v>7649088.1653193301</v>
      </c>
      <c r="AB885" s="139">
        <v>637621.86203796405</v>
      </c>
      <c r="AC885" s="139">
        <v>637621.86203796405</v>
      </c>
      <c r="AD885" s="139">
        <v>637621.86203796405</v>
      </c>
      <c r="AE885" s="139">
        <v>648270.01018611202</v>
      </c>
      <c r="AF885" s="139">
        <v>648270.01018611202</v>
      </c>
      <c r="AG885" s="139">
        <v>648270.01018611202</v>
      </c>
      <c r="AH885" s="139">
        <v>648270.01018611202</v>
      </c>
      <c r="AI885" s="139">
        <v>648270.01018611202</v>
      </c>
      <c r="AJ885" s="139">
        <v>648270.01018611202</v>
      </c>
      <c r="AK885" s="139">
        <v>648270.01018611202</v>
      </c>
      <c r="AL885" s="139">
        <v>648270.01018611202</v>
      </c>
      <c r="AM885" s="139">
        <v>648270.01018611202</v>
      </c>
      <c r="AN885" s="139">
        <v>7747295.6777889002</v>
      </c>
      <c r="AO885" s="139">
        <v>613047.83192150702</v>
      </c>
      <c r="AP885" s="139">
        <v>586727.945323569</v>
      </c>
      <c r="AQ885" s="139">
        <v>586727.945323569</v>
      </c>
      <c r="AR885" s="139">
        <v>597376.09347171697</v>
      </c>
      <c r="AS885" s="139">
        <v>597376.09347171697</v>
      </c>
      <c r="AT885" s="139">
        <v>597376.09347171697</v>
      </c>
      <c r="AU885" s="139">
        <v>550376.09347171697</v>
      </c>
      <c r="AV885" s="139">
        <v>550376.09347171697</v>
      </c>
      <c r="AW885" s="139">
        <v>550376.09347171697</v>
      </c>
      <c r="AX885" s="139">
        <v>550376.09347171697</v>
      </c>
      <c r="AY885" s="139">
        <v>550376.09347171697</v>
      </c>
      <c r="AZ885" s="139">
        <v>550376.09347171697</v>
      </c>
      <c r="BA885" s="139">
        <v>6880888.5638140999</v>
      </c>
    </row>
    <row r="886" spans="1:53">
      <c r="A886" s="140" t="s">
        <v>2201</v>
      </c>
    </row>
    <row r="887" spans="1:53">
      <c r="A887" s="140" t="s">
        <v>2202</v>
      </c>
      <c r="B887" s="139">
        <v>515922.39292992401</v>
      </c>
      <c r="C887" s="139">
        <v>319162.37929319299</v>
      </c>
      <c r="D887" s="139">
        <v>286976.64319878799</v>
      </c>
      <c r="E887" s="139">
        <v>1829544.43916231</v>
      </c>
      <c r="F887" s="139">
        <v>3299388.62986635</v>
      </c>
      <c r="G887" s="139">
        <v>3521614.5230474202</v>
      </c>
      <c r="H887" s="139">
        <v>3543807.2816610001</v>
      </c>
      <c r="I887" s="139">
        <v>1704786.43780899</v>
      </c>
      <c r="J887" s="139">
        <v>0</v>
      </c>
      <c r="K887" s="139">
        <v>0</v>
      </c>
      <c r="L887" s="139">
        <v>0</v>
      </c>
      <c r="M887" s="139">
        <v>10021.6790521929</v>
      </c>
      <c r="N887" s="139">
        <v>15031224.406020099</v>
      </c>
      <c r="O887" s="139">
        <v>58429.053182161799</v>
      </c>
      <c r="P887" s="139">
        <v>87615.112243782103</v>
      </c>
      <c r="Q887" s="139">
        <v>293271.26318673202</v>
      </c>
      <c r="R887" s="139">
        <v>624197.193009465</v>
      </c>
      <c r="S887" s="139">
        <v>875409.95468359999</v>
      </c>
      <c r="T887" s="139">
        <v>507255.87767094298</v>
      </c>
      <c r="U887" s="139">
        <v>0</v>
      </c>
      <c r="V887" s="139">
        <v>0</v>
      </c>
      <c r="W887" s="139">
        <v>0</v>
      </c>
      <c r="X887" s="139">
        <v>0</v>
      </c>
      <c r="Y887" s="139">
        <v>0</v>
      </c>
      <c r="Z887" s="139">
        <v>178549.87441371</v>
      </c>
      <c r="AA887" s="139">
        <v>2624728.3283903901</v>
      </c>
      <c r="AB887" s="139">
        <v>437819.18632368202</v>
      </c>
      <c r="AC887" s="139">
        <v>486417.35295818199</v>
      </c>
      <c r="AD887" s="139">
        <v>597330.53733921796</v>
      </c>
      <c r="AE887" s="139">
        <v>751798.52149452805</v>
      </c>
      <c r="AF887" s="139">
        <v>863657.28375142999</v>
      </c>
      <c r="AG887" s="139">
        <v>484788.179692737</v>
      </c>
      <c r="AH887" s="139">
        <v>0</v>
      </c>
      <c r="AI887" s="139">
        <v>0</v>
      </c>
      <c r="AJ887" s="139">
        <v>0</v>
      </c>
      <c r="AK887" s="139">
        <v>0</v>
      </c>
      <c r="AL887" s="139">
        <v>0</v>
      </c>
      <c r="AM887" s="139">
        <v>241220.345010057</v>
      </c>
      <c r="AN887" s="139">
        <v>3863031.4065698301</v>
      </c>
      <c r="AO887" s="139">
        <v>1426543.6067830999</v>
      </c>
      <c r="AP887" s="139">
        <v>2329386.7484178199</v>
      </c>
      <c r="AQ887" s="139">
        <v>2441835.1352514299</v>
      </c>
      <c r="AR887" s="139">
        <v>2596494.8439984201</v>
      </c>
      <c r="AS887" s="139">
        <v>2697304.9743610602</v>
      </c>
      <c r="AT887" s="139">
        <v>1398581.77896929</v>
      </c>
      <c r="AU887" s="139">
        <v>0</v>
      </c>
      <c r="AV887" s="139">
        <v>0</v>
      </c>
      <c r="AW887" s="139">
        <v>0</v>
      </c>
      <c r="AX887" s="139">
        <v>0</v>
      </c>
      <c r="AY887" s="139">
        <v>0</v>
      </c>
      <c r="AZ887" s="139">
        <v>248979.07064973001</v>
      </c>
      <c r="BA887" s="139">
        <v>13139126.1584308</v>
      </c>
    </row>
    <row r="888" spans="1:53">
      <c r="A888" s="168" t="s">
        <v>2203</v>
      </c>
      <c r="B888" s="139">
        <v>24584.7778143982</v>
      </c>
      <c r="C888" s="139">
        <v>28514.5339191987</v>
      </c>
      <c r="D888" s="139">
        <v>31446.560061600499</v>
      </c>
      <c r="E888" s="139">
        <v>34061.375462779601</v>
      </c>
      <c r="F888" s="139">
        <v>37446.783301867501</v>
      </c>
      <c r="G888" s="139">
        <v>39637.879894775499</v>
      </c>
      <c r="H888" s="139">
        <v>41831.6628519242</v>
      </c>
      <c r="I888" s="139">
        <v>45566.083194627798</v>
      </c>
      <c r="J888" s="139">
        <v>47820.0494322659</v>
      </c>
      <c r="K888" s="139">
        <v>50081.6356646973</v>
      </c>
      <c r="L888" s="139">
        <v>53848.6678180745</v>
      </c>
      <c r="M888" s="139">
        <v>55735.923887354496</v>
      </c>
      <c r="N888" s="139">
        <v>490575.93330356397</v>
      </c>
      <c r="O888" s="139">
        <v>46241.396584904098</v>
      </c>
      <c r="P888" s="139">
        <v>49278.495800286801</v>
      </c>
      <c r="Q888" s="139">
        <v>51690.9373709262</v>
      </c>
      <c r="R888" s="139">
        <v>53843.654649800599</v>
      </c>
      <c r="S888" s="139">
        <v>56639.181859727898</v>
      </c>
      <c r="T888" s="139">
        <v>58489.510684545698</v>
      </c>
      <c r="U888" s="139">
        <v>60341.070350027403</v>
      </c>
      <c r="V888" s="139">
        <v>63416.958554446697</v>
      </c>
      <c r="W888" s="139">
        <v>65275.170562726496</v>
      </c>
      <c r="X888" s="139">
        <v>67138.422052826994</v>
      </c>
      <c r="Y888" s="139">
        <v>70236.5319766865</v>
      </c>
      <c r="Z888" s="139">
        <v>71789.889346565004</v>
      </c>
      <c r="AA888" s="139">
        <v>714381.21979346999</v>
      </c>
      <c r="AB888" s="139">
        <v>72213.545118841706</v>
      </c>
      <c r="AC888" s="139">
        <v>75273.238252225405</v>
      </c>
      <c r="AD888" s="139">
        <v>77703.520853199399</v>
      </c>
      <c r="AE888" s="139">
        <v>79872.384392955602</v>
      </c>
      <c r="AF888" s="139">
        <v>82688.605185210006</v>
      </c>
      <c r="AG888" s="139">
        <v>84553.582860270995</v>
      </c>
      <c r="AH888" s="139">
        <v>86419.811530459105</v>
      </c>
      <c r="AI888" s="139">
        <v>89517.951356530597</v>
      </c>
      <c r="AJ888" s="139">
        <v>91390.785354242602</v>
      </c>
      <c r="AK888" s="139">
        <v>93268.620243804296</v>
      </c>
      <c r="AL888" s="139">
        <v>96388.776862167797</v>
      </c>
      <c r="AM888" s="139">
        <v>97954.625557248</v>
      </c>
      <c r="AN888" s="139">
        <v>1027245.44756715</v>
      </c>
      <c r="AO888" s="139">
        <v>99520.670136694302</v>
      </c>
      <c r="AP888" s="139">
        <v>102653.279491754</v>
      </c>
      <c r="AQ888" s="139">
        <v>105142.811461994</v>
      </c>
      <c r="AR888" s="139">
        <v>107364.995618972</v>
      </c>
      <c r="AS888" s="139">
        <v>110248.540961871</v>
      </c>
      <c r="AT888" s="139">
        <v>112159.263286021</v>
      </c>
      <c r="AU888" s="139">
        <v>114071.35875389499</v>
      </c>
      <c r="AV888" s="139">
        <v>117243.33448710501</v>
      </c>
      <c r="AW888" s="139">
        <v>119162.214021544</v>
      </c>
      <c r="AX888" s="139">
        <v>121086.217399866</v>
      </c>
      <c r="AY888" s="139">
        <v>124280.653316376</v>
      </c>
      <c r="AZ888" s="139">
        <v>125885.49189781801</v>
      </c>
      <c r="BA888" s="139">
        <v>1358818.83083391</v>
      </c>
    </row>
    <row r="889" spans="1:53">
      <c r="A889" s="140" t="s">
        <v>2204</v>
      </c>
      <c r="B889" s="139">
        <v>540507.17074432201</v>
      </c>
      <c r="C889" s="139">
        <v>347676.91321239102</v>
      </c>
      <c r="D889" s="139">
        <v>318423.20326038898</v>
      </c>
      <c r="E889" s="139">
        <v>1863605.81462509</v>
      </c>
      <c r="F889" s="139">
        <v>3336835.4131682198</v>
      </c>
      <c r="G889" s="139">
        <v>3561252.4029421899</v>
      </c>
      <c r="H889" s="139">
        <v>3585638.9445129298</v>
      </c>
      <c r="I889" s="139">
        <v>1750352.52100361</v>
      </c>
      <c r="J889" s="139">
        <v>47820.0494322659</v>
      </c>
      <c r="K889" s="139">
        <v>50081.6356646973</v>
      </c>
      <c r="L889" s="139">
        <v>53848.6678180745</v>
      </c>
      <c r="M889" s="139">
        <v>65757.602939547403</v>
      </c>
      <c r="N889" s="139">
        <v>15521800.339323699</v>
      </c>
      <c r="O889" s="139">
        <v>104670.44976706601</v>
      </c>
      <c r="P889" s="139">
        <v>136893.608044069</v>
      </c>
      <c r="Q889" s="139">
        <v>344962.20055765798</v>
      </c>
      <c r="R889" s="139">
        <v>678040.84765926597</v>
      </c>
      <c r="S889" s="139">
        <v>932049.13654332794</v>
      </c>
      <c r="T889" s="139">
        <v>565745.38835548901</v>
      </c>
      <c r="U889" s="139">
        <v>60341.070350027403</v>
      </c>
      <c r="V889" s="139">
        <v>63416.958554446697</v>
      </c>
      <c r="W889" s="139">
        <v>65275.170562726496</v>
      </c>
      <c r="X889" s="139">
        <v>67138.422052826994</v>
      </c>
      <c r="Y889" s="139">
        <v>70236.5319766865</v>
      </c>
      <c r="Z889" s="139">
        <v>250339.763760275</v>
      </c>
      <c r="AA889" s="139">
        <v>3339109.5481838598</v>
      </c>
      <c r="AB889" s="139">
        <v>510032.731442524</v>
      </c>
      <c r="AC889" s="139">
        <v>561690.59121040802</v>
      </c>
      <c r="AD889" s="139">
        <v>675034.05819241703</v>
      </c>
      <c r="AE889" s="139">
        <v>831670.90588748304</v>
      </c>
      <c r="AF889" s="139">
        <v>946345.88893664</v>
      </c>
      <c r="AG889" s="139">
        <v>569341.76255300804</v>
      </c>
      <c r="AH889" s="139">
        <v>86419.811530459105</v>
      </c>
      <c r="AI889" s="139">
        <v>89517.951356530597</v>
      </c>
      <c r="AJ889" s="139">
        <v>91390.785354242602</v>
      </c>
      <c r="AK889" s="139">
        <v>93268.620243804296</v>
      </c>
      <c r="AL889" s="139">
        <v>96388.776862167797</v>
      </c>
      <c r="AM889" s="139">
        <v>339174.97056730499</v>
      </c>
      <c r="AN889" s="139">
        <v>4890276.8541369904</v>
      </c>
      <c r="AO889" s="139">
        <v>1526064.2769198001</v>
      </c>
      <c r="AP889" s="139">
        <v>2432040.0279095699</v>
      </c>
      <c r="AQ889" s="139">
        <v>2546977.9467134201</v>
      </c>
      <c r="AR889" s="139">
        <v>2703859.8396174</v>
      </c>
      <c r="AS889" s="139">
        <v>2807553.5153229302</v>
      </c>
      <c r="AT889" s="139">
        <v>1510741.0422553101</v>
      </c>
      <c r="AU889" s="139">
        <v>114071.35875389499</v>
      </c>
      <c r="AV889" s="139">
        <v>117243.33448710501</v>
      </c>
      <c r="AW889" s="139">
        <v>119162.214021544</v>
      </c>
      <c r="AX889" s="139">
        <v>121086.217399866</v>
      </c>
      <c r="AY889" s="139">
        <v>124280.653316376</v>
      </c>
      <c r="AZ889" s="139">
        <v>374864.56254754902</v>
      </c>
      <c r="BA889" s="139">
        <v>14497944.989264701</v>
      </c>
    </row>
    <row r="890" spans="1:53">
      <c r="A890" s="140" t="s">
        <v>2205</v>
      </c>
    </row>
    <row r="891" spans="1:53">
      <c r="A891" s="140" t="s">
        <v>2206</v>
      </c>
      <c r="B891" s="139">
        <v>0</v>
      </c>
      <c r="C891" s="139">
        <v>0</v>
      </c>
      <c r="D891" s="139">
        <v>0</v>
      </c>
      <c r="E891" s="139">
        <v>0</v>
      </c>
      <c r="F891" s="139">
        <v>0</v>
      </c>
      <c r="G891" s="139">
        <v>0</v>
      </c>
      <c r="H891" s="139">
        <v>0</v>
      </c>
      <c r="I891" s="139">
        <v>0</v>
      </c>
      <c r="J891" s="139">
        <v>0</v>
      </c>
      <c r="K891" s="139">
        <v>0</v>
      </c>
      <c r="L891" s="139">
        <v>0</v>
      </c>
      <c r="M891" s="139">
        <v>0</v>
      </c>
      <c r="N891" s="139">
        <v>0</v>
      </c>
      <c r="O891" s="139">
        <v>0</v>
      </c>
      <c r="P891" s="139">
        <v>0</v>
      </c>
      <c r="Q891" s="139">
        <v>0</v>
      </c>
      <c r="R891" s="139">
        <v>0</v>
      </c>
      <c r="S891" s="139">
        <v>0</v>
      </c>
      <c r="T891" s="139">
        <v>0</v>
      </c>
      <c r="U891" s="139">
        <v>0</v>
      </c>
      <c r="V891" s="139">
        <v>0</v>
      </c>
      <c r="W891" s="139">
        <v>0</v>
      </c>
      <c r="X891" s="139">
        <v>0</v>
      </c>
      <c r="Y891" s="139">
        <v>0</v>
      </c>
      <c r="Z891" s="139">
        <v>0</v>
      </c>
      <c r="AA891" s="139">
        <v>0</v>
      </c>
      <c r="AB891" s="139">
        <v>0</v>
      </c>
      <c r="AC891" s="139">
        <v>0</v>
      </c>
      <c r="AD891" s="139">
        <v>0</v>
      </c>
      <c r="AE891" s="139">
        <v>0</v>
      </c>
      <c r="AF891" s="139">
        <v>0</v>
      </c>
      <c r="AG891" s="139">
        <v>0</v>
      </c>
      <c r="AH891" s="139">
        <v>0</v>
      </c>
      <c r="AI891" s="139">
        <v>0</v>
      </c>
      <c r="AJ891" s="139">
        <v>0</v>
      </c>
      <c r="AK891" s="139">
        <v>0</v>
      </c>
      <c r="AL891" s="139">
        <v>0</v>
      </c>
      <c r="AM891" s="139">
        <v>0</v>
      </c>
      <c r="AN891" s="139">
        <v>0</v>
      </c>
      <c r="AO891" s="139">
        <v>0</v>
      </c>
      <c r="AP891" s="139">
        <v>0</v>
      </c>
      <c r="AQ891" s="139">
        <v>0</v>
      </c>
      <c r="AR891" s="139">
        <v>0</v>
      </c>
      <c r="AS891" s="139">
        <v>0</v>
      </c>
      <c r="AT891" s="139">
        <v>0</v>
      </c>
      <c r="AU891" s="139">
        <v>0</v>
      </c>
      <c r="AV891" s="139">
        <v>0</v>
      </c>
      <c r="AW891" s="139">
        <v>0</v>
      </c>
      <c r="AX891" s="139">
        <v>0</v>
      </c>
      <c r="AY891" s="139">
        <v>0</v>
      </c>
      <c r="AZ891" s="139">
        <v>0</v>
      </c>
      <c r="BA891" s="139">
        <v>0</v>
      </c>
    </row>
    <row r="892" spans="1:53">
      <c r="A892" s="168" t="s">
        <v>2207</v>
      </c>
      <c r="B892" s="139">
        <v>2880.0833333333298</v>
      </c>
      <c r="C892" s="139">
        <v>2880.0833333333298</v>
      </c>
      <c r="D892" s="139">
        <v>2880.0833333333298</v>
      </c>
      <c r="E892" s="139">
        <v>2880.0833333333298</v>
      </c>
      <c r="F892" s="139">
        <v>2880.0833333333298</v>
      </c>
      <c r="G892" s="139">
        <v>2880.0833333333298</v>
      </c>
      <c r="H892" s="139">
        <v>2880.0833333333298</v>
      </c>
      <c r="I892" s="139">
        <v>2880.0833333333298</v>
      </c>
      <c r="J892" s="139">
        <v>2880.0833333333298</v>
      </c>
      <c r="K892" s="139">
        <v>2880.0833333333298</v>
      </c>
      <c r="L892" s="139">
        <v>2880.0833333333298</v>
      </c>
      <c r="M892" s="139">
        <v>2880.0833333333298</v>
      </c>
      <c r="N892" s="139">
        <v>34560.999999999898</v>
      </c>
      <c r="O892" s="139">
        <v>2880.0833333333298</v>
      </c>
      <c r="P892" s="139">
        <v>2880.0833333333298</v>
      </c>
      <c r="Q892" s="139">
        <v>2880.0833333333298</v>
      </c>
      <c r="R892" s="139">
        <v>2880.0833333333298</v>
      </c>
      <c r="S892" s="139">
        <v>2880.0833333333298</v>
      </c>
      <c r="T892" s="139">
        <v>2880.0833333333298</v>
      </c>
      <c r="U892" s="139">
        <v>2880.0833333333298</v>
      </c>
      <c r="V892" s="139">
        <v>2880.0833333333298</v>
      </c>
      <c r="W892" s="139">
        <v>2880.0833333333298</v>
      </c>
      <c r="X892" s="139">
        <v>2880.0833333333298</v>
      </c>
      <c r="Y892" s="139">
        <v>2880.0833333333298</v>
      </c>
      <c r="Z892" s="139">
        <v>2880.0833333333298</v>
      </c>
      <c r="AA892" s="139">
        <v>34560.999999999898</v>
      </c>
      <c r="AB892" s="139">
        <v>2880.0833333333298</v>
      </c>
      <c r="AC892" s="139">
        <v>2880.0833333333298</v>
      </c>
      <c r="AD892" s="139">
        <v>2880.0833333333298</v>
      </c>
      <c r="AE892" s="139">
        <v>2880.0833333333298</v>
      </c>
      <c r="AF892" s="139">
        <v>2880.0833333333298</v>
      </c>
      <c r="AG892" s="139">
        <v>2880.0833333333298</v>
      </c>
      <c r="AH892" s="139">
        <v>2880.0833333333298</v>
      </c>
      <c r="AI892" s="139">
        <v>2880.0833333333298</v>
      </c>
      <c r="AJ892" s="139">
        <v>2880.0833333333298</v>
      </c>
      <c r="AK892" s="139">
        <v>2880.0833333333298</v>
      </c>
      <c r="AL892" s="139">
        <v>2880.0833333333298</v>
      </c>
      <c r="AM892" s="139">
        <v>2880.0833333333298</v>
      </c>
      <c r="AN892" s="139">
        <v>34560.999999999898</v>
      </c>
      <c r="AO892" s="139">
        <v>2880.0833333333298</v>
      </c>
      <c r="AP892" s="139">
        <v>2880.0833333333298</v>
      </c>
      <c r="AQ892" s="139">
        <v>2880.0833333333298</v>
      </c>
      <c r="AR892" s="139">
        <v>2880.0833333333298</v>
      </c>
      <c r="AS892" s="139">
        <v>2880.0833333333298</v>
      </c>
      <c r="AT892" s="139">
        <v>2880.0833333333298</v>
      </c>
      <c r="AU892" s="139">
        <v>2880.0833333333298</v>
      </c>
      <c r="AV892" s="139">
        <v>2880.0833333333298</v>
      </c>
      <c r="AW892" s="139">
        <v>2880.0833333333298</v>
      </c>
      <c r="AX892" s="139">
        <v>2880.0833333333298</v>
      </c>
      <c r="AY892" s="139">
        <v>2880.0833333333298</v>
      </c>
      <c r="AZ892" s="139">
        <v>2880.0833333333298</v>
      </c>
      <c r="BA892" s="139">
        <v>34560.999999999898</v>
      </c>
    </row>
    <row r="893" spans="1:53">
      <c r="A893" s="140" t="s">
        <v>2208</v>
      </c>
      <c r="B893" s="139">
        <v>0</v>
      </c>
      <c r="C893" s="139">
        <v>0</v>
      </c>
      <c r="D893" s="139">
        <v>0</v>
      </c>
      <c r="E893" s="139">
        <v>0</v>
      </c>
      <c r="F893" s="139">
        <v>0</v>
      </c>
      <c r="G893" s="139">
        <v>0</v>
      </c>
      <c r="H893" s="139">
        <v>0</v>
      </c>
      <c r="I893" s="139">
        <v>0</v>
      </c>
      <c r="J893" s="139">
        <v>0</v>
      </c>
      <c r="K893" s="139">
        <v>0</v>
      </c>
      <c r="L893" s="139">
        <v>0</v>
      </c>
      <c r="M893" s="139">
        <v>0</v>
      </c>
      <c r="N893" s="139">
        <v>0</v>
      </c>
      <c r="O893" s="139">
        <v>0</v>
      </c>
      <c r="P893" s="139">
        <v>0</v>
      </c>
      <c r="Q893" s="139">
        <v>0</v>
      </c>
      <c r="R893" s="139">
        <v>0</v>
      </c>
      <c r="S893" s="139">
        <v>0</v>
      </c>
      <c r="T893" s="139">
        <v>0</v>
      </c>
      <c r="U893" s="139">
        <v>0</v>
      </c>
      <c r="V893" s="139">
        <v>0</v>
      </c>
      <c r="W893" s="139">
        <v>0</v>
      </c>
      <c r="X893" s="139">
        <v>0</v>
      </c>
      <c r="Y893" s="139">
        <v>0</v>
      </c>
      <c r="Z893" s="139">
        <v>0</v>
      </c>
      <c r="AA893" s="139">
        <v>0</v>
      </c>
      <c r="AB893" s="139">
        <v>0</v>
      </c>
      <c r="AC893" s="139">
        <v>0</v>
      </c>
      <c r="AD893" s="139">
        <v>0</v>
      </c>
      <c r="AE893" s="139">
        <v>0</v>
      </c>
      <c r="AF893" s="139">
        <v>0</v>
      </c>
      <c r="AG893" s="139">
        <v>0</v>
      </c>
      <c r="AH893" s="139">
        <v>0</v>
      </c>
      <c r="AI893" s="139">
        <v>0</v>
      </c>
      <c r="AJ893" s="139">
        <v>0</v>
      </c>
      <c r="AK893" s="139">
        <v>0</v>
      </c>
      <c r="AL893" s="139">
        <v>0</v>
      </c>
      <c r="AM893" s="139">
        <v>0</v>
      </c>
      <c r="AN893" s="139">
        <v>0</v>
      </c>
      <c r="AO893" s="139">
        <v>0</v>
      </c>
      <c r="AP893" s="139">
        <v>0</v>
      </c>
      <c r="AQ893" s="139">
        <v>0</v>
      </c>
      <c r="AR893" s="139">
        <v>0</v>
      </c>
      <c r="AS893" s="139">
        <v>0</v>
      </c>
      <c r="AT893" s="139">
        <v>0</v>
      </c>
      <c r="AU893" s="139">
        <v>0</v>
      </c>
      <c r="AV893" s="139">
        <v>0</v>
      </c>
      <c r="AW893" s="139">
        <v>0</v>
      </c>
      <c r="AX893" s="139">
        <v>0</v>
      </c>
      <c r="AY893" s="139">
        <v>0</v>
      </c>
      <c r="AZ893" s="139">
        <v>0</v>
      </c>
      <c r="BA893" s="139">
        <v>0</v>
      </c>
    </row>
    <row r="894" spans="1:53">
      <c r="A894" s="140" t="s">
        <v>2209</v>
      </c>
      <c r="B894" s="139">
        <v>0</v>
      </c>
      <c r="C894" s="139">
        <v>0</v>
      </c>
      <c r="D894" s="139">
        <v>0</v>
      </c>
      <c r="E894" s="139">
        <v>0</v>
      </c>
      <c r="F894" s="139">
        <v>0</v>
      </c>
      <c r="G894" s="139">
        <v>0</v>
      </c>
      <c r="H894" s="139">
        <v>0</v>
      </c>
      <c r="I894" s="139">
        <v>0</v>
      </c>
      <c r="J894" s="139">
        <v>0</v>
      </c>
      <c r="K894" s="139">
        <v>0</v>
      </c>
      <c r="L894" s="139">
        <v>0</v>
      </c>
      <c r="M894" s="139">
        <v>0</v>
      </c>
      <c r="N894" s="139">
        <v>0</v>
      </c>
      <c r="O894" s="139">
        <v>0</v>
      </c>
      <c r="P894" s="139">
        <v>0</v>
      </c>
      <c r="Q894" s="139">
        <v>0</v>
      </c>
      <c r="R894" s="139">
        <v>0</v>
      </c>
      <c r="S894" s="139">
        <v>0</v>
      </c>
      <c r="T894" s="139">
        <v>0</v>
      </c>
      <c r="U894" s="139">
        <v>0</v>
      </c>
      <c r="V894" s="139">
        <v>0</v>
      </c>
      <c r="W894" s="139">
        <v>0</v>
      </c>
      <c r="X894" s="139">
        <v>0</v>
      </c>
      <c r="Y894" s="139">
        <v>0</v>
      </c>
      <c r="Z894" s="139">
        <v>0</v>
      </c>
      <c r="AA894" s="139">
        <v>0</v>
      </c>
      <c r="AB894" s="139">
        <v>0</v>
      </c>
      <c r="AC894" s="139">
        <v>0</v>
      </c>
      <c r="AD894" s="139">
        <v>0</v>
      </c>
      <c r="AE894" s="139">
        <v>0</v>
      </c>
      <c r="AF894" s="139">
        <v>0</v>
      </c>
      <c r="AG894" s="139">
        <v>0</v>
      </c>
      <c r="AH894" s="139">
        <v>0</v>
      </c>
      <c r="AI894" s="139">
        <v>0</v>
      </c>
      <c r="AJ894" s="139">
        <v>0</v>
      </c>
      <c r="AK894" s="139">
        <v>0</v>
      </c>
      <c r="AL894" s="139">
        <v>0</v>
      </c>
      <c r="AM894" s="139">
        <v>0</v>
      </c>
      <c r="AN894" s="139">
        <v>0</v>
      </c>
      <c r="AO894" s="139">
        <v>0</v>
      </c>
      <c r="AP894" s="139">
        <v>0</v>
      </c>
      <c r="AQ894" s="139">
        <v>0</v>
      </c>
      <c r="AR894" s="139">
        <v>0</v>
      </c>
      <c r="AS894" s="139">
        <v>0</v>
      </c>
      <c r="AT894" s="139">
        <v>0</v>
      </c>
      <c r="AU894" s="139">
        <v>0</v>
      </c>
      <c r="AV894" s="139">
        <v>0</v>
      </c>
      <c r="AW894" s="139">
        <v>0</v>
      </c>
      <c r="AX894" s="139">
        <v>0</v>
      </c>
      <c r="AY894" s="139">
        <v>0</v>
      </c>
      <c r="AZ894" s="139">
        <v>0</v>
      </c>
      <c r="BA894" s="139">
        <v>0</v>
      </c>
    </row>
    <row r="895" spans="1:53">
      <c r="A895" s="140" t="s">
        <v>2210</v>
      </c>
      <c r="B895" s="139">
        <v>0</v>
      </c>
      <c r="C895" s="139">
        <v>0</v>
      </c>
      <c r="D895" s="139">
        <v>0</v>
      </c>
      <c r="E895" s="139">
        <v>0</v>
      </c>
      <c r="F895" s="139">
        <v>0</v>
      </c>
      <c r="G895" s="139">
        <v>0</v>
      </c>
      <c r="H895" s="139">
        <v>0</v>
      </c>
      <c r="I895" s="139">
        <v>0</v>
      </c>
      <c r="J895" s="139">
        <v>0</v>
      </c>
      <c r="K895" s="139">
        <v>0</v>
      </c>
      <c r="L895" s="139">
        <v>0</v>
      </c>
      <c r="M895" s="139">
        <v>0</v>
      </c>
      <c r="N895" s="139">
        <v>0</v>
      </c>
      <c r="O895" s="139">
        <v>0</v>
      </c>
      <c r="P895" s="139">
        <v>0</v>
      </c>
      <c r="Q895" s="139">
        <v>0</v>
      </c>
      <c r="R895" s="139">
        <v>0</v>
      </c>
      <c r="S895" s="139">
        <v>0</v>
      </c>
      <c r="T895" s="139">
        <v>0</v>
      </c>
      <c r="U895" s="139">
        <v>0</v>
      </c>
      <c r="V895" s="139">
        <v>0</v>
      </c>
      <c r="W895" s="139">
        <v>0</v>
      </c>
      <c r="X895" s="139">
        <v>0</v>
      </c>
      <c r="Y895" s="139">
        <v>0</v>
      </c>
      <c r="Z895" s="139">
        <v>0</v>
      </c>
      <c r="AA895" s="139">
        <v>0</v>
      </c>
      <c r="AB895" s="139">
        <v>0</v>
      </c>
      <c r="AC895" s="139">
        <v>0</v>
      </c>
      <c r="AD895" s="139">
        <v>0</v>
      </c>
      <c r="AE895" s="139">
        <v>0</v>
      </c>
      <c r="AF895" s="139">
        <v>0</v>
      </c>
      <c r="AG895" s="139">
        <v>0</v>
      </c>
      <c r="AH895" s="139">
        <v>0</v>
      </c>
      <c r="AI895" s="139">
        <v>0</v>
      </c>
      <c r="AJ895" s="139">
        <v>0</v>
      </c>
      <c r="AK895" s="139">
        <v>0</v>
      </c>
      <c r="AL895" s="139">
        <v>0</v>
      </c>
      <c r="AM895" s="139">
        <v>0</v>
      </c>
      <c r="AN895" s="139">
        <v>0</v>
      </c>
      <c r="AO895" s="139">
        <v>0</v>
      </c>
      <c r="AP895" s="139">
        <v>0</v>
      </c>
      <c r="AQ895" s="139">
        <v>0</v>
      </c>
      <c r="AR895" s="139">
        <v>0</v>
      </c>
      <c r="AS895" s="139">
        <v>0</v>
      </c>
      <c r="AT895" s="139">
        <v>0</v>
      </c>
      <c r="AU895" s="139">
        <v>0</v>
      </c>
      <c r="AV895" s="139">
        <v>0</v>
      </c>
      <c r="AW895" s="139">
        <v>0</v>
      </c>
      <c r="AX895" s="139">
        <v>0</v>
      </c>
      <c r="AY895" s="139">
        <v>0</v>
      </c>
      <c r="AZ895" s="139">
        <v>0</v>
      </c>
      <c r="BA895" s="139">
        <v>0</v>
      </c>
    </row>
    <row r="896" spans="1:53">
      <c r="A896" s="140" t="s">
        <v>2211</v>
      </c>
      <c r="B896" s="139">
        <v>277104.14294530201</v>
      </c>
      <c r="C896" s="139">
        <v>270159.29685873701</v>
      </c>
      <c r="D896" s="139">
        <v>297283.35063128202</v>
      </c>
      <c r="E896" s="139">
        <v>327603.608163186</v>
      </c>
      <c r="F896" s="139">
        <v>326956.39319673198</v>
      </c>
      <c r="G896" s="139">
        <v>326277.40319690801</v>
      </c>
      <c r="H896" s="139">
        <v>323155.15842539299</v>
      </c>
      <c r="I896" s="139">
        <v>317893.551302568</v>
      </c>
      <c r="J896" s="139">
        <v>311367.40148902102</v>
      </c>
      <c r="K896" s="139">
        <v>307578.50454853597</v>
      </c>
      <c r="L896" s="139">
        <v>307711.53121452202</v>
      </c>
      <c r="M896" s="139">
        <v>310779.188200659</v>
      </c>
      <c r="N896" s="139">
        <v>3703869.53017285</v>
      </c>
      <c r="O896" s="139">
        <v>248995.97521080999</v>
      </c>
      <c r="P896" s="139">
        <v>243504.31189106201</v>
      </c>
      <c r="Q896" s="139">
        <v>266722.17610251502</v>
      </c>
      <c r="R896" s="139">
        <v>293499.41482042399</v>
      </c>
      <c r="S896" s="139">
        <v>295053.76864535798</v>
      </c>
      <c r="T896" s="139">
        <v>296436.47909601498</v>
      </c>
      <c r="U896" s="139">
        <v>295480.58711370302</v>
      </c>
      <c r="V896" s="139">
        <v>292235.870566661</v>
      </c>
      <c r="W896" s="139">
        <v>289515.78236217803</v>
      </c>
      <c r="X896" s="139">
        <v>289378.985549481</v>
      </c>
      <c r="Y896" s="139">
        <v>291382.04364417499</v>
      </c>
      <c r="Z896" s="139">
        <v>302842.41483585897</v>
      </c>
      <c r="AA896" s="139">
        <v>3405047.80983824</v>
      </c>
      <c r="AB896" s="139">
        <v>304912.06120051403</v>
      </c>
      <c r="AC896" s="139">
        <v>297906.98765802901</v>
      </c>
      <c r="AD896" s="139">
        <v>319143.81487834698</v>
      </c>
      <c r="AE896" s="139">
        <v>343132.961115251</v>
      </c>
      <c r="AF896" s="139">
        <v>341599.63960200897</v>
      </c>
      <c r="AG896" s="139">
        <v>340013.05921100703</v>
      </c>
      <c r="AH896" s="139">
        <v>336646.13326009799</v>
      </c>
      <c r="AI896" s="139">
        <v>331334.64374221902</v>
      </c>
      <c r="AJ896" s="139">
        <v>326378.12169004098</v>
      </c>
      <c r="AK896" s="139">
        <v>323337.41220084601</v>
      </c>
      <c r="AL896" s="139">
        <v>321885.57347901899</v>
      </c>
      <c r="AM896" s="139">
        <v>331559.05964939803</v>
      </c>
      <c r="AN896" s="139">
        <v>3917849.4676867798</v>
      </c>
      <c r="AO896" s="139">
        <v>338144.46452408301</v>
      </c>
      <c r="AP896" s="139">
        <v>330855.73044925201</v>
      </c>
      <c r="AQ896" s="139">
        <v>351933.501374277</v>
      </c>
      <c r="AR896" s="139">
        <v>375715.67567807197</v>
      </c>
      <c r="AS896" s="139">
        <v>373880.59728515201</v>
      </c>
      <c r="AT896" s="139">
        <v>372006.52894821903</v>
      </c>
      <c r="AU896" s="139">
        <v>368386.41943884298</v>
      </c>
      <c r="AV896" s="139">
        <v>362824.851395901</v>
      </c>
      <c r="AW896" s="139">
        <v>357676.10292850999</v>
      </c>
      <c r="AX896" s="139">
        <v>354428.37255848502</v>
      </c>
      <c r="AY896" s="139">
        <v>352681.21670950099</v>
      </c>
      <c r="AZ896" s="139">
        <v>362380.86153300101</v>
      </c>
      <c r="BA896" s="139">
        <v>4300914.3228233</v>
      </c>
    </row>
    <row r="897" spans="1:53">
      <c r="A897" s="140" t="s">
        <v>2212</v>
      </c>
      <c r="B897" s="139">
        <v>11196</v>
      </c>
      <c r="C897" s="139">
        <v>11196</v>
      </c>
      <c r="D897" s="139">
        <v>317196</v>
      </c>
      <c r="E897" s="139">
        <v>11196</v>
      </c>
      <c r="F897" s="139">
        <v>11196</v>
      </c>
      <c r="G897" s="139">
        <v>317196</v>
      </c>
      <c r="H897" s="139">
        <v>11196</v>
      </c>
      <c r="I897" s="139">
        <v>11196</v>
      </c>
      <c r="J897" s="139">
        <v>317196</v>
      </c>
      <c r="K897" s="139">
        <v>11196</v>
      </c>
      <c r="L897" s="139">
        <v>11196</v>
      </c>
      <c r="M897" s="139">
        <v>317196</v>
      </c>
      <c r="N897" s="139">
        <v>1358352</v>
      </c>
      <c r="O897" s="139">
        <v>11196</v>
      </c>
      <c r="P897" s="139">
        <v>11196</v>
      </c>
      <c r="Q897" s="139">
        <v>317196</v>
      </c>
      <c r="R897" s="139">
        <v>11196</v>
      </c>
      <c r="S897" s="139">
        <v>11196</v>
      </c>
      <c r="T897" s="139">
        <v>317196</v>
      </c>
      <c r="U897" s="139">
        <v>11196</v>
      </c>
      <c r="V897" s="139">
        <v>11196</v>
      </c>
      <c r="W897" s="139">
        <v>317196</v>
      </c>
      <c r="X897" s="139">
        <v>11196</v>
      </c>
      <c r="Y897" s="139">
        <v>11196</v>
      </c>
      <c r="Z897" s="139">
        <v>317196</v>
      </c>
      <c r="AA897" s="139">
        <v>1358352</v>
      </c>
      <c r="AB897" s="139">
        <v>11196</v>
      </c>
      <c r="AC897" s="139">
        <v>11196</v>
      </c>
      <c r="AD897" s="139">
        <v>317196</v>
      </c>
      <c r="AE897" s="139">
        <v>11196</v>
      </c>
      <c r="AF897" s="139">
        <v>11196</v>
      </c>
      <c r="AG897" s="139">
        <v>317196</v>
      </c>
      <c r="AH897" s="139">
        <v>11196</v>
      </c>
      <c r="AI897" s="139">
        <v>11196</v>
      </c>
      <c r="AJ897" s="139">
        <v>317196</v>
      </c>
      <c r="AK897" s="139">
        <v>11196</v>
      </c>
      <c r="AL897" s="139">
        <v>11196</v>
      </c>
      <c r="AM897" s="139">
        <v>317196</v>
      </c>
      <c r="AN897" s="139">
        <v>1358352</v>
      </c>
      <c r="AO897" s="139">
        <v>11196</v>
      </c>
      <c r="AP897" s="139">
        <v>11196</v>
      </c>
      <c r="AQ897" s="139">
        <v>317196</v>
      </c>
      <c r="AR897" s="139">
        <v>11196</v>
      </c>
      <c r="AS897" s="139">
        <v>11196</v>
      </c>
      <c r="AT897" s="139">
        <v>317196</v>
      </c>
      <c r="AU897" s="139">
        <v>11196</v>
      </c>
      <c r="AV897" s="139">
        <v>11196</v>
      </c>
      <c r="AW897" s="139">
        <v>317196</v>
      </c>
      <c r="AX897" s="139">
        <v>11196</v>
      </c>
      <c r="AY897" s="139">
        <v>11196</v>
      </c>
      <c r="AZ897" s="139">
        <v>317196</v>
      </c>
      <c r="BA897" s="139">
        <v>1358352</v>
      </c>
    </row>
    <row r="898" spans="1:53">
      <c r="A898" s="140" t="s">
        <v>2213</v>
      </c>
      <c r="B898" s="139">
        <v>0</v>
      </c>
      <c r="C898" s="139">
        <v>0</v>
      </c>
      <c r="D898" s="139">
        <v>0</v>
      </c>
      <c r="E898" s="139">
        <v>0</v>
      </c>
      <c r="F898" s="139">
        <v>0</v>
      </c>
      <c r="G898" s="139">
        <v>0</v>
      </c>
      <c r="H898" s="139">
        <v>0</v>
      </c>
      <c r="I898" s="139">
        <v>0</v>
      </c>
      <c r="J898" s="139">
        <v>0</v>
      </c>
      <c r="K898" s="139">
        <v>0</v>
      </c>
      <c r="L898" s="139">
        <v>0</v>
      </c>
      <c r="M898" s="139">
        <v>0</v>
      </c>
      <c r="N898" s="139">
        <v>0</v>
      </c>
      <c r="O898" s="139">
        <v>0</v>
      </c>
      <c r="P898" s="139">
        <v>0</v>
      </c>
      <c r="Q898" s="139">
        <v>0</v>
      </c>
      <c r="R898" s="139">
        <v>0</v>
      </c>
      <c r="S898" s="139">
        <v>0</v>
      </c>
      <c r="T898" s="139">
        <v>0</v>
      </c>
      <c r="U898" s="139">
        <v>0</v>
      </c>
      <c r="V898" s="139">
        <v>0</v>
      </c>
      <c r="W898" s="139">
        <v>0</v>
      </c>
      <c r="X898" s="139">
        <v>0</v>
      </c>
      <c r="Y898" s="139">
        <v>0</v>
      </c>
      <c r="Z898" s="139">
        <v>0</v>
      </c>
      <c r="AA898" s="139">
        <v>0</v>
      </c>
      <c r="AB898" s="139">
        <v>0</v>
      </c>
      <c r="AC898" s="139">
        <v>0</v>
      </c>
      <c r="AD898" s="139">
        <v>0</v>
      </c>
      <c r="AE898" s="139">
        <v>0</v>
      </c>
      <c r="AF898" s="139">
        <v>0</v>
      </c>
      <c r="AG898" s="139">
        <v>0</v>
      </c>
      <c r="AH898" s="139">
        <v>0</v>
      </c>
      <c r="AI898" s="139">
        <v>0</v>
      </c>
      <c r="AJ898" s="139">
        <v>0</v>
      </c>
      <c r="AK898" s="139">
        <v>0</v>
      </c>
      <c r="AL898" s="139">
        <v>0</v>
      </c>
      <c r="AM898" s="139">
        <v>0</v>
      </c>
      <c r="AN898" s="139">
        <v>0</v>
      </c>
      <c r="AO898" s="139">
        <v>0</v>
      </c>
      <c r="AP898" s="139">
        <v>0</v>
      </c>
      <c r="AQ898" s="139">
        <v>0</v>
      </c>
      <c r="AR898" s="139">
        <v>0</v>
      </c>
      <c r="AS898" s="139">
        <v>0</v>
      </c>
      <c r="AT898" s="139">
        <v>0</v>
      </c>
      <c r="AU898" s="139">
        <v>0</v>
      </c>
      <c r="AV898" s="139">
        <v>0</v>
      </c>
      <c r="AW898" s="139">
        <v>0</v>
      </c>
      <c r="AX898" s="139">
        <v>0</v>
      </c>
      <c r="AY898" s="139">
        <v>0</v>
      </c>
      <c r="AZ898" s="139">
        <v>0</v>
      </c>
      <c r="BA898" s="139">
        <v>0</v>
      </c>
    </row>
    <row r="899" spans="1:53">
      <c r="A899" s="168" t="s">
        <v>2214</v>
      </c>
      <c r="B899" s="139">
        <v>-35382.87055</v>
      </c>
      <c r="C899" s="139">
        <v>-35382.87055</v>
      </c>
      <c r="D899" s="139">
        <v>-35382.87055</v>
      </c>
      <c r="E899" s="139">
        <v>-35382.87055</v>
      </c>
      <c r="F899" s="139">
        <v>-35382.87055</v>
      </c>
      <c r="G899" s="139">
        <v>-35382.87055</v>
      </c>
      <c r="H899" s="139">
        <v>-35382.87055</v>
      </c>
      <c r="I899" s="139">
        <v>-35382.87055</v>
      </c>
      <c r="J899" s="139">
        <v>-35382.87055</v>
      </c>
      <c r="K899" s="139">
        <v>-35382.87055</v>
      </c>
      <c r="L899" s="139">
        <v>-35382.87055</v>
      </c>
      <c r="M899" s="139">
        <v>-35382.87055</v>
      </c>
      <c r="N899" s="139">
        <v>-424594.44660000002</v>
      </c>
      <c r="O899" s="139">
        <v>0</v>
      </c>
      <c r="P899" s="139">
        <v>0</v>
      </c>
      <c r="Q899" s="139">
        <v>0</v>
      </c>
      <c r="R899" s="139">
        <v>0</v>
      </c>
      <c r="S899" s="139">
        <v>0</v>
      </c>
      <c r="T899" s="139">
        <v>0</v>
      </c>
      <c r="U899" s="139">
        <v>0</v>
      </c>
      <c r="V899" s="139">
        <v>0</v>
      </c>
      <c r="W899" s="139">
        <v>0</v>
      </c>
      <c r="X899" s="139">
        <v>0</v>
      </c>
      <c r="Y899" s="139">
        <v>0</v>
      </c>
      <c r="Z899" s="139">
        <v>0</v>
      </c>
      <c r="AA899" s="139">
        <v>0</v>
      </c>
      <c r="AB899" s="139">
        <v>0</v>
      </c>
      <c r="AC899" s="139">
        <v>0</v>
      </c>
      <c r="AD899" s="139">
        <v>0</v>
      </c>
      <c r="AE899" s="139">
        <v>0</v>
      </c>
      <c r="AF899" s="139">
        <v>0</v>
      </c>
      <c r="AG899" s="139">
        <v>0</v>
      </c>
      <c r="AH899" s="139">
        <v>0</v>
      </c>
      <c r="AI899" s="139">
        <v>0</v>
      </c>
      <c r="AJ899" s="139">
        <v>0</v>
      </c>
      <c r="AK899" s="139">
        <v>0</v>
      </c>
      <c r="AL899" s="139">
        <v>0</v>
      </c>
      <c r="AM899" s="139">
        <v>0</v>
      </c>
      <c r="AN899" s="139">
        <v>0</v>
      </c>
      <c r="AO899" s="139">
        <v>0</v>
      </c>
      <c r="AP899" s="139">
        <v>0</v>
      </c>
      <c r="AQ899" s="139">
        <v>0</v>
      </c>
      <c r="AR899" s="139">
        <v>0</v>
      </c>
      <c r="AS899" s="139">
        <v>0</v>
      </c>
      <c r="AT899" s="139">
        <v>0</v>
      </c>
      <c r="AU899" s="139">
        <v>0</v>
      </c>
      <c r="AV899" s="139">
        <v>0</v>
      </c>
      <c r="AW899" s="139">
        <v>0</v>
      </c>
      <c r="AX899" s="139">
        <v>0</v>
      </c>
      <c r="AY899" s="139">
        <v>0</v>
      </c>
      <c r="AZ899" s="139">
        <v>0</v>
      </c>
      <c r="BA899" s="139">
        <v>0</v>
      </c>
    </row>
    <row r="900" spans="1:53">
      <c r="A900" s="140" t="s">
        <v>2215</v>
      </c>
      <c r="B900" s="139">
        <v>0</v>
      </c>
      <c r="C900" s="139">
        <v>0</v>
      </c>
      <c r="D900" s="139">
        <v>0</v>
      </c>
      <c r="E900" s="139">
        <v>0</v>
      </c>
      <c r="F900" s="139">
        <v>0</v>
      </c>
      <c r="G900" s="139">
        <v>0</v>
      </c>
      <c r="H900" s="139">
        <v>0</v>
      </c>
      <c r="I900" s="139">
        <v>0</v>
      </c>
      <c r="J900" s="139">
        <v>0</v>
      </c>
      <c r="K900" s="139">
        <v>0</v>
      </c>
      <c r="L900" s="139">
        <v>0</v>
      </c>
      <c r="M900" s="139">
        <v>0</v>
      </c>
      <c r="N900" s="139">
        <v>0</v>
      </c>
      <c r="O900" s="139">
        <v>0</v>
      </c>
      <c r="P900" s="139">
        <v>0</v>
      </c>
      <c r="Q900" s="139">
        <v>0</v>
      </c>
      <c r="R900" s="139">
        <v>0</v>
      </c>
      <c r="S900" s="139">
        <v>0</v>
      </c>
      <c r="T900" s="139">
        <v>0</v>
      </c>
      <c r="U900" s="139">
        <v>0</v>
      </c>
      <c r="V900" s="139">
        <v>0</v>
      </c>
      <c r="W900" s="139">
        <v>0</v>
      </c>
      <c r="X900" s="139">
        <v>0</v>
      </c>
      <c r="Y900" s="139">
        <v>0</v>
      </c>
      <c r="Z900" s="139">
        <v>0</v>
      </c>
      <c r="AA900" s="139">
        <v>0</v>
      </c>
      <c r="AB900" s="139">
        <v>0</v>
      </c>
      <c r="AC900" s="139">
        <v>0</v>
      </c>
      <c r="AD900" s="139">
        <v>0</v>
      </c>
      <c r="AE900" s="139">
        <v>0</v>
      </c>
      <c r="AF900" s="139">
        <v>0</v>
      </c>
      <c r="AG900" s="139">
        <v>0</v>
      </c>
      <c r="AH900" s="139">
        <v>0</v>
      </c>
      <c r="AI900" s="139">
        <v>0</v>
      </c>
      <c r="AJ900" s="139">
        <v>0</v>
      </c>
      <c r="AK900" s="139">
        <v>0</v>
      </c>
      <c r="AL900" s="139">
        <v>0</v>
      </c>
      <c r="AM900" s="139">
        <v>0</v>
      </c>
      <c r="AN900" s="139">
        <v>0</v>
      </c>
      <c r="AO900" s="139">
        <v>0</v>
      </c>
      <c r="AP900" s="139">
        <v>0</v>
      </c>
      <c r="AQ900" s="139">
        <v>0</v>
      </c>
      <c r="AR900" s="139">
        <v>0</v>
      </c>
      <c r="AS900" s="139">
        <v>0</v>
      </c>
      <c r="AT900" s="139">
        <v>0</v>
      </c>
      <c r="AU900" s="139">
        <v>0</v>
      </c>
      <c r="AV900" s="139">
        <v>0</v>
      </c>
      <c r="AW900" s="139">
        <v>0</v>
      </c>
      <c r="AX900" s="139">
        <v>0</v>
      </c>
      <c r="AY900" s="139">
        <v>0</v>
      </c>
      <c r="AZ900" s="139">
        <v>0</v>
      </c>
      <c r="BA900" s="139">
        <v>0</v>
      </c>
    </row>
    <row r="901" spans="1:53">
      <c r="A901" s="140" t="s">
        <v>2216</v>
      </c>
      <c r="B901" s="139">
        <v>377339.69208649802</v>
      </c>
      <c r="C901" s="139">
        <v>377339.69208649802</v>
      </c>
      <c r="D901" s="139">
        <v>377339.69208649802</v>
      </c>
      <c r="E901" s="139">
        <v>377339.69208649802</v>
      </c>
      <c r="F901" s="139">
        <v>377339.69208649802</v>
      </c>
      <c r="G901" s="139">
        <v>377339.69208649802</v>
      </c>
      <c r="H901" s="139">
        <v>377339.69208649802</v>
      </c>
      <c r="I901" s="139">
        <v>377339.69208649802</v>
      </c>
      <c r="J901" s="139">
        <v>377339.69208649802</v>
      </c>
      <c r="K901" s="139">
        <v>377339.69208649802</v>
      </c>
      <c r="L901" s="139">
        <v>377339.69208649802</v>
      </c>
      <c r="M901" s="139">
        <v>377339.69208649802</v>
      </c>
      <c r="N901" s="139">
        <v>4528076.30503798</v>
      </c>
      <c r="O901" s="139">
        <v>377339.69208649802</v>
      </c>
      <c r="P901" s="139">
        <v>377339.69208649802</v>
      </c>
      <c r="Q901" s="139">
        <v>377339.69208649802</v>
      </c>
      <c r="R901" s="139">
        <v>377339.69208649802</v>
      </c>
      <c r="S901" s="139">
        <v>377339.69208649802</v>
      </c>
      <c r="T901" s="139">
        <v>377339.69208649802</v>
      </c>
      <c r="U901" s="139">
        <v>377339.69208649802</v>
      </c>
      <c r="V901" s="139">
        <v>377339.69208649802</v>
      </c>
      <c r="W901" s="139">
        <v>377339.69208649802</v>
      </c>
      <c r="X901" s="139">
        <v>377339.69208649802</v>
      </c>
      <c r="Y901" s="139">
        <v>377339.69208649802</v>
      </c>
      <c r="Z901" s="139">
        <v>377339.69208649802</v>
      </c>
      <c r="AA901" s="139">
        <v>4528076.30503798</v>
      </c>
      <c r="AB901" s="139">
        <v>377339.69208649802</v>
      </c>
      <c r="AC901" s="139">
        <v>377339.69208649802</v>
      </c>
      <c r="AD901" s="139">
        <v>377339.69208649802</v>
      </c>
      <c r="AE901" s="139">
        <v>377339.69208649802</v>
      </c>
      <c r="AF901" s="139">
        <v>377339.69208649802</v>
      </c>
      <c r="AG901" s="139">
        <v>377339.69208649802</v>
      </c>
      <c r="AH901" s="139">
        <v>377339.69208649802</v>
      </c>
      <c r="AI901" s="139">
        <v>377339.69208649802</v>
      </c>
      <c r="AJ901" s="139">
        <v>377339.69208649802</v>
      </c>
      <c r="AK901" s="139">
        <v>377339.69208649802</v>
      </c>
      <c r="AL901" s="139">
        <v>377339.69208649802</v>
      </c>
      <c r="AM901" s="139">
        <v>377339.69208649802</v>
      </c>
      <c r="AN901" s="139">
        <v>4528076.30503798</v>
      </c>
      <c r="AO901" s="139">
        <v>377339.69208649802</v>
      </c>
      <c r="AP901" s="139">
        <v>377339.69208649802</v>
      </c>
      <c r="AQ901" s="139">
        <v>377339.69208649802</v>
      </c>
      <c r="AR901" s="139">
        <v>377339.69208649802</v>
      </c>
      <c r="AS901" s="139">
        <v>377339.69208649802</v>
      </c>
      <c r="AT901" s="139">
        <v>377339.69208649802</v>
      </c>
      <c r="AU901" s="139">
        <v>377339.69208649802</v>
      </c>
      <c r="AV901" s="139">
        <v>377339.69208649802</v>
      </c>
      <c r="AW901" s="139">
        <v>377339.69208649802</v>
      </c>
      <c r="AX901" s="139">
        <v>377339.69208649802</v>
      </c>
      <c r="AY901" s="139">
        <v>377339.69208649802</v>
      </c>
      <c r="AZ901" s="139">
        <v>377339.69208649802</v>
      </c>
      <c r="BA901" s="139">
        <v>4528076.30503798</v>
      </c>
    </row>
    <row r="902" spans="1:53">
      <c r="A902" s="140" t="s">
        <v>2217</v>
      </c>
      <c r="B902" s="139">
        <v>0</v>
      </c>
      <c r="C902" s="139">
        <v>0</v>
      </c>
      <c r="D902" s="139">
        <v>0</v>
      </c>
      <c r="E902" s="139">
        <v>0</v>
      </c>
      <c r="F902" s="139">
        <v>0</v>
      </c>
      <c r="G902" s="139">
        <v>0</v>
      </c>
      <c r="H902" s="139">
        <v>0</v>
      </c>
      <c r="I902" s="139">
        <v>0</v>
      </c>
      <c r="J902" s="139">
        <v>0</v>
      </c>
      <c r="K902" s="139">
        <v>0</v>
      </c>
      <c r="L902" s="139">
        <v>0</v>
      </c>
      <c r="M902" s="139">
        <v>0</v>
      </c>
      <c r="N902" s="139">
        <v>0</v>
      </c>
      <c r="O902" s="139">
        <v>0</v>
      </c>
      <c r="P902" s="139">
        <v>0</v>
      </c>
      <c r="Q902" s="139">
        <v>0</v>
      </c>
      <c r="R902" s="139">
        <v>0</v>
      </c>
      <c r="S902" s="139">
        <v>0</v>
      </c>
      <c r="T902" s="139">
        <v>0</v>
      </c>
      <c r="U902" s="139">
        <v>0</v>
      </c>
      <c r="V902" s="139">
        <v>0</v>
      </c>
      <c r="W902" s="139">
        <v>0</v>
      </c>
      <c r="X902" s="139">
        <v>0</v>
      </c>
      <c r="Y902" s="139">
        <v>0</v>
      </c>
      <c r="Z902" s="139">
        <v>0</v>
      </c>
      <c r="AA902" s="139">
        <v>0</v>
      </c>
      <c r="AB902" s="139">
        <v>0</v>
      </c>
      <c r="AC902" s="139">
        <v>0</v>
      </c>
      <c r="AD902" s="139">
        <v>0</v>
      </c>
      <c r="AE902" s="139">
        <v>0</v>
      </c>
      <c r="AF902" s="139">
        <v>0</v>
      </c>
      <c r="AG902" s="139">
        <v>0</v>
      </c>
      <c r="AH902" s="139">
        <v>0</v>
      </c>
      <c r="AI902" s="139">
        <v>0</v>
      </c>
      <c r="AJ902" s="139">
        <v>0</v>
      </c>
      <c r="AK902" s="139">
        <v>0</v>
      </c>
      <c r="AL902" s="139">
        <v>0</v>
      </c>
      <c r="AM902" s="139">
        <v>0</v>
      </c>
      <c r="AN902" s="139">
        <v>0</v>
      </c>
      <c r="AO902" s="139">
        <v>0</v>
      </c>
      <c r="AP902" s="139">
        <v>0</v>
      </c>
      <c r="AQ902" s="139">
        <v>0</v>
      </c>
      <c r="AR902" s="139">
        <v>0</v>
      </c>
      <c r="AS902" s="139">
        <v>0</v>
      </c>
      <c r="AT902" s="139">
        <v>0</v>
      </c>
      <c r="AU902" s="139">
        <v>0</v>
      </c>
      <c r="AV902" s="139">
        <v>0</v>
      </c>
      <c r="AW902" s="139">
        <v>0</v>
      </c>
      <c r="AX902" s="139">
        <v>0</v>
      </c>
      <c r="AY902" s="139">
        <v>0</v>
      </c>
      <c r="AZ902" s="139">
        <v>0</v>
      </c>
      <c r="BA902" s="139">
        <v>0</v>
      </c>
    </row>
    <row r="903" spans="1:53">
      <c r="A903" s="140" t="s">
        <v>2218</v>
      </c>
      <c r="B903" s="139">
        <v>633137.04781513405</v>
      </c>
      <c r="C903" s="139">
        <v>626192.20172856899</v>
      </c>
      <c r="D903" s="139">
        <v>959316.25550111395</v>
      </c>
      <c r="E903" s="139">
        <v>683636.51303301798</v>
      </c>
      <c r="F903" s="139">
        <v>682989.29806656297</v>
      </c>
      <c r="G903" s="139">
        <v>988310.30806674005</v>
      </c>
      <c r="H903" s="139">
        <v>679188.06329522503</v>
      </c>
      <c r="I903" s="139">
        <v>673926.45617240004</v>
      </c>
      <c r="J903" s="139">
        <v>973400.30635885196</v>
      </c>
      <c r="K903" s="139">
        <v>663611.40941836801</v>
      </c>
      <c r="L903" s="139">
        <v>663744.43608435302</v>
      </c>
      <c r="M903" s="139">
        <v>972812.09307049098</v>
      </c>
      <c r="N903" s="139">
        <v>9200264.3886108305</v>
      </c>
      <c r="O903" s="139">
        <v>640411.75063064205</v>
      </c>
      <c r="P903" s="139">
        <v>634920.087310893</v>
      </c>
      <c r="Q903" s="139">
        <v>964137.95152234705</v>
      </c>
      <c r="R903" s="139">
        <v>684915.19024025602</v>
      </c>
      <c r="S903" s="139">
        <v>686469.54406518897</v>
      </c>
      <c r="T903" s="139">
        <v>993852.25451584696</v>
      </c>
      <c r="U903" s="139">
        <v>686896.36253353499</v>
      </c>
      <c r="V903" s="139">
        <v>683651.64598649298</v>
      </c>
      <c r="W903" s="139">
        <v>986931.55778200994</v>
      </c>
      <c r="X903" s="139">
        <v>680794.76096931298</v>
      </c>
      <c r="Y903" s="139">
        <v>682797.81906400702</v>
      </c>
      <c r="Z903" s="139">
        <v>1000258.19025569</v>
      </c>
      <c r="AA903" s="139">
        <v>9326037.11487622</v>
      </c>
      <c r="AB903" s="139">
        <v>696327.83662034594</v>
      </c>
      <c r="AC903" s="139">
        <v>689322.76307786</v>
      </c>
      <c r="AD903" s="139">
        <v>1016559.59029817</v>
      </c>
      <c r="AE903" s="139">
        <v>734548.73653508304</v>
      </c>
      <c r="AF903" s="139">
        <v>733015.41502184095</v>
      </c>
      <c r="AG903" s="139">
        <v>1037428.83463083</v>
      </c>
      <c r="AH903" s="139">
        <v>728061.90867993003</v>
      </c>
      <c r="AI903" s="139">
        <v>722750.41916205105</v>
      </c>
      <c r="AJ903" s="139">
        <v>1023793.89710987</v>
      </c>
      <c r="AK903" s="139">
        <v>714753.18762067799</v>
      </c>
      <c r="AL903" s="139">
        <v>713301.34889885096</v>
      </c>
      <c r="AM903" s="139">
        <v>1028974.8350692299</v>
      </c>
      <c r="AN903" s="139">
        <v>9838838.7727247607</v>
      </c>
      <c r="AO903" s="139">
        <v>729560.23994391505</v>
      </c>
      <c r="AP903" s="139">
        <v>722271.50586908299</v>
      </c>
      <c r="AQ903" s="139">
        <v>1049349.2767940999</v>
      </c>
      <c r="AR903" s="139">
        <v>767131.45109790296</v>
      </c>
      <c r="AS903" s="139">
        <v>765296.37270498299</v>
      </c>
      <c r="AT903" s="139">
        <v>1069422.3043680501</v>
      </c>
      <c r="AU903" s="139">
        <v>759802.19485867501</v>
      </c>
      <c r="AV903" s="139">
        <v>754240.62681573303</v>
      </c>
      <c r="AW903" s="139">
        <v>1055091.87834834</v>
      </c>
      <c r="AX903" s="139">
        <v>745844.14797831699</v>
      </c>
      <c r="AY903" s="139">
        <v>744096.99212933297</v>
      </c>
      <c r="AZ903" s="139">
        <v>1059796.63695283</v>
      </c>
      <c r="BA903" s="139">
        <v>10221903.6278612</v>
      </c>
    </row>
    <row r="904" spans="1:53">
      <c r="A904" s="169" t="s">
        <v>2219</v>
      </c>
      <c r="B904" s="139">
        <v>35600746.120197199</v>
      </c>
      <c r="C904" s="139">
        <v>35400971.016578697</v>
      </c>
      <c r="D904" s="139">
        <v>35704841.360399298</v>
      </c>
      <c r="E904" s="139">
        <v>35420547.932999603</v>
      </c>
      <c r="F904" s="139">
        <v>35524241.427687399</v>
      </c>
      <c r="G904" s="139">
        <v>36053979.427461497</v>
      </c>
      <c r="H904" s="139">
        <v>35769243.724260703</v>
      </c>
      <c r="I904" s="139">
        <v>37024970.946153902</v>
      </c>
      <c r="J904" s="139">
        <v>36692303.738910399</v>
      </c>
      <c r="K904" s="139">
        <v>36384776.428202301</v>
      </c>
      <c r="L904" s="139">
        <v>36388676.4870217</v>
      </c>
      <c r="M904" s="139">
        <v>36709653.079129301</v>
      </c>
      <c r="N904" s="139">
        <v>432674951.68900198</v>
      </c>
      <c r="O904" s="139">
        <v>36259915.583517</v>
      </c>
      <c r="P904" s="139">
        <v>36286647.078474201</v>
      </c>
      <c r="Q904" s="139">
        <v>36823933.535199299</v>
      </c>
      <c r="R904" s="139">
        <v>36888437.569166899</v>
      </c>
      <c r="S904" s="139">
        <v>37144000.211875901</v>
      </c>
      <c r="T904" s="139">
        <v>39258461.266337298</v>
      </c>
      <c r="U904" s="139">
        <v>39189385.6308176</v>
      </c>
      <c r="V904" s="139">
        <v>39189216.802474998</v>
      </c>
      <c r="W904" s="139">
        <v>39494354.9262788</v>
      </c>
      <c r="X904" s="139">
        <v>39190081.380956203</v>
      </c>
      <c r="Y904" s="139">
        <v>39195182.548974797</v>
      </c>
      <c r="Z904" s="139">
        <v>39692746.151950002</v>
      </c>
      <c r="AA904" s="139">
        <v>458612362.686023</v>
      </c>
      <c r="AB904" s="139">
        <v>39625211.243887901</v>
      </c>
      <c r="AC904" s="139">
        <v>39669864.030113302</v>
      </c>
      <c r="AD904" s="139">
        <v>40110444.324315697</v>
      </c>
      <c r="AE904" s="139">
        <v>39995718.466395803</v>
      </c>
      <c r="AF904" s="139">
        <v>40108860.127931699</v>
      </c>
      <c r="AG904" s="139">
        <v>42057250.323934801</v>
      </c>
      <c r="AH904" s="139">
        <v>41952313.877516903</v>
      </c>
      <c r="AI904" s="139">
        <v>41950100.527825102</v>
      </c>
      <c r="AJ904" s="139">
        <v>42253016.839770697</v>
      </c>
      <c r="AK904" s="139">
        <v>41945853.965171002</v>
      </c>
      <c r="AL904" s="139">
        <v>41947522.283067599</v>
      </c>
      <c r="AM904" s="139">
        <v>42505981.962943099</v>
      </c>
      <c r="AN904" s="139">
        <v>494122137.97287399</v>
      </c>
      <c r="AO904" s="139">
        <v>42501984.495905697</v>
      </c>
      <c r="AP904" s="139">
        <v>42507684.959555998</v>
      </c>
      <c r="AQ904" s="139">
        <v>42949700.649284899</v>
      </c>
      <c r="AR904" s="139">
        <v>42835012.864640802</v>
      </c>
      <c r="AS904" s="139">
        <v>42936871.461953402</v>
      </c>
      <c r="AT904" s="139">
        <v>45896237.616627298</v>
      </c>
      <c r="AU904" s="139">
        <v>45503395.1275381</v>
      </c>
      <c r="AV904" s="139">
        <v>45501005.535228297</v>
      </c>
      <c r="AW904" s="139">
        <v>45803775.666295402</v>
      </c>
      <c r="AX904" s="139">
        <v>45496451.939303704</v>
      </c>
      <c r="AY904" s="139">
        <v>45497899.2193712</v>
      </c>
      <c r="AZ904" s="139">
        <v>46064182.773425899</v>
      </c>
      <c r="BA904" s="139">
        <v>533494202.30913103</v>
      </c>
    </row>
    <row r="905" spans="1:53">
      <c r="A905" s="140" t="s">
        <v>2220</v>
      </c>
    </row>
    <row r="906" spans="1:53">
      <c r="A906" s="140" t="s">
        <v>2221</v>
      </c>
      <c r="B906" s="139">
        <v>0</v>
      </c>
      <c r="C906" s="139">
        <v>0</v>
      </c>
      <c r="D906" s="139">
        <v>0</v>
      </c>
      <c r="E906" s="139">
        <v>0</v>
      </c>
      <c r="F906" s="139">
        <v>0</v>
      </c>
      <c r="G906" s="139">
        <v>0</v>
      </c>
      <c r="H906" s="139">
        <v>0</v>
      </c>
      <c r="I906" s="139">
        <v>0</v>
      </c>
      <c r="J906" s="139">
        <v>0</v>
      </c>
      <c r="K906" s="139">
        <v>0</v>
      </c>
      <c r="L906" s="139">
        <v>0</v>
      </c>
      <c r="M906" s="139">
        <v>0</v>
      </c>
      <c r="N906" s="139">
        <v>0</v>
      </c>
      <c r="O906" s="139">
        <v>0</v>
      </c>
      <c r="P906" s="139">
        <v>0</v>
      </c>
      <c r="Q906" s="139">
        <v>0</v>
      </c>
      <c r="R906" s="139">
        <v>0</v>
      </c>
      <c r="S906" s="139">
        <v>0</v>
      </c>
      <c r="T906" s="139">
        <v>0</v>
      </c>
      <c r="U906" s="139">
        <v>0</v>
      </c>
      <c r="V906" s="139">
        <v>0</v>
      </c>
      <c r="W906" s="139">
        <v>0</v>
      </c>
      <c r="X906" s="139">
        <v>0</v>
      </c>
      <c r="Y906" s="139">
        <v>0</v>
      </c>
      <c r="Z906" s="139">
        <v>0</v>
      </c>
      <c r="AA906" s="139">
        <v>0</v>
      </c>
      <c r="AB906" s="139">
        <v>0</v>
      </c>
      <c r="AC906" s="139">
        <v>0</v>
      </c>
      <c r="AD906" s="139">
        <v>0</v>
      </c>
      <c r="AE906" s="139">
        <v>0</v>
      </c>
      <c r="AF906" s="139">
        <v>0</v>
      </c>
      <c r="AG906" s="139">
        <v>0</v>
      </c>
      <c r="AH906" s="139">
        <v>0</v>
      </c>
      <c r="AI906" s="139">
        <v>0</v>
      </c>
      <c r="AJ906" s="139">
        <v>0</v>
      </c>
      <c r="AK906" s="139">
        <v>0</v>
      </c>
      <c r="AL906" s="139">
        <v>0</v>
      </c>
      <c r="AM906" s="139">
        <v>0</v>
      </c>
      <c r="AN906" s="139">
        <v>0</v>
      </c>
      <c r="AO906" s="139">
        <v>0</v>
      </c>
      <c r="AP906" s="139">
        <v>0</v>
      </c>
      <c r="AQ906" s="139">
        <v>0</v>
      </c>
      <c r="AR906" s="139">
        <v>0</v>
      </c>
      <c r="AS906" s="139">
        <v>0</v>
      </c>
      <c r="AT906" s="139">
        <v>0</v>
      </c>
      <c r="AU906" s="139">
        <v>0</v>
      </c>
      <c r="AV906" s="139">
        <v>0</v>
      </c>
      <c r="AW906" s="139">
        <v>0</v>
      </c>
      <c r="AX906" s="139">
        <v>0</v>
      </c>
      <c r="AY906" s="139">
        <v>0</v>
      </c>
      <c r="AZ906" s="139">
        <v>0</v>
      </c>
      <c r="BA906" s="139">
        <v>0</v>
      </c>
    </row>
    <row r="907" spans="1:53">
      <c r="A907" s="140" t="s">
        <v>2222</v>
      </c>
      <c r="B907" s="139">
        <v>-629646.84760394902</v>
      </c>
      <c r="C907" s="139">
        <v>-386002.92051833402</v>
      </c>
      <c r="D907" s="139">
        <v>-409161.31784538599</v>
      </c>
      <c r="E907" s="139">
        <v>-431669.12717703503</v>
      </c>
      <c r="F907" s="139">
        <v>-453970.72370911698</v>
      </c>
      <c r="G907" s="139">
        <v>-475548.87893423298</v>
      </c>
      <c r="H907" s="139">
        <v>-497348.59376690502</v>
      </c>
      <c r="I907" s="139">
        <v>-517766.12873328797</v>
      </c>
      <c r="J907" s="139">
        <v>-539082.07158123597</v>
      </c>
      <c r="K907" s="139">
        <v>-367469.142248191</v>
      </c>
      <c r="L907" s="139">
        <v>-382530.85720435699</v>
      </c>
      <c r="M907" s="139">
        <v>-161548.96074721299</v>
      </c>
      <c r="N907" s="139">
        <v>-5251745.5700692497</v>
      </c>
      <c r="O907" s="139">
        <v>-165747.99787365401</v>
      </c>
      <c r="P907" s="139">
        <v>-171676.72019238601</v>
      </c>
      <c r="Q907" s="139">
        <v>-176681.904824992</v>
      </c>
      <c r="R907" s="139">
        <v>-181732.04937467899</v>
      </c>
      <c r="S907" s="139">
        <v>-186459.19055793001</v>
      </c>
      <c r="T907" s="139">
        <v>-191039.59711827699</v>
      </c>
      <c r="U907" s="139">
        <v>-196115.94614693301</v>
      </c>
      <c r="V907" s="139">
        <v>-201153.25668833099</v>
      </c>
      <c r="W907" s="139">
        <v>-206532.43743080701</v>
      </c>
      <c r="X907" s="139">
        <v>-211667.60756329601</v>
      </c>
      <c r="Y907" s="139">
        <v>-215837.38486479199</v>
      </c>
      <c r="Z907" s="139">
        <v>-33643.239406726301</v>
      </c>
      <c r="AA907" s="139">
        <v>-2138287.33204281</v>
      </c>
      <c r="AB907" s="139">
        <v>-34123.487734871</v>
      </c>
      <c r="AC907" s="139">
        <v>-40505.060553925403</v>
      </c>
      <c r="AD907" s="139">
        <v>-52269.287573822803</v>
      </c>
      <c r="AE907" s="139">
        <v>-64127.903262057</v>
      </c>
      <c r="AF907" s="139">
        <v>-76081.928462397307</v>
      </c>
      <c r="AG907" s="139">
        <v>-88132.397223583102</v>
      </c>
      <c r="AH907" s="139">
        <v>-100280.356992029</v>
      </c>
      <c r="AI907" s="139">
        <v>-112526.868807579</v>
      </c>
      <c r="AJ907" s="139">
        <v>-124873.00750235999</v>
      </c>
      <c r="AK907" s="139">
        <v>-137319.86190318799</v>
      </c>
      <c r="AL907" s="139">
        <v>-149868.53503674999</v>
      </c>
      <c r="AM907" s="139">
        <v>-162520.14433868899</v>
      </c>
      <c r="AN907" s="139">
        <v>-1142628.8393912499</v>
      </c>
      <c r="AO907" s="139">
        <v>-172296.31591302899</v>
      </c>
      <c r="AP907" s="139">
        <v>-185313.97451285401</v>
      </c>
      <c r="AQ907" s="139">
        <v>-32358.934880170302</v>
      </c>
      <c r="AR907" s="139">
        <v>-38282.608624829998</v>
      </c>
      <c r="AS907" s="139">
        <v>-44253.834543143799</v>
      </c>
      <c r="AT907" s="139">
        <v>-50273.127764053403</v>
      </c>
      <c r="AU907" s="139">
        <v>-56341.010090416399</v>
      </c>
      <c r="AV907" s="139">
        <v>-62458.010096514503</v>
      </c>
      <c r="AW907" s="139">
        <v>-68624.663227103694</v>
      </c>
      <c r="AX907" s="139">
        <v>-74841.511898255107</v>
      </c>
      <c r="AY907" s="139">
        <v>-81109.1055995426</v>
      </c>
      <c r="AZ907" s="139">
        <v>-87428.000998212199</v>
      </c>
      <c r="BA907" s="139">
        <v>-953581.09814812604</v>
      </c>
    </row>
    <row r="908" spans="1:53">
      <c r="A908" s="140" t="s">
        <v>2223</v>
      </c>
      <c r="B908" s="139">
        <v>-629646.84760394902</v>
      </c>
      <c r="C908" s="139">
        <v>-386002.92051833402</v>
      </c>
      <c r="D908" s="139">
        <v>-409161.31784538599</v>
      </c>
      <c r="E908" s="139">
        <v>-431669.12717703503</v>
      </c>
      <c r="F908" s="139">
        <v>-453970.72370911698</v>
      </c>
      <c r="G908" s="139">
        <v>-475548.87893423298</v>
      </c>
      <c r="H908" s="139">
        <v>-497348.59376690502</v>
      </c>
      <c r="I908" s="139">
        <v>-517766.12873328797</v>
      </c>
      <c r="J908" s="139">
        <v>-539082.07158123597</v>
      </c>
      <c r="K908" s="139">
        <v>-367469.142248191</v>
      </c>
      <c r="L908" s="139">
        <v>-382530.85720435699</v>
      </c>
      <c r="M908" s="139">
        <v>-161548.96074721299</v>
      </c>
      <c r="N908" s="139">
        <v>-5251745.5700692497</v>
      </c>
      <c r="O908" s="139">
        <v>-165747.99787365401</v>
      </c>
      <c r="P908" s="139">
        <v>-171676.72019238601</v>
      </c>
      <c r="Q908" s="139">
        <v>-176681.904824992</v>
      </c>
      <c r="R908" s="139">
        <v>-181732.04937467899</v>
      </c>
      <c r="S908" s="139">
        <v>-186459.19055793001</v>
      </c>
      <c r="T908" s="139">
        <v>-191039.59711827699</v>
      </c>
      <c r="U908" s="139">
        <v>-196115.94614693301</v>
      </c>
      <c r="V908" s="139">
        <v>-201153.25668833099</v>
      </c>
      <c r="W908" s="139">
        <v>-206532.43743080701</v>
      </c>
      <c r="X908" s="139">
        <v>-211667.60756329601</v>
      </c>
      <c r="Y908" s="139">
        <v>-215837.38486479199</v>
      </c>
      <c r="Z908" s="139">
        <v>-33643.239406726301</v>
      </c>
      <c r="AA908" s="139">
        <v>-2138287.33204281</v>
      </c>
      <c r="AB908" s="139">
        <v>-34123.487734871</v>
      </c>
      <c r="AC908" s="139">
        <v>-40505.060553925403</v>
      </c>
      <c r="AD908" s="139">
        <v>-52269.287573822803</v>
      </c>
      <c r="AE908" s="139">
        <v>-64127.903262057</v>
      </c>
      <c r="AF908" s="139">
        <v>-76081.928462397307</v>
      </c>
      <c r="AG908" s="139">
        <v>-88132.397223583102</v>
      </c>
      <c r="AH908" s="139">
        <v>-100280.356992029</v>
      </c>
      <c r="AI908" s="139">
        <v>-112526.868807579</v>
      </c>
      <c r="AJ908" s="139">
        <v>-124873.00750235999</v>
      </c>
      <c r="AK908" s="139">
        <v>-137319.86190318799</v>
      </c>
      <c r="AL908" s="139">
        <v>-149868.53503674999</v>
      </c>
      <c r="AM908" s="139">
        <v>-162520.14433868899</v>
      </c>
      <c r="AN908" s="139">
        <v>-1142628.8393912499</v>
      </c>
      <c r="AO908" s="139">
        <v>-172296.31591302899</v>
      </c>
      <c r="AP908" s="139">
        <v>-185313.97451285401</v>
      </c>
      <c r="AQ908" s="139">
        <v>-32358.934880170302</v>
      </c>
      <c r="AR908" s="139">
        <v>-38282.608624829998</v>
      </c>
      <c r="AS908" s="139">
        <v>-44253.834543143799</v>
      </c>
      <c r="AT908" s="139">
        <v>-50273.127764053403</v>
      </c>
      <c r="AU908" s="139">
        <v>-56341.010090416399</v>
      </c>
      <c r="AV908" s="139">
        <v>-62458.010096514503</v>
      </c>
      <c r="AW908" s="139">
        <v>-68624.663227103694</v>
      </c>
      <c r="AX908" s="139">
        <v>-74841.511898255107</v>
      </c>
      <c r="AY908" s="139">
        <v>-81109.1055995426</v>
      </c>
      <c r="AZ908" s="139">
        <v>-87428.000998212199</v>
      </c>
      <c r="BA908" s="139">
        <v>-953581.09814812604</v>
      </c>
    </row>
    <row r="909" spans="1:53">
      <c r="A909" s="169" t="s">
        <v>2224</v>
      </c>
      <c r="B909" s="139">
        <v>34971099.272593297</v>
      </c>
      <c r="C909" s="139">
        <v>35014968.096060403</v>
      </c>
      <c r="D909" s="139">
        <v>35295680.042553902</v>
      </c>
      <c r="E909" s="139">
        <v>34988878.805822603</v>
      </c>
      <c r="F909" s="139">
        <v>35070270.7039783</v>
      </c>
      <c r="G909" s="139">
        <v>35578430.5485273</v>
      </c>
      <c r="H909" s="139">
        <v>35271895.130493797</v>
      </c>
      <c r="I909" s="139">
        <v>36507204.817420602</v>
      </c>
      <c r="J909" s="139">
        <v>36153221.667329103</v>
      </c>
      <c r="K909" s="139">
        <v>36017307.285954103</v>
      </c>
      <c r="L909" s="139">
        <v>36006145.6298173</v>
      </c>
      <c r="M909" s="139">
        <v>36548104.118382096</v>
      </c>
      <c r="N909" s="139">
        <v>427423206.11893302</v>
      </c>
      <c r="O909" s="139">
        <v>36094167.585643299</v>
      </c>
      <c r="P909" s="139">
        <v>36114970.358281799</v>
      </c>
      <c r="Q909" s="139">
        <v>36647251.630374297</v>
      </c>
      <c r="R909" s="139">
        <v>36706705.519792199</v>
      </c>
      <c r="S909" s="139">
        <v>36957541.021318004</v>
      </c>
      <c r="T909" s="139">
        <v>39067421.669219002</v>
      </c>
      <c r="U909" s="139">
        <v>38993269.684670702</v>
      </c>
      <c r="V909" s="139">
        <v>38988063.545786701</v>
      </c>
      <c r="W909" s="139">
        <v>39287822.488848001</v>
      </c>
      <c r="X909" s="139">
        <v>38978413.773392901</v>
      </c>
      <c r="Y909" s="139">
        <v>38979345.164109997</v>
      </c>
      <c r="Z909" s="139">
        <v>39659102.912543297</v>
      </c>
      <c r="AA909" s="139">
        <v>456474075.35398</v>
      </c>
      <c r="AB909" s="139">
        <v>39591087.756153099</v>
      </c>
      <c r="AC909" s="139">
        <v>39629358.969559401</v>
      </c>
      <c r="AD909" s="139">
        <v>40058175.036741801</v>
      </c>
      <c r="AE909" s="139">
        <v>39931590.563133702</v>
      </c>
      <c r="AF909" s="139">
        <v>40032778.199469298</v>
      </c>
      <c r="AG909" s="139">
        <v>41969117.926711202</v>
      </c>
      <c r="AH909" s="139">
        <v>41852033.520524897</v>
      </c>
      <c r="AI909" s="139">
        <v>41837573.659017503</v>
      </c>
      <c r="AJ909" s="139">
        <v>42128143.832268298</v>
      </c>
      <c r="AK909" s="139">
        <v>41808534.103267796</v>
      </c>
      <c r="AL909" s="139">
        <v>41797653.748030797</v>
      </c>
      <c r="AM909" s="139">
        <v>42343461.818604402</v>
      </c>
      <c r="AN909" s="139">
        <v>492979509.13348198</v>
      </c>
      <c r="AO909" s="139">
        <v>42329688.179992601</v>
      </c>
      <c r="AP909" s="139">
        <v>42322370.985043101</v>
      </c>
      <c r="AQ909" s="139">
        <v>42917341.714404702</v>
      </c>
      <c r="AR909" s="139">
        <v>42796730.256016001</v>
      </c>
      <c r="AS909" s="139">
        <v>42892617.6274103</v>
      </c>
      <c r="AT909" s="139">
        <v>45845964.4888632</v>
      </c>
      <c r="AU909" s="139">
        <v>45447054.1174476</v>
      </c>
      <c r="AV909" s="139">
        <v>45438547.525131799</v>
      </c>
      <c r="AW909" s="139">
        <v>45735151.003068298</v>
      </c>
      <c r="AX909" s="139">
        <v>45421610.427405402</v>
      </c>
      <c r="AY909" s="139">
        <v>45416790.113771699</v>
      </c>
      <c r="AZ909" s="139">
        <v>45976754.772427604</v>
      </c>
      <c r="BA909" s="139">
        <v>532540621.21098202</v>
      </c>
    </row>
    <row r="910" spans="1:53">
      <c r="A910" s="140" t="s">
        <v>2225</v>
      </c>
    </row>
    <row r="911" spans="1:53">
      <c r="A911" s="140" t="s">
        <v>2226</v>
      </c>
      <c r="B911" s="139">
        <v>-93545217.209099799</v>
      </c>
      <c r="C911" s="139">
        <v>-98480527.217570707</v>
      </c>
      <c r="D911" s="139">
        <v>-71915939.403188795</v>
      </c>
      <c r="E911" s="139">
        <v>-53149655.922047898</v>
      </c>
      <c r="F911" s="139">
        <v>-69743976.479457006</v>
      </c>
      <c r="G911" s="139">
        <v>-89009429.697313994</v>
      </c>
      <c r="H911" s="139">
        <v>-85502751.4230721</v>
      </c>
      <c r="I911" s="139">
        <v>-70900648.651019499</v>
      </c>
      <c r="J911" s="139">
        <v>-83111569.994911402</v>
      </c>
      <c r="K911" s="139">
        <v>-75182577.778487802</v>
      </c>
      <c r="L911" s="139">
        <v>-70364750.125882998</v>
      </c>
      <c r="M911" s="139">
        <v>-101518802.04589701</v>
      </c>
      <c r="N911" s="139">
        <v>-962425845.94794905</v>
      </c>
      <c r="O911" s="139">
        <v>-87552812.434438094</v>
      </c>
      <c r="P911" s="139">
        <v>-64951439.151990399</v>
      </c>
      <c r="Q911" s="139">
        <v>-46824669.656323798</v>
      </c>
      <c r="R911" s="139">
        <v>-42376680.831411302</v>
      </c>
      <c r="S911" s="139">
        <v>-65647015.558660403</v>
      </c>
      <c r="T911" s="139">
        <v>-81835017.7121474</v>
      </c>
      <c r="U911" s="139">
        <v>-92944265.537144393</v>
      </c>
      <c r="V911" s="139">
        <v>-96089863.295005798</v>
      </c>
      <c r="W911" s="139">
        <v>-76522304.130105898</v>
      </c>
      <c r="X911" s="139">
        <v>-64204147.908177197</v>
      </c>
      <c r="Y911" s="139">
        <v>-46003460.847358301</v>
      </c>
      <c r="Z911" s="139">
        <v>-79008687.991929397</v>
      </c>
      <c r="AA911" s="139">
        <v>-843960365.05469298</v>
      </c>
      <c r="AB911" s="139">
        <v>-86517181.866681397</v>
      </c>
      <c r="AC911" s="139">
        <v>-63022344.151712999</v>
      </c>
      <c r="AD911" s="139">
        <v>-42908521.148835398</v>
      </c>
      <c r="AE911" s="139">
        <v>-39337315.440400198</v>
      </c>
      <c r="AF911" s="139">
        <v>-64143904.4370749</v>
      </c>
      <c r="AG911" s="139">
        <v>-81757075.905349404</v>
      </c>
      <c r="AH911" s="139">
        <v>-93548008.776605695</v>
      </c>
      <c r="AI911" s="139">
        <v>-99605612.220890597</v>
      </c>
      <c r="AJ911" s="139">
        <v>-78755903.265539795</v>
      </c>
      <c r="AK911" s="139">
        <v>-67186914.854515806</v>
      </c>
      <c r="AL911" s="139">
        <v>-47759638.765194498</v>
      </c>
      <c r="AM911" s="139">
        <v>-78866464.483224407</v>
      </c>
      <c r="AN911" s="139">
        <v>-843408885.31602502</v>
      </c>
      <c r="AO911" s="139">
        <v>-87339169.759040102</v>
      </c>
      <c r="AP911" s="139">
        <v>-64448151.860495701</v>
      </c>
      <c r="AQ911" s="139">
        <v>-45165674.612081997</v>
      </c>
      <c r="AR911" s="139">
        <v>-41325091.204181001</v>
      </c>
      <c r="AS911" s="139">
        <v>-63557474.179358602</v>
      </c>
      <c r="AT911" s="139">
        <v>-79473449.902635798</v>
      </c>
      <c r="AU911" s="139">
        <v>-90680354.254458696</v>
      </c>
      <c r="AV911" s="139">
        <v>-98127733.630092502</v>
      </c>
      <c r="AW911" s="139">
        <v>-76415389.977170393</v>
      </c>
      <c r="AX911" s="139">
        <v>-63635507.701114103</v>
      </c>
      <c r="AY911" s="139">
        <v>-37976886.936559103</v>
      </c>
      <c r="AZ911" s="139">
        <v>-75502008.490399003</v>
      </c>
      <c r="BA911" s="139">
        <v>-823646892.50758696</v>
      </c>
    </row>
    <row r="912" spans="1:53" ht="10.8" thickBot="1">
      <c r="A912" s="172" t="s">
        <v>2227</v>
      </c>
    </row>
    <row r="913" spans="1:53">
      <c r="A913" s="140" t="s">
        <v>2228</v>
      </c>
      <c r="B913" s="139">
        <v>0</v>
      </c>
      <c r="C913" s="139">
        <v>0</v>
      </c>
      <c r="D913" s="139">
        <v>0</v>
      </c>
      <c r="E913" s="139">
        <v>0</v>
      </c>
      <c r="F913" s="139">
        <v>0</v>
      </c>
      <c r="G913" s="139">
        <v>0</v>
      </c>
      <c r="H913" s="139">
        <v>0</v>
      </c>
      <c r="I913" s="139">
        <v>0</v>
      </c>
      <c r="J913" s="139">
        <v>0</v>
      </c>
      <c r="K913" s="139">
        <v>0</v>
      </c>
      <c r="L913" s="139">
        <v>0</v>
      </c>
      <c r="M913" s="139">
        <v>0</v>
      </c>
      <c r="N913" s="139">
        <v>0</v>
      </c>
      <c r="O913" s="139">
        <v>0</v>
      </c>
      <c r="P913" s="139">
        <v>0</v>
      </c>
      <c r="Q913" s="139">
        <v>0</v>
      </c>
      <c r="R913" s="139">
        <v>0</v>
      </c>
      <c r="S913" s="139">
        <v>0</v>
      </c>
      <c r="T913" s="139">
        <v>0</v>
      </c>
      <c r="U913" s="139">
        <v>0</v>
      </c>
      <c r="V913" s="139">
        <v>0</v>
      </c>
      <c r="W913" s="139">
        <v>0</v>
      </c>
      <c r="X913" s="139">
        <v>0</v>
      </c>
      <c r="Y913" s="139">
        <v>0</v>
      </c>
      <c r="Z913" s="139">
        <v>0</v>
      </c>
      <c r="AA913" s="139">
        <v>0</v>
      </c>
      <c r="AB913" s="139">
        <v>0</v>
      </c>
      <c r="AC913" s="139">
        <v>0</v>
      </c>
      <c r="AD913" s="139">
        <v>0</v>
      </c>
      <c r="AE913" s="139">
        <v>0</v>
      </c>
      <c r="AF913" s="139">
        <v>0</v>
      </c>
      <c r="AG913" s="139">
        <v>0</v>
      </c>
      <c r="AH913" s="139">
        <v>0</v>
      </c>
      <c r="AI913" s="139">
        <v>0</v>
      </c>
      <c r="AJ913" s="139">
        <v>0</v>
      </c>
      <c r="AK913" s="139">
        <v>0</v>
      </c>
      <c r="AL913" s="139">
        <v>0</v>
      </c>
      <c r="AM913" s="139">
        <v>0</v>
      </c>
      <c r="AN913" s="139">
        <v>0</v>
      </c>
      <c r="AO913" s="139">
        <v>0</v>
      </c>
      <c r="AP913" s="139">
        <v>0</v>
      </c>
      <c r="AQ913" s="139">
        <v>0</v>
      </c>
      <c r="AR913" s="139">
        <v>0</v>
      </c>
      <c r="AS913" s="139">
        <v>0</v>
      </c>
      <c r="AT913" s="139">
        <v>0</v>
      </c>
      <c r="AU913" s="139">
        <v>0</v>
      </c>
      <c r="AV913" s="139">
        <v>0</v>
      </c>
      <c r="AW913" s="139">
        <v>0</v>
      </c>
      <c r="AX913" s="139">
        <v>0</v>
      </c>
      <c r="AY913" s="139">
        <v>0</v>
      </c>
      <c r="AZ913" s="139">
        <v>0</v>
      </c>
      <c r="BA913" s="139">
        <v>0</v>
      </c>
    </row>
    <row r="914" spans="1:53">
      <c r="A914" s="140" t="s">
        <v>2229</v>
      </c>
      <c r="B914" s="139">
        <v>0</v>
      </c>
      <c r="C914" s="139">
        <v>0</v>
      </c>
      <c r="D914" s="139">
        <v>0</v>
      </c>
      <c r="E914" s="139">
        <v>0</v>
      </c>
      <c r="F914" s="139">
        <v>0</v>
      </c>
      <c r="G914" s="139">
        <v>0</v>
      </c>
      <c r="H914" s="139">
        <v>0</v>
      </c>
      <c r="I914" s="139">
        <v>0</v>
      </c>
      <c r="J914" s="139">
        <v>0</v>
      </c>
      <c r="K914" s="139">
        <v>0</v>
      </c>
      <c r="L914" s="139">
        <v>0</v>
      </c>
      <c r="M914" s="139">
        <v>0</v>
      </c>
      <c r="N914" s="139">
        <v>0</v>
      </c>
      <c r="O914" s="139">
        <v>0</v>
      </c>
      <c r="P914" s="139">
        <v>0</v>
      </c>
      <c r="Q914" s="139">
        <v>0</v>
      </c>
      <c r="R914" s="139">
        <v>0</v>
      </c>
      <c r="S914" s="139">
        <v>0</v>
      </c>
      <c r="T914" s="139">
        <v>0</v>
      </c>
      <c r="U914" s="139">
        <v>0</v>
      </c>
      <c r="V914" s="139">
        <v>0</v>
      </c>
      <c r="W914" s="139">
        <v>0</v>
      </c>
      <c r="X914" s="139">
        <v>0</v>
      </c>
      <c r="Y914" s="139">
        <v>0</v>
      </c>
      <c r="Z914" s="139">
        <v>0</v>
      </c>
      <c r="AA914" s="139">
        <v>0</v>
      </c>
      <c r="AB914" s="139">
        <v>0</v>
      </c>
      <c r="AC914" s="139">
        <v>0</v>
      </c>
      <c r="AD914" s="139">
        <v>0</v>
      </c>
      <c r="AE914" s="139">
        <v>0</v>
      </c>
      <c r="AF914" s="139">
        <v>0</v>
      </c>
      <c r="AG914" s="139">
        <v>0</v>
      </c>
      <c r="AH914" s="139">
        <v>0</v>
      </c>
      <c r="AI914" s="139">
        <v>0</v>
      </c>
      <c r="AJ914" s="139">
        <v>0</v>
      </c>
      <c r="AK914" s="139">
        <v>0</v>
      </c>
      <c r="AL914" s="139">
        <v>0</v>
      </c>
      <c r="AM914" s="139">
        <v>0</v>
      </c>
      <c r="AN914" s="139">
        <v>0</v>
      </c>
      <c r="AO914" s="139">
        <v>0</v>
      </c>
      <c r="AP914" s="139">
        <v>0</v>
      </c>
      <c r="AQ914" s="139">
        <v>0</v>
      </c>
      <c r="AR914" s="139">
        <v>0</v>
      </c>
      <c r="AS914" s="139">
        <v>0</v>
      </c>
      <c r="AT914" s="139">
        <v>0</v>
      </c>
      <c r="AU914" s="139">
        <v>0</v>
      </c>
      <c r="AV914" s="139">
        <v>0</v>
      </c>
      <c r="AW914" s="139">
        <v>0</v>
      </c>
      <c r="AX914" s="139">
        <v>0</v>
      </c>
      <c r="AY914" s="139">
        <v>0</v>
      </c>
      <c r="AZ914" s="139">
        <v>0</v>
      </c>
      <c r="BA914" s="139">
        <v>0</v>
      </c>
    </row>
    <row r="915" spans="1:53">
      <c r="A915" s="140" t="s">
        <v>2230</v>
      </c>
      <c r="B915" s="139">
        <v>0</v>
      </c>
      <c r="C915" s="139">
        <v>0</v>
      </c>
      <c r="D915" s="139">
        <v>0</v>
      </c>
      <c r="E915" s="139">
        <v>0</v>
      </c>
      <c r="F915" s="139">
        <v>0</v>
      </c>
      <c r="G915" s="139">
        <v>0</v>
      </c>
      <c r="H915" s="139">
        <v>0</v>
      </c>
      <c r="I915" s="139">
        <v>0</v>
      </c>
      <c r="J915" s="139">
        <v>0</v>
      </c>
      <c r="K915" s="139">
        <v>0</v>
      </c>
      <c r="L915" s="139">
        <v>0</v>
      </c>
      <c r="M915" s="139">
        <v>0</v>
      </c>
      <c r="N915" s="139">
        <v>0</v>
      </c>
      <c r="O915" s="139">
        <v>0</v>
      </c>
      <c r="P915" s="139">
        <v>0</v>
      </c>
      <c r="Q915" s="139">
        <v>0</v>
      </c>
      <c r="R915" s="139">
        <v>0</v>
      </c>
      <c r="S915" s="139">
        <v>0</v>
      </c>
      <c r="T915" s="139">
        <v>0</v>
      </c>
      <c r="U915" s="139">
        <v>0</v>
      </c>
      <c r="V915" s="139">
        <v>0</v>
      </c>
      <c r="W915" s="139">
        <v>0</v>
      </c>
      <c r="X915" s="139">
        <v>0</v>
      </c>
      <c r="Y915" s="139">
        <v>0</v>
      </c>
      <c r="Z915" s="139">
        <v>0</v>
      </c>
      <c r="AA915" s="139">
        <v>0</v>
      </c>
      <c r="AB915" s="139">
        <v>0</v>
      </c>
      <c r="AC915" s="139">
        <v>0</v>
      </c>
      <c r="AD915" s="139">
        <v>0</v>
      </c>
      <c r="AE915" s="139">
        <v>0</v>
      </c>
      <c r="AF915" s="139">
        <v>0</v>
      </c>
      <c r="AG915" s="139">
        <v>0</v>
      </c>
      <c r="AH915" s="139">
        <v>0</v>
      </c>
      <c r="AI915" s="139">
        <v>0</v>
      </c>
      <c r="AJ915" s="139">
        <v>0</v>
      </c>
      <c r="AK915" s="139">
        <v>0</v>
      </c>
      <c r="AL915" s="139">
        <v>0</v>
      </c>
      <c r="AM915" s="139">
        <v>0</v>
      </c>
      <c r="AN915" s="139">
        <v>0</v>
      </c>
      <c r="AO915" s="139">
        <v>0</v>
      </c>
      <c r="AP915" s="139">
        <v>0</v>
      </c>
      <c r="AQ915" s="139">
        <v>0</v>
      </c>
      <c r="AR915" s="139">
        <v>0</v>
      </c>
      <c r="AS915" s="139">
        <v>0</v>
      </c>
      <c r="AT915" s="139">
        <v>0</v>
      </c>
      <c r="AU915" s="139">
        <v>0</v>
      </c>
      <c r="AV915" s="139">
        <v>0</v>
      </c>
      <c r="AW915" s="139">
        <v>0</v>
      </c>
      <c r="AX915" s="139">
        <v>0</v>
      </c>
      <c r="AY915" s="139">
        <v>0</v>
      </c>
      <c r="AZ915" s="139">
        <v>0</v>
      </c>
      <c r="BA915" s="139">
        <v>0</v>
      </c>
    </row>
    <row r="916" spans="1:53">
      <c r="A916" s="140" t="s">
        <v>2231</v>
      </c>
      <c r="B916" s="139">
        <v>0</v>
      </c>
      <c r="C916" s="139">
        <v>0</v>
      </c>
      <c r="D916" s="139">
        <v>0</v>
      </c>
      <c r="E916" s="139">
        <v>0</v>
      </c>
      <c r="F916" s="139">
        <v>0</v>
      </c>
      <c r="G916" s="139">
        <v>0</v>
      </c>
      <c r="H916" s="139">
        <v>0</v>
      </c>
      <c r="I916" s="139">
        <v>0</v>
      </c>
      <c r="J916" s="139">
        <v>0</v>
      </c>
      <c r="K916" s="139">
        <v>0</v>
      </c>
      <c r="L916" s="139">
        <v>0</v>
      </c>
      <c r="M916" s="139">
        <v>0</v>
      </c>
      <c r="N916" s="139">
        <v>0</v>
      </c>
      <c r="O916" s="139">
        <v>0</v>
      </c>
      <c r="P916" s="139">
        <v>0</v>
      </c>
      <c r="Q916" s="139">
        <v>0</v>
      </c>
      <c r="R916" s="139">
        <v>0</v>
      </c>
      <c r="S916" s="139">
        <v>0</v>
      </c>
      <c r="T916" s="139">
        <v>0</v>
      </c>
      <c r="U916" s="139">
        <v>0</v>
      </c>
      <c r="V916" s="139">
        <v>0</v>
      </c>
      <c r="W916" s="139">
        <v>0</v>
      </c>
      <c r="X916" s="139">
        <v>0</v>
      </c>
      <c r="Y916" s="139">
        <v>0</v>
      </c>
      <c r="Z916" s="139">
        <v>0</v>
      </c>
      <c r="AA916" s="139">
        <v>0</v>
      </c>
      <c r="AB916" s="139">
        <v>0</v>
      </c>
      <c r="AC916" s="139">
        <v>0</v>
      </c>
      <c r="AD916" s="139">
        <v>0</v>
      </c>
      <c r="AE916" s="139">
        <v>0</v>
      </c>
      <c r="AF916" s="139">
        <v>0</v>
      </c>
      <c r="AG916" s="139">
        <v>0</v>
      </c>
      <c r="AH916" s="139">
        <v>0</v>
      </c>
      <c r="AI916" s="139">
        <v>0</v>
      </c>
      <c r="AJ916" s="139">
        <v>0</v>
      </c>
      <c r="AK916" s="139">
        <v>0</v>
      </c>
      <c r="AL916" s="139">
        <v>0</v>
      </c>
      <c r="AM916" s="139">
        <v>0</v>
      </c>
      <c r="AN916" s="139">
        <v>0</v>
      </c>
      <c r="AO916" s="139">
        <v>0</v>
      </c>
      <c r="AP916" s="139">
        <v>0</v>
      </c>
      <c r="AQ916" s="139">
        <v>0</v>
      </c>
      <c r="AR916" s="139">
        <v>0</v>
      </c>
      <c r="AS916" s="139">
        <v>0</v>
      </c>
      <c r="AT916" s="139">
        <v>0</v>
      </c>
      <c r="AU916" s="139">
        <v>0</v>
      </c>
      <c r="AV916" s="139">
        <v>0</v>
      </c>
      <c r="AW916" s="139">
        <v>0</v>
      </c>
      <c r="AX916" s="139">
        <v>0</v>
      </c>
      <c r="AY916" s="139">
        <v>0</v>
      </c>
      <c r="AZ916" s="139">
        <v>0</v>
      </c>
      <c r="BA916" s="139">
        <v>0</v>
      </c>
    </row>
    <row r="917" spans="1:53">
      <c r="A917" s="140" t="s">
        <v>2232</v>
      </c>
      <c r="B917" s="139">
        <v>0</v>
      </c>
      <c r="C917" s="139">
        <v>0</v>
      </c>
      <c r="D917" s="139">
        <v>0</v>
      </c>
      <c r="E917" s="139">
        <v>0</v>
      </c>
      <c r="F917" s="139">
        <v>0</v>
      </c>
      <c r="G917" s="139">
        <v>0</v>
      </c>
      <c r="H917" s="139">
        <v>0</v>
      </c>
      <c r="I917" s="139">
        <v>0</v>
      </c>
      <c r="J917" s="139">
        <v>0</v>
      </c>
      <c r="K917" s="139">
        <v>0</v>
      </c>
      <c r="L917" s="139">
        <v>0</v>
      </c>
      <c r="M917" s="139">
        <v>0</v>
      </c>
      <c r="N917" s="139">
        <v>0</v>
      </c>
      <c r="O917" s="139">
        <v>0</v>
      </c>
      <c r="P917" s="139">
        <v>0</v>
      </c>
      <c r="Q917" s="139">
        <v>0</v>
      </c>
      <c r="R917" s="139">
        <v>0</v>
      </c>
      <c r="S917" s="139">
        <v>0</v>
      </c>
      <c r="T917" s="139">
        <v>0</v>
      </c>
      <c r="U917" s="139">
        <v>0</v>
      </c>
      <c r="V917" s="139">
        <v>0</v>
      </c>
      <c r="W917" s="139">
        <v>0</v>
      </c>
      <c r="X917" s="139">
        <v>0</v>
      </c>
      <c r="Y917" s="139">
        <v>0</v>
      </c>
      <c r="Z917" s="139">
        <v>0</v>
      </c>
      <c r="AA917" s="139">
        <v>0</v>
      </c>
      <c r="AB917" s="139">
        <v>0</v>
      </c>
      <c r="AC917" s="139">
        <v>0</v>
      </c>
      <c r="AD917" s="139">
        <v>0</v>
      </c>
      <c r="AE917" s="139">
        <v>0</v>
      </c>
      <c r="AF917" s="139">
        <v>0</v>
      </c>
      <c r="AG917" s="139">
        <v>0</v>
      </c>
      <c r="AH917" s="139">
        <v>0</v>
      </c>
      <c r="AI917" s="139">
        <v>0</v>
      </c>
      <c r="AJ917" s="139">
        <v>0</v>
      </c>
      <c r="AK917" s="139">
        <v>0</v>
      </c>
      <c r="AL917" s="139">
        <v>0</v>
      </c>
      <c r="AM917" s="139">
        <v>0</v>
      </c>
      <c r="AN917" s="139">
        <v>0</v>
      </c>
      <c r="AO917" s="139">
        <v>0</v>
      </c>
      <c r="AP917" s="139">
        <v>0</v>
      </c>
      <c r="AQ917" s="139">
        <v>0</v>
      </c>
      <c r="AR917" s="139">
        <v>0</v>
      </c>
      <c r="AS917" s="139">
        <v>0</v>
      </c>
      <c r="AT917" s="139">
        <v>0</v>
      </c>
      <c r="AU917" s="139">
        <v>0</v>
      </c>
      <c r="AV917" s="139">
        <v>0</v>
      </c>
      <c r="AW917" s="139">
        <v>0</v>
      </c>
      <c r="AX917" s="139">
        <v>0</v>
      </c>
      <c r="AY917" s="139">
        <v>0</v>
      </c>
      <c r="AZ917" s="139">
        <v>0</v>
      </c>
      <c r="BA917" s="139">
        <v>0</v>
      </c>
    </row>
    <row r="918" spans="1:53">
      <c r="A918" s="140" t="s">
        <v>2233</v>
      </c>
      <c r="B918" s="139">
        <v>0</v>
      </c>
      <c r="C918" s="139">
        <v>0</v>
      </c>
      <c r="D918" s="139">
        <v>0</v>
      </c>
      <c r="E918" s="139">
        <v>0</v>
      </c>
      <c r="F918" s="139">
        <v>0</v>
      </c>
      <c r="G918" s="139">
        <v>0</v>
      </c>
      <c r="H918" s="139">
        <v>0</v>
      </c>
      <c r="I918" s="139">
        <v>0</v>
      </c>
      <c r="J918" s="139">
        <v>0</v>
      </c>
      <c r="K918" s="139">
        <v>0</v>
      </c>
      <c r="L918" s="139">
        <v>0</v>
      </c>
      <c r="M918" s="139">
        <v>0</v>
      </c>
      <c r="N918" s="139">
        <v>0</v>
      </c>
      <c r="O918" s="139">
        <v>0</v>
      </c>
      <c r="P918" s="139">
        <v>0</v>
      </c>
      <c r="Q918" s="139">
        <v>0</v>
      </c>
      <c r="R918" s="139">
        <v>0</v>
      </c>
      <c r="S918" s="139">
        <v>0</v>
      </c>
      <c r="T918" s="139">
        <v>0</v>
      </c>
      <c r="U918" s="139">
        <v>0</v>
      </c>
      <c r="V918" s="139">
        <v>0</v>
      </c>
      <c r="W918" s="139">
        <v>0</v>
      </c>
      <c r="X918" s="139">
        <v>0</v>
      </c>
      <c r="Y918" s="139">
        <v>0</v>
      </c>
      <c r="Z918" s="139">
        <v>0</v>
      </c>
      <c r="AA918" s="139">
        <v>0</v>
      </c>
      <c r="AB918" s="139">
        <v>0</v>
      </c>
      <c r="AC918" s="139">
        <v>0</v>
      </c>
      <c r="AD918" s="139">
        <v>0</v>
      </c>
      <c r="AE918" s="139">
        <v>0</v>
      </c>
      <c r="AF918" s="139">
        <v>0</v>
      </c>
      <c r="AG918" s="139">
        <v>0</v>
      </c>
      <c r="AH918" s="139">
        <v>0</v>
      </c>
      <c r="AI918" s="139">
        <v>0</v>
      </c>
      <c r="AJ918" s="139">
        <v>0</v>
      </c>
      <c r="AK918" s="139">
        <v>0</v>
      </c>
      <c r="AL918" s="139">
        <v>0</v>
      </c>
      <c r="AM918" s="139">
        <v>0</v>
      </c>
      <c r="AN918" s="139">
        <v>0</v>
      </c>
      <c r="AO918" s="139">
        <v>0</v>
      </c>
      <c r="AP918" s="139">
        <v>0</v>
      </c>
      <c r="AQ918" s="139">
        <v>0</v>
      </c>
      <c r="AR918" s="139">
        <v>0</v>
      </c>
      <c r="AS918" s="139">
        <v>0</v>
      </c>
      <c r="AT918" s="139">
        <v>0</v>
      </c>
      <c r="AU918" s="139">
        <v>0</v>
      </c>
      <c r="AV918" s="139">
        <v>0</v>
      </c>
      <c r="AW918" s="139">
        <v>0</v>
      </c>
      <c r="AX918" s="139">
        <v>0</v>
      </c>
      <c r="AY918" s="139">
        <v>0</v>
      </c>
      <c r="AZ918" s="139">
        <v>0</v>
      </c>
      <c r="BA918" s="139">
        <v>0</v>
      </c>
    </row>
    <row r="919" spans="1:53">
      <c r="A919" s="140" t="s">
        <v>2234</v>
      </c>
      <c r="B919" s="139">
        <v>0</v>
      </c>
      <c r="C919" s="139">
        <v>0</v>
      </c>
      <c r="D919" s="139">
        <v>0</v>
      </c>
      <c r="E919" s="139">
        <v>0</v>
      </c>
      <c r="F919" s="139">
        <v>0</v>
      </c>
      <c r="G919" s="139">
        <v>0</v>
      </c>
      <c r="H919" s="139">
        <v>0</v>
      </c>
      <c r="I919" s="139">
        <v>0</v>
      </c>
      <c r="J919" s="139">
        <v>0</v>
      </c>
      <c r="K919" s="139">
        <v>0</v>
      </c>
      <c r="L919" s="139">
        <v>0</v>
      </c>
      <c r="M919" s="139">
        <v>0</v>
      </c>
      <c r="N919" s="139">
        <v>0</v>
      </c>
      <c r="O919" s="139">
        <v>0</v>
      </c>
      <c r="P919" s="139">
        <v>0</v>
      </c>
      <c r="Q919" s="139">
        <v>0</v>
      </c>
      <c r="R919" s="139">
        <v>0</v>
      </c>
      <c r="S919" s="139">
        <v>0</v>
      </c>
      <c r="T919" s="139">
        <v>0</v>
      </c>
      <c r="U919" s="139">
        <v>0</v>
      </c>
      <c r="V919" s="139">
        <v>0</v>
      </c>
      <c r="W919" s="139">
        <v>0</v>
      </c>
      <c r="X919" s="139">
        <v>0</v>
      </c>
      <c r="Y919" s="139">
        <v>0</v>
      </c>
      <c r="Z919" s="139">
        <v>0</v>
      </c>
      <c r="AA919" s="139">
        <v>0</v>
      </c>
      <c r="AB919" s="139">
        <v>0</v>
      </c>
      <c r="AC919" s="139">
        <v>0</v>
      </c>
      <c r="AD919" s="139">
        <v>0</v>
      </c>
      <c r="AE919" s="139">
        <v>0</v>
      </c>
      <c r="AF919" s="139">
        <v>0</v>
      </c>
      <c r="AG919" s="139">
        <v>0</v>
      </c>
      <c r="AH919" s="139">
        <v>0</v>
      </c>
      <c r="AI919" s="139">
        <v>0</v>
      </c>
      <c r="AJ919" s="139">
        <v>0</v>
      </c>
      <c r="AK919" s="139">
        <v>0</v>
      </c>
      <c r="AL919" s="139">
        <v>0</v>
      </c>
      <c r="AM919" s="139">
        <v>0</v>
      </c>
      <c r="AN919" s="139">
        <v>0</v>
      </c>
      <c r="AO919" s="139">
        <v>0</v>
      </c>
      <c r="AP919" s="139">
        <v>0</v>
      </c>
      <c r="AQ919" s="139">
        <v>0</v>
      </c>
      <c r="AR919" s="139">
        <v>0</v>
      </c>
      <c r="AS919" s="139">
        <v>0</v>
      </c>
      <c r="AT919" s="139">
        <v>0</v>
      </c>
      <c r="AU919" s="139">
        <v>0</v>
      </c>
      <c r="AV919" s="139">
        <v>0</v>
      </c>
      <c r="AW919" s="139">
        <v>0</v>
      </c>
      <c r="AX919" s="139">
        <v>0</v>
      </c>
      <c r="AY919" s="139">
        <v>0</v>
      </c>
      <c r="AZ919" s="139">
        <v>0</v>
      </c>
      <c r="BA919" s="139">
        <v>0</v>
      </c>
    </row>
    <row r="920" spans="1:53">
      <c r="A920" s="140" t="s">
        <v>2235</v>
      </c>
      <c r="B920" s="139">
        <v>0</v>
      </c>
      <c r="C920" s="139">
        <v>0</v>
      </c>
      <c r="D920" s="139">
        <v>0</v>
      </c>
      <c r="E920" s="139">
        <v>0</v>
      </c>
      <c r="F920" s="139">
        <v>0</v>
      </c>
      <c r="G920" s="139">
        <v>0</v>
      </c>
      <c r="H920" s="139">
        <v>0</v>
      </c>
      <c r="I920" s="139">
        <v>0</v>
      </c>
      <c r="J920" s="139">
        <v>0</v>
      </c>
      <c r="K920" s="139">
        <v>0</v>
      </c>
      <c r="L920" s="139">
        <v>0</v>
      </c>
      <c r="M920" s="139">
        <v>0</v>
      </c>
      <c r="N920" s="139">
        <v>0</v>
      </c>
      <c r="O920" s="139">
        <v>0</v>
      </c>
      <c r="P920" s="139">
        <v>0</v>
      </c>
      <c r="Q920" s="139">
        <v>0</v>
      </c>
      <c r="R920" s="139">
        <v>0</v>
      </c>
      <c r="S920" s="139">
        <v>0</v>
      </c>
      <c r="T920" s="139">
        <v>0</v>
      </c>
      <c r="U920" s="139">
        <v>0</v>
      </c>
      <c r="V920" s="139">
        <v>0</v>
      </c>
      <c r="W920" s="139">
        <v>0</v>
      </c>
      <c r="X920" s="139">
        <v>0</v>
      </c>
      <c r="Y920" s="139">
        <v>0</v>
      </c>
      <c r="Z920" s="139">
        <v>0</v>
      </c>
      <c r="AA920" s="139">
        <v>0</v>
      </c>
      <c r="AB920" s="139">
        <v>0</v>
      </c>
      <c r="AC920" s="139">
        <v>0</v>
      </c>
      <c r="AD920" s="139">
        <v>0</v>
      </c>
      <c r="AE920" s="139">
        <v>0</v>
      </c>
      <c r="AF920" s="139">
        <v>0</v>
      </c>
      <c r="AG920" s="139">
        <v>0</v>
      </c>
      <c r="AH920" s="139">
        <v>0</v>
      </c>
      <c r="AI920" s="139">
        <v>0</v>
      </c>
      <c r="AJ920" s="139">
        <v>0</v>
      </c>
      <c r="AK920" s="139">
        <v>0</v>
      </c>
      <c r="AL920" s="139">
        <v>0</v>
      </c>
      <c r="AM920" s="139">
        <v>0</v>
      </c>
      <c r="AN920" s="139">
        <v>0</v>
      </c>
      <c r="AO920" s="139">
        <v>0</v>
      </c>
      <c r="AP920" s="139">
        <v>0</v>
      </c>
      <c r="AQ920" s="139">
        <v>0</v>
      </c>
      <c r="AR920" s="139">
        <v>0</v>
      </c>
      <c r="AS920" s="139">
        <v>0</v>
      </c>
      <c r="AT920" s="139">
        <v>0</v>
      </c>
      <c r="AU920" s="139">
        <v>0</v>
      </c>
      <c r="AV920" s="139">
        <v>0</v>
      </c>
      <c r="AW920" s="139">
        <v>0</v>
      </c>
      <c r="AX920" s="139">
        <v>0</v>
      </c>
      <c r="AY920" s="139">
        <v>0</v>
      </c>
      <c r="AZ920" s="139">
        <v>0</v>
      </c>
      <c r="BA920" s="139">
        <v>0</v>
      </c>
    </row>
    <row r="921" spans="1:53">
      <c r="A921" s="140" t="s">
        <v>2236</v>
      </c>
      <c r="B921" s="139">
        <v>0</v>
      </c>
      <c r="C921" s="139">
        <v>0</v>
      </c>
      <c r="D921" s="139">
        <v>0</v>
      </c>
      <c r="E921" s="139">
        <v>0</v>
      </c>
      <c r="F921" s="139">
        <v>0</v>
      </c>
      <c r="G921" s="139">
        <v>0</v>
      </c>
      <c r="H921" s="139">
        <v>0</v>
      </c>
      <c r="I921" s="139">
        <v>0</v>
      </c>
      <c r="J921" s="139">
        <v>0</v>
      </c>
      <c r="K921" s="139">
        <v>0</v>
      </c>
      <c r="L921" s="139">
        <v>0</v>
      </c>
      <c r="M921" s="139">
        <v>0</v>
      </c>
      <c r="N921" s="139">
        <v>0</v>
      </c>
      <c r="O921" s="139">
        <v>0</v>
      </c>
      <c r="P921" s="139">
        <v>0</v>
      </c>
      <c r="Q921" s="139">
        <v>0</v>
      </c>
      <c r="R921" s="139">
        <v>0</v>
      </c>
      <c r="S921" s="139">
        <v>0</v>
      </c>
      <c r="T921" s="139">
        <v>0</v>
      </c>
      <c r="U921" s="139">
        <v>0</v>
      </c>
      <c r="V921" s="139">
        <v>0</v>
      </c>
      <c r="W921" s="139">
        <v>0</v>
      </c>
      <c r="X921" s="139">
        <v>0</v>
      </c>
      <c r="Y921" s="139">
        <v>0</v>
      </c>
      <c r="Z921" s="139">
        <v>0</v>
      </c>
      <c r="AA921" s="139">
        <v>0</v>
      </c>
      <c r="AB921" s="139">
        <v>0</v>
      </c>
      <c r="AC921" s="139">
        <v>0</v>
      </c>
      <c r="AD921" s="139">
        <v>0</v>
      </c>
      <c r="AE921" s="139">
        <v>0</v>
      </c>
      <c r="AF921" s="139">
        <v>0</v>
      </c>
      <c r="AG921" s="139">
        <v>0</v>
      </c>
      <c r="AH921" s="139">
        <v>0</v>
      </c>
      <c r="AI921" s="139">
        <v>0</v>
      </c>
      <c r="AJ921" s="139">
        <v>0</v>
      </c>
      <c r="AK921" s="139">
        <v>0</v>
      </c>
      <c r="AL921" s="139">
        <v>0</v>
      </c>
      <c r="AM921" s="139">
        <v>0</v>
      </c>
      <c r="AN921" s="139">
        <v>0</v>
      </c>
      <c r="AO921" s="139">
        <v>0</v>
      </c>
      <c r="AP921" s="139">
        <v>0</v>
      </c>
      <c r="AQ921" s="139">
        <v>0</v>
      </c>
      <c r="AR921" s="139">
        <v>0</v>
      </c>
      <c r="AS921" s="139">
        <v>0</v>
      </c>
      <c r="AT921" s="139">
        <v>0</v>
      </c>
      <c r="AU921" s="139">
        <v>0</v>
      </c>
      <c r="AV921" s="139">
        <v>0</v>
      </c>
      <c r="AW921" s="139">
        <v>0</v>
      </c>
      <c r="AX921" s="139">
        <v>0</v>
      </c>
      <c r="AY921" s="139">
        <v>0</v>
      </c>
      <c r="AZ921" s="139">
        <v>0</v>
      </c>
      <c r="BA921" s="139">
        <v>0</v>
      </c>
    </row>
    <row r="922" spans="1:53">
      <c r="A922" s="140" t="s">
        <v>2237</v>
      </c>
      <c r="B922" s="139">
        <v>0</v>
      </c>
      <c r="C922" s="139">
        <v>0</v>
      </c>
      <c r="D922" s="139">
        <v>0</v>
      </c>
      <c r="E922" s="139">
        <v>0</v>
      </c>
      <c r="F922" s="139">
        <v>0</v>
      </c>
      <c r="G922" s="139">
        <v>0</v>
      </c>
      <c r="H922" s="139">
        <v>0</v>
      </c>
      <c r="I922" s="139">
        <v>0</v>
      </c>
      <c r="J922" s="139">
        <v>0</v>
      </c>
      <c r="K922" s="139">
        <v>0</v>
      </c>
      <c r="L922" s="139">
        <v>0</v>
      </c>
      <c r="M922" s="139">
        <v>0</v>
      </c>
      <c r="N922" s="139">
        <v>0</v>
      </c>
      <c r="O922" s="139">
        <v>0</v>
      </c>
      <c r="P922" s="139">
        <v>0</v>
      </c>
      <c r="Q922" s="139">
        <v>0</v>
      </c>
      <c r="R922" s="139">
        <v>0</v>
      </c>
      <c r="S922" s="139">
        <v>0</v>
      </c>
      <c r="T922" s="139">
        <v>0</v>
      </c>
      <c r="U922" s="139">
        <v>0</v>
      </c>
      <c r="V922" s="139">
        <v>0</v>
      </c>
      <c r="W922" s="139">
        <v>0</v>
      </c>
      <c r="X922" s="139">
        <v>0</v>
      </c>
      <c r="Y922" s="139">
        <v>0</v>
      </c>
      <c r="Z922" s="139">
        <v>0</v>
      </c>
      <c r="AA922" s="139">
        <v>0</v>
      </c>
      <c r="AB922" s="139">
        <v>0</v>
      </c>
      <c r="AC922" s="139">
        <v>0</v>
      </c>
      <c r="AD922" s="139">
        <v>0</v>
      </c>
      <c r="AE922" s="139">
        <v>0</v>
      </c>
      <c r="AF922" s="139">
        <v>0</v>
      </c>
      <c r="AG922" s="139">
        <v>0</v>
      </c>
      <c r="AH922" s="139">
        <v>0</v>
      </c>
      <c r="AI922" s="139">
        <v>0</v>
      </c>
      <c r="AJ922" s="139">
        <v>0</v>
      </c>
      <c r="AK922" s="139">
        <v>0</v>
      </c>
      <c r="AL922" s="139">
        <v>0</v>
      </c>
      <c r="AM922" s="139">
        <v>0</v>
      </c>
      <c r="AN922" s="139">
        <v>0</v>
      </c>
      <c r="AO922" s="139">
        <v>0</v>
      </c>
      <c r="AP922" s="139">
        <v>0</v>
      </c>
      <c r="AQ922" s="139">
        <v>0</v>
      </c>
      <c r="AR922" s="139">
        <v>0</v>
      </c>
      <c r="AS922" s="139">
        <v>0</v>
      </c>
      <c r="AT922" s="139">
        <v>0</v>
      </c>
      <c r="AU922" s="139">
        <v>0</v>
      </c>
      <c r="AV922" s="139">
        <v>0</v>
      </c>
      <c r="AW922" s="139">
        <v>0</v>
      </c>
      <c r="AX922" s="139">
        <v>0</v>
      </c>
      <c r="AY922" s="139">
        <v>0</v>
      </c>
      <c r="AZ922" s="139">
        <v>0</v>
      </c>
      <c r="BA922" s="139">
        <v>0</v>
      </c>
    </row>
    <row r="923" spans="1:53">
      <c r="A923" s="140" t="s">
        <v>2238</v>
      </c>
      <c r="B923" s="139">
        <v>0</v>
      </c>
      <c r="C923" s="139">
        <v>0</v>
      </c>
      <c r="D923" s="139">
        <v>0</v>
      </c>
      <c r="E923" s="139">
        <v>0</v>
      </c>
      <c r="F923" s="139">
        <v>0</v>
      </c>
      <c r="G923" s="139">
        <v>0</v>
      </c>
      <c r="H923" s="139">
        <v>0</v>
      </c>
      <c r="I923" s="139">
        <v>0</v>
      </c>
      <c r="J923" s="139">
        <v>0</v>
      </c>
      <c r="K923" s="139">
        <v>0</v>
      </c>
      <c r="L923" s="139">
        <v>0</v>
      </c>
      <c r="M923" s="139">
        <v>0</v>
      </c>
      <c r="N923" s="139">
        <v>0</v>
      </c>
      <c r="O923" s="139">
        <v>0</v>
      </c>
      <c r="P923" s="139">
        <v>0</v>
      </c>
      <c r="Q923" s="139">
        <v>0</v>
      </c>
      <c r="R923" s="139">
        <v>0</v>
      </c>
      <c r="S923" s="139">
        <v>0</v>
      </c>
      <c r="T923" s="139">
        <v>0</v>
      </c>
      <c r="U923" s="139">
        <v>0</v>
      </c>
      <c r="V923" s="139">
        <v>0</v>
      </c>
      <c r="W923" s="139">
        <v>0</v>
      </c>
      <c r="X923" s="139">
        <v>0</v>
      </c>
      <c r="Y923" s="139">
        <v>0</v>
      </c>
      <c r="Z923" s="139">
        <v>0</v>
      </c>
      <c r="AA923" s="139">
        <v>0</v>
      </c>
      <c r="AB923" s="139">
        <v>0</v>
      </c>
      <c r="AC923" s="139">
        <v>0</v>
      </c>
      <c r="AD923" s="139">
        <v>0</v>
      </c>
      <c r="AE923" s="139">
        <v>0</v>
      </c>
      <c r="AF923" s="139">
        <v>0</v>
      </c>
      <c r="AG923" s="139">
        <v>0</v>
      </c>
      <c r="AH923" s="139">
        <v>0</v>
      </c>
      <c r="AI923" s="139">
        <v>0</v>
      </c>
      <c r="AJ923" s="139">
        <v>0</v>
      </c>
      <c r="AK923" s="139">
        <v>0</v>
      </c>
      <c r="AL923" s="139">
        <v>0</v>
      </c>
      <c r="AM923" s="139">
        <v>0</v>
      </c>
      <c r="AN923" s="139">
        <v>0</v>
      </c>
      <c r="AO923" s="139">
        <v>0</v>
      </c>
      <c r="AP923" s="139">
        <v>0</v>
      </c>
      <c r="AQ923" s="139">
        <v>0</v>
      </c>
      <c r="AR923" s="139">
        <v>0</v>
      </c>
      <c r="AS923" s="139">
        <v>0</v>
      </c>
      <c r="AT923" s="139">
        <v>0</v>
      </c>
      <c r="AU923" s="139">
        <v>0</v>
      </c>
      <c r="AV923" s="139">
        <v>0</v>
      </c>
      <c r="AW923" s="139">
        <v>0</v>
      </c>
      <c r="AX923" s="139">
        <v>0</v>
      </c>
      <c r="AY923" s="139">
        <v>0</v>
      </c>
      <c r="AZ923" s="139">
        <v>0</v>
      </c>
      <c r="BA923" s="139">
        <v>0</v>
      </c>
    </row>
    <row r="924" spans="1:53">
      <c r="A924" s="140" t="s">
        <v>2239</v>
      </c>
      <c r="B924" s="139">
        <v>0</v>
      </c>
      <c r="C924" s="139">
        <v>0</v>
      </c>
      <c r="D924" s="139">
        <v>0</v>
      </c>
      <c r="E924" s="139">
        <v>0</v>
      </c>
      <c r="F924" s="139">
        <v>0</v>
      </c>
      <c r="G924" s="139">
        <v>0</v>
      </c>
      <c r="H924" s="139">
        <v>0</v>
      </c>
      <c r="I924" s="139">
        <v>0</v>
      </c>
      <c r="J924" s="139">
        <v>0</v>
      </c>
      <c r="K924" s="139">
        <v>0</v>
      </c>
      <c r="L924" s="139">
        <v>0</v>
      </c>
      <c r="M924" s="139">
        <v>0</v>
      </c>
      <c r="N924" s="139">
        <v>0</v>
      </c>
      <c r="O924" s="139">
        <v>0</v>
      </c>
      <c r="P924" s="139">
        <v>0</v>
      </c>
      <c r="Q924" s="139">
        <v>0</v>
      </c>
      <c r="R924" s="139">
        <v>0</v>
      </c>
      <c r="S924" s="139">
        <v>0</v>
      </c>
      <c r="T924" s="139">
        <v>0</v>
      </c>
      <c r="U924" s="139">
        <v>0</v>
      </c>
      <c r="V924" s="139">
        <v>0</v>
      </c>
      <c r="W924" s="139">
        <v>0</v>
      </c>
      <c r="X924" s="139">
        <v>0</v>
      </c>
      <c r="Y924" s="139">
        <v>0</v>
      </c>
      <c r="Z924" s="139">
        <v>0</v>
      </c>
      <c r="AA924" s="139">
        <v>0</v>
      </c>
      <c r="AB924" s="139">
        <v>0</v>
      </c>
      <c r="AC924" s="139">
        <v>0</v>
      </c>
      <c r="AD924" s="139">
        <v>0</v>
      </c>
      <c r="AE924" s="139">
        <v>0</v>
      </c>
      <c r="AF924" s="139">
        <v>0</v>
      </c>
      <c r="AG924" s="139">
        <v>0</v>
      </c>
      <c r="AH924" s="139">
        <v>0</v>
      </c>
      <c r="AI924" s="139">
        <v>0</v>
      </c>
      <c r="AJ924" s="139">
        <v>0</v>
      </c>
      <c r="AK924" s="139">
        <v>0</v>
      </c>
      <c r="AL924" s="139">
        <v>0</v>
      </c>
      <c r="AM924" s="139">
        <v>0</v>
      </c>
      <c r="AN924" s="139">
        <v>0</v>
      </c>
      <c r="AO924" s="139">
        <v>0</v>
      </c>
      <c r="AP924" s="139">
        <v>0</v>
      </c>
      <c r="AQ924" s="139">
        <v>0</v>
      </c>
      <c r="AR924" s="139">
        <v>0</v>
      </c>
      <c r="AS924" s="139">
        <v>0</v>
      </c>
      <c r="AT924" s="139">
        <v>0</v>
      </c>
      <c r="AU924" s="139">
        <v>0</v>
      </c>
      <c r="AV924" s="139">
        <v>0</v>
      </c>
      <c r="AW924" s="139">
        <v>0</v>
      </c>
      <c r="AX924" s="139">
        <v>0</v>
      </c>
      <c r="AY924" s="139">
        <v>0</v>
      </c>
      <c r="AZ924" s="139">
        <v>0</v>
      </c>
      <c r="BA924" s="139">
        <v>0</v>
      </c>
    </row>
    <row r="925" spans="1:53">
      <c r="A925" s="140" t="s">
        <v>2240</v>
      </c>
      <c r="B925" s="139">
        <v>0</v>
      </c>
      <c r="C925" s="139">
        <v>0</v>
      </c>
      <c r="D925" s="139">
        <v>0</v>
      </c>
      <c r="E925" s="139">
        <v>0</v>
      </c>
      <c r="F925" s="139">
        <v>0</v>
      </c>
      <c r="G925" s="139">
        <v>0</v>
      </c>
      <c r="H925" s="139">
        <v>0</v>
      </c>
      <c r="I925" s="139">
        <v>0</v>
      </c>
      <c r="J925" s="139">
        <v>0</v>
      </c>
      <c r="K925" s="139">
        <v>0</v>
      </c>
      <c r="L925" s="139">
        <v>0</v>
      </c>
      <c r="M925" s="139">
        <v>0</v>
      </c>
      <c r="N925" s="139">
        <v>0</v>
      </c>
      <c r="O925" s="139">
        <v>0</v>
      </c>
      <c r="P925" s="139">
        <v>0</v>
      </c>
      <c r="Q925" s="139">
        <v>0</v>
      </c>
      <c r="R925" s="139">
        <v>0</v>
      </c>
      <c r="S925" s="139">
        <v>0</v>
      </c>
      <c r="T925" s="139">
        <v>0</v>
      </c>
      <c r="U925" s="139">
        <v>0</v>
      </c>
      <c r="V925" s="139">
        <v>0</v>
      </c>
      <c r="W925" s="139">
        <v>0</v>
      </c>
      <c r="X925" s="139">
        <v>0</v>
      </c>
      <c r="Y925" s="139">
        <v>0</v>
      </c>
      <c r="Z925" s="139">
        <v>0</v>
      </c>
      <c r="AA925" s="139">
        <v>0</v>
      </c>
      <c r="AB925" s="139">
        <v>0</v>
      </c>
      <c r="AC925" s="139">
        <v>0</v>
      </c>
      <c r="AD925" s="139">
        <v>0</v>
      </c>
      <c r="AE925" s="139">
        <v>0</v>
      </c>
      <c r="AF925" s="139">
        <v>0</v>
      </c>
      <c r="AG925" s="139">
        <v>0</v>
      </c>
      <c r="AH925" s="139">
        <v>0</v>
      </c>
      <c r="AI925" s="139">
        <v>0</v>
      </c>
      <c r="AJ925" s="139">
        <v>0</v>
      </c>
      <c r="AK925" s="139">
        <v>0</v>
      </c>
      <c r="AL925" s="139">
        <v>0</v>
      </c>
      <c r="AM925" s="139">
        <v>0</v>
      </c>
      <c r="AN925" s="139">
        <v>0</v>
      </c>
      <c r="AO925" s="139">
        <v>0</v>
      </c>
      <c r="AP925" s="139">
        <v>0</v>
      </c>
      <c r="AQ925" s="139">
        <v>0</v>
      </c>
      <c r="AR925" s="139">
        <v>0</v>
      </c>
      <c r="AS925" s="139">
        <v>0</v>
      </c>
      <c r="AT925" s="139">
        <v>0</v>
      </c>
      <c r="AU925" s="139">
        <v>0</v>
      </c>
      <c r="AV925" s="139">
        <v>0</v>
      </c>
      <c r="AW925" s="139">
        <v>0</v>
      </c>
      <c r="AX925" s="139">
        <v>0</v>
      </c>
      <c r="AY925" s="139">
        <v>0</v>
      </c>
      <c r="AZ925" s="139">
        <v>0</v>
      </c>
      <c r="BA925" s="139">
        <v>0</v>
      </c>
    </row>
    <row r="926" spans="1:53">
      <c r="A926" s="140" t="s">
        <v>2241</v>
      </c>
      <c r="B926" s="139">
        <v>0</v>
      </c>
      <c r="C926" s="139">
        <v>0</v>
      </c>
      <c r="D926" s="139">
        <v>0</v>
      </c>
      <c r="E926" s="139">
        <v>0</v>
      </c>
      <c r="F926" s="139">
        <v>0</v>
      </c>
      <c r="G926" s="139">
        <v>0</v>
      </c>
      <c r="H926" s="139">
        <v>0</v>
      </c>
      <c r="I926" s="139">
        <v>0</v>
      </c>
      <c r="J926" s="139">
        <v>0</v>
      </c>
      <c r="K926" s="139">
        <v>0</v>
      </c>
      <c r="L926" s="139">
        <v>0</v>
      </c>
      <c r="M926" s="139">
        <v>0</v>
      </c>
      <c r="N926" s="139">
        <v>0</v>
      </c>
      <c r="O926" s="139">
        <v>0</v>
      </c>
      <c r="P926" s="139">
        <v>0</v>
      </c>
      <c r="Q926" s="139">
        <v>0</v>
      </c>
      <c r="R926" s="139">
        <v>0</v>
      </c>
      <c r="S926" s="139">
        <v>0</v>
      </c>
      <c r="T926" s="139">
        <v>0</v>
      </c>
      <c r="U926" s="139">
        <v>0</v>
      </c>
      <c r="V926" s="139">
        <v>0</v>
      </c>
      <c r="W926" s="139">
        <v>0</v>
      </c>
      <c r="X926" s="139">
        <v>0</v>
      </c>
      <c r="Y926" s="139">
        <v>0</v>
      </c>
      <c r="Z926" s="139">
        <v>0</v>
      </c>
      <c r="AA926" s="139">
        <v>0</v>
      </c>
      <c r="AB926" s="139">
        <v>0</v>
      </c>
      <c r="AC926" s="139">
        <v>0</v>
      </c>
      <c r="AD926" s="139">
        <v>0</v>
      </c>
      <c r="AE926" s="139">
        <v>0</v>
      </c>
      <c r="AF926" s="139">
        <v>0</v>
      </c>
      <c r="AG926" s="139">
        <v>0</v>
      </c>
      <c r="AH926" s="139">
        <v>0</v>
      </c>
      <c r="AI926" s="139">
        <v>0</v>
      </c>
      <c r="AJ926" s="139">
        <v>0</v>
      </c>
      <c r="AK926" s="139">
        <v>0</v>
      </c>
      <c r="AL926" s="139">
        <v>0</v>
      </c>
      <c r="AM926" s="139">
        <v>0</v>
      </c>
      <c r="AN926" s="139">
        <v>0</v>
      </c>
      <c r="AO926" s="139">
        <v>0</v>
      </c>
      <c r="AP926" s="139">
        <v>0</v>
      </c>
      <c r="AQ926" s="139">
        <v>0</v>
      </c>
      <c r="AR926" s="139">
        <v>0</v>
      </c>
      <c r="AS926" s="139">
        <v>0</v>
      </c>
      <c r="AT926" s="139">
        <v>0</v>
      </c>
      <c r="AU926" s="139">
        <v>0</v>
      </c>
      <c r="AV926" s="139">
        <v>0</v>
      </c>
      <c r="AW926" s="139">
        <v>0</v>
      </c>
      <c r="AX926" s="139">
        <v>0</v>
      </c>
      <c r="AY926" s="139">
        <v>0</v>
      </c>
      <c r="AZ926" s="139">
        <v>0</v>
      </c>
      <c r="BA926" s="139">
        <v>0</v>
      </c>
    </row>
    <row r="927" spans="1:53">
      <c r="A927" s="140" t="s">
        <v>2242</v>
      </c>
      <c r="B927" s="139">
        <v>0</v>
      </c>
      <c r="C927" s="139">
        <v>0</v>
      </c>
      <c r="D927" s="139">
        <v>0</v>
      </c>
      <c r="E927" s="139">
        <v>0</v>
      </c>
      <c r="F927" s="139">
        <v>0</v>
      </c>
      <c r="G927" s="139">
        <v>0</v>
      </c>
      <c r="H927" s="139">
        <v>0</v>
      </c>
      <c r="I927" s="139">
        <v>0</v>
      </c>
      <c r="J927" s="139">
        <v>0</v>
      </c>
      <c r="K927" s="139">
        <v>0</v>
      </c>
      <c r="L927" s="139">
        <v>0</v>
      </c>
      <c r="M927" s="139">
        <v>0</v>
      </c>
      <c r="N927" s="139">
        <v>0</v>
      </c>
      <c r="O927" s="139">
        <v>0</v>
      </c>
      <c r="P927" s="139">
        <v>0</v>
      </c>
      <c r="Q927" s="139">
        <v>0</v>
      </c>
      <c r="R927" s="139">
        <v>0</v>
      </c>
      <c r="S927" s="139">
        <v>0</v>
      </c>
      <c r="T927" s="139">
        <v>0</v>
      </c>
      <c r="U927" s="139">
        <v>0</v>
      </c>
      <c r="V927" s="139">
        <v>0</v>
      </c>
      <c r="W927" s="139">
        <v>0</v>
      </c>
      <c r="X927" s="139">
        <v>0</v>
      </c>
      <c r="Y927" s="139">
        <v>0</v>
      </c>
      <c r="Z927" s="139">
        <v>0</v>
      </c>
      <c r="AA927" s="139">
        <v>0</v>
      </c>
      <c r="AB927" s="139">
        <v>0</v>
      </c>
      <c r="AC927" s="139">
        <v>0</v>
      </c>
      <c r="AD927" s="139">
        <v>0</v>
      </c>
      <c r="AE927" s="139">
        <v>0</v>
      </c>
      <c r="AF927" s="139">
        <v>0</v>
      </c>
      <c r="AG927" s="139">
        <v>0</v>
      </c>
      <c r="AH927" s="139">
        <v>0</v>
      </c>
      <c r="AI927" s="139">
        <v>0</v>
      </c>
      <c r="AJ927" s="139">
        <v>0</v>
      </c>
      <c r="AK927" s="139">
        <v>0</v>
      </c>
      <c r="AL927" s="139">
        <v>0</v>
      </c>
      <c r="AM927" s="139">
        <v>0</v>
      </c>
      <c r="AN927" s="139">
        <v>0</v>
      </c>
      <c r="AO927" s="139">
        <v>0</v>
      </c>
      <c r="AP927" s="139">
        <v>0</v>
      </c>
      <c r="AQ927" s="139">
        <v>0</v>
      </c>
      <c r="AR927" s="139">
        <v>0</v>
      </c>
      <c r="AS927" s="139">
        <v>0</v>
      </c>
      <c r="AT927" s="139">
        <v>0</v>
      </c>
      <c r="AU927" s="139">
        <v>0</v>
      </c>
      <c r="AV927" s="139">
        <v>0</v>
      </c>
      <c r="AW927" s="139">
        <v>0</v>
      </c>
      <c r="AX927" s="139">
        <v>0</v>
      </c>
      <c r="AY927" s="139">
        <v>0</v>
      </c>
      <c r="AZ927" s="139">
        <v>0</v>
      </c>
      <c r="BA927" s="139">
        <v>0</v>
      </c>
    </row>
    <row r="928" spans="1:53">
      <c r="A928" s="169" t="s">
        <v>2243</v>
      </c>
      <c r="B928" s="139">
        <v>0</v>
      </c>
      <c r="C928" s="139">
        <v>0</v>
      </c>
      <c r="D928" s="139">
        <v>0</v>
      </c>
      <c r="E928" s="139">
        <v>0</v>
      </c>
      <c r="F928" s="139">
        <v>0</v>
      </c>
      <c r="G928" s="139">
        <v>0</v>
      </c>
      <c r="H928" s="139">
        <v>0</v>
      </c>
      <c r="I928" s="139">
        <v>0</v>
      </c>
      <c r="J928" s="139">
        <v>0</v>
      </c>
      <c r="K928" s="139">
        <v>0</v>
      </c>
      <c r="L928" s="139">
        <v>0</v>
      </c>
      <c r="M928" s="139">
        <v>0</v>
      </c>
      <c r="N928" s="139">
        <v>0</v>
      </c>
      <c r="O928" s="139">
        <v>0</v>
      </c>
      <c r="P928" s="139">
        <v>0</v>
      </c>
      <c r="Q928" s="139">
        <v>0</v>
      </c>
      <c r="R928" s="139">
        <v>0</v>
      </c>
      <c r="S928" s="139">
        <v>0</v>
      </c>
      <c r="T928" s="139">
        <v>0</v>
      </c>
      <c r="U928" s="139">
        <v>0</v>
      </c>
      <c r="V928" s="139">
        <v>0</v>
      </c>
      <c r="W928" s="139">
        <v>0</v>
      </c>
      <c r="X928" s="139">
        <v>0</v>
      </c>
      <c r="Y928" s="139">
        <v>0</v>
      </c>
      <c r="Z928" s="139">
        <v>0</v>
      </c>
      <c r="AA928" s="139">
        <v>0</v>
      </c>
      <c r="AB928" s="139">
        <v>0</v>
      </c>
      <c r="AC928" s="139">
        <v>0</v>
      </c>
      <c r="AD928" s="139">
        <v>0</v>
      </c>
      <c r="AE928" s="139">
        <v>0</v>
      </c>
      <c r="AF928" s="139">
        <v>0</v>
      </c>
      <c r="AG928" s="139">
        <v>0</v>
      </c>
      <c r="AH928" s="139">
        <v>0</v>
      </c>
      <c r="AI928" s="139">
        <v>0</v>
      </c>
      <c r="AJ928" s="139">
        <v>0</v>
      </c>
      <c r="AK928" s="139">
        <v>0</v>
      </c>
      <c r="AL928" s="139">
        <v>0</v>
      </c>
      <c r="AM928" s="139">
        <v>0</v>
      </c>
      <c r="AN928" s="139">
        <v>0</v>
      </c>
      <c r="AO928" s="139">
        <v>0</v>
      </c>
      <c r="AP928" s="139">
        <v>0</v>
      </c>
      <c r="AQ928" s="139">
        <v>0</v>
      </c>
      <c r="AR928" s="139">
        <v>0</v>
      </c>
      <c r="AS928" s="139">
        <v>0</v>
      </c>
      <c r="AT928" s="139">
        <v>0</v>
      </c>
      <c r="AU928" s="139">
        <v>0</v>
      </c>
      <c r="AV928" s="139">
        <v>0</v>
      </c>
      <c r="AW928" s="139">
        <v>0</v>
      </c>
      <c r="AX928" s="139">
        <v>0</v>
      </c>
      <c r="AY928" s="139">
        <v>0</v>
      </c>
      <c r="AZ928" s="139">
        <v>0</v>
      </c>
      <c r="BA928" s="139">
        <v>0</v>
      </c>
    </row>
    <row r="929" spans="1:53">
      <c r="A929" s="140" t="s">
        <v>2244</v>
      </c>
    </row>
    <row r="930" spans="1:53">
      <c r="A930" s="140" t="s">
        <v>2245</v>
      </c>
      <c r="B930" s="139">
        <v>-93545217.209099799</v>
      </c>
      <c r="C930" s="139">
        <v>-98480527.217570707</v>
      </c>
      <c r="D930" s="139">
        <v>-71915939.403188795</v>
      </c>
      <c r="E930" s="139">
        <v>-53149655.922047898</v>
      </c>
      <c r="F930" s="139">
        <v>-69743976.479457006</v>
      </c>
      <c r="G930" s="139">
        <v>-89009429.697313994</v>
      </c>
      <c r="H930" s="139">
        <v>-85502751.4230721</v>
      </c>
      <c r="I930" s="139">
        <v>-70900648.651019499</v>
      </c>
      <c r="J930" s="139">
        <v>-83111569.994911402</v>
      </c>
      <c r="K930" s="139">
        <v>-75182577.778487802</v>
      </c>
      <c r="L930" s="139">
        <v>-70364750.125882998</v>
      </c>
      <c r="M930" s="139">
        <v>-101518802.04589701</v>
      </c>
      <c r="N930" s="139">
        <v>-962425845.94794905</v>
      </c>
      <c r="O930" s="139">
        <v>-87552812.434438094</v>
      </c>
      <c r="P930" s="139">
        <v>-64951439.151990399</v>
      </c>
      <c r="Q930" s="139">
        <v>-46824669.656323798</v>
      </c>
      <c r="R930" s="139">
        <v>-42376680.831411302</v>
      </c>
      <c r="S930" s="139">
        <v>-65647015.558660403</v>
      </c>
      <c r="T930" s="139">
        <v>-81835017.7121474</v>
      </c>
      <c r="U930" s="139">
        <v>-92944265.537144393</v>
      </c>
      <c r="V930" s="139">
        <v>-96089863.295005798</v>
      </c>
      <c r="W930" s="139">
        <v>-76522304.130105898</v>
      </c>
      <c r="X930" s="139">
        <v>-64204147.908177197</v>
      </c>
      <c r="Y930" s="139">
        <v>-46003460.847358301</v>
      </c>
      <c r="Z930" s="139">
        <v>-79008687.991929397</v>
      </c>
      <c r="AA930" s="139">
        <v>-843960365.05469298</v>
      </c>
      <c r="AB930" s="139">
        <v>-86517181.866681397</v>
      </c>
      <c r="AC930" s="139">
        <v>-63022344.151712999</v>
      </c>
      <c r="AD930" s="139">
        <v>-42908521.148835398</v>
      </c>
      <c r="AE930" s="139">
        <v>-39337315.440400198</v>
      </c>
      <c r="AF930" s="139">
        <v>-64143904.4370749</v>
      </c>
      <c r="AG930" s="139">
        <v>-81757075.905349404</v>
      </c>
      <c r="AH930" s="139">
        <v>-93548008.776605695</v>
      </c>
      <c r="AI930" s="139">
        <v>-99605612.220890597</v>
      </c>
      <c r="AJ930" s="139">
        <v>-78755903.265539795</v>
      </c>
      <c r="AK930" s="139">
        <v>-67186914.854515806</v>
      </c>
      <c r="AL930" s="139">
        <v>-47759638.765194498</v>
      </c>
      <c r="AM930" s="139">
        <v>-78866464.483224407</v>
      </c>
      <c r="AN930" s="139">
        <v>-843408885.31602502</v>
      </c>
      <c r="AO930" s="139">
        <v>-87339169.759040102</v>
      </c>
      <c r="AP930" s="139">
        <v>-64448151.860495701</v>
      </c>
      <c r="AQ930" s="139">
        <v>-45165674.612081997</v>
      </c>
      <c r="AR930" s="139">
        <v>-41325091.204181001</v>
      </c>
      <c r="AS930" s="139">
        <v>-63557474.179358602</v>
      </c>
      <c r="AT930" s="139">
        <v>-79473449.902635798</v>
      </c>
      <c r="AU930" s="139">
        <v>-90680354.254458696</v>
      </c>
      <c r="AV930" s="139">
        <v>-98127733.630092502</v>
      </c>
      <c r="AW930" s="139">
        <v>-76415389.977170393</v>
      </c>
      <c r="AX930" s="139">
        <v>-63635507.701114103</v>
      </c>
      <c r="AY930" s="139">
        <v>-37976886.936559103</v>
      </c>
      <c r="AZ930" s="139">
        <v>-75502008.490399003</v>
      </c>
      <c r="BA930" s="139">
        <v>-823646892.50758696</v>
      </c>
    </row>
    <row r="931" spans="1:53">
      <c r="A931" s="140" t="s">
        <v>2246</v>
      </c>
      <c r="B931" s="139">
        <v>0</v>
      </c>
      <c r="C931" s="139">
        <v>0</v>
      </c>
      <c r="D931" s="139">
        <v>0</v>
      </c>
      <c r="E931" s="139">
        <v>0</v>
      </c>
      <c r="F931" s="139">
        <v>0</v>
      </c>
      <c r="G931" s="139">
        <v>0</v>
      </c>
      <c r="H931" s="139">
        <v>0</v>
      </c>
      <c r="I931" s="139">
        <v>0</v>
      </c>
      <c r="J931" s="139">
        <v>0</v>
      </c>
      <c r="K931" s="139">
        <v>0</v>
      </c>
      <c r="L931" s="139">
        <v>0</v>
      </c>
      <c r="M931" s="139">
        <v>0</v>
      </c>
      <c r="N931" s="139">
        <v>0</v>
      </c>
      <c r="O931" s="139">
        <v>0</v>
      </c>
      <c r="P931" s="139">
        <v>0</v>
      </c>
      <c r="Q931" s="139">
        <v>0</v>
      </c>
      <c r="R931" s="139">
        <v>0</v>
      </c>
      <c r="S931" s="139">
        <v>0</v>
      </c>
      <c r="T931" s="139">
        <v>0</v>
      </c>
      <c r="U931" s="139">
        <v>0</v>
      </c>
      <c r="V931" s="139">
        <v>0</v>
      </c>
      <c r="W931" s="139">
        <v>0</v>
      </c>
      <c r="X931" s="139">
        <v>0</v>
      </c>
      <c r="Y931" s="139">
        <v>0</v>
      </c>
      <c r="Z931" s="139">
        <v>0</v>
      </c>
      <c r="AA931" s="139">
        <v>0</v>
      </c>
      <c r="AB931" s="139">
        <v>0</v>
      </c>
      <c r="AC931" s="139">
        <v>0</v>
      </c>
      <c r="AD931" s="139">
        <v>0</v>
      </c>
      <c r="AE931" s="139">
        <v>0</v>
      </c>
      <c r="AF931" s="139">
        <v>0</v>
      </c>
      <c r="AG931" s="139">
        <v>0</v>
      </c>
      <c r="AH931" s="139">
        <v>0</v>
      </c>
      <c r="AI931" s="139">
        <v>0</v>
      </c>
      <c r="AJ931" s="139">
        <v>0</v>
      </c>
      <c r="AK931" s="139">
        <v>0</v>
      </c>
      <c r="AL931" s="139">
        <v>0</v>
      </c>
      <c r="AM931" s="139">
        <v>0</v>
      </c>
      <c r="AN931" s="139">
        <v>0</v>
      </c>
      <c r="AO931" s="139">
        <v>0</v>
      </c>
      <c r="AP931" s="139">
        <v>0</v>
      </c>
      <c r="AQ931" s="139">
        <v>0</v>
      </c>
      <c r="AR931" s="139">
        <v>0</v>
      </c>
      <c r="AS931" s="139">
        <v>0</v>
      </c>
      <c r="AT931" s="139">
        <v>0</v>
      </c>
      <c r="AU931" s="139">
        <v>0</v>
      </c>
      <c r="AV931" s="139">
        <v>0</v>
      </c>
      <c r="AW931" s="139">
        <v>0</v>
      </c>
      <c r="AX931" s="139">
        <v>0</v>
      </c>
      <c r="AY931" s="139">
        <v>0</v>
      </c>
      <c r="AZ931" s="139">
        <v>0</v>
      </c>
      <c r="BA931" s="139">
        <v>0</v>
      </c>
    </row>
    <row r="932" spans="1:53">
      <c r="A932" s="140" t="s">
        <v>2247</v>
      </c>
      <c r="B932" s="139">
        <v>-93545217.209099799</v>
      </c>
      <c r="C932" s="139">
        <v>-98480527.217570707</v>
      </c>
      <c r="D932" s="139">
        <v>-71915939.403188795</v>
      </c>
      <c r="E932" s="139">
        <v>-53149655.922047898</v>
      </c>
      <c r="F932" s="139">
        <v>-69743976.479457006</v>
      </c>
      <c r="G932" s="139">
        <v>-89009429.697313994</v>
      </c>
      <c r="H932" s="139">
        <v>-85502751.4230721</v>
      </c>
      <c r="I932" s="139">
        <v>-70900648.651019499</v>
      </c>
      <c r="J932" s="139">
        <v>-83111569.994911402</v>
      </c>
      <c r="K932" s="139">
        <v>-75182577.778487802</v>
      </c>
      <c r="L932" s="139">
        <v>-70364750.125882998</v>
      </c>
      <c r="M932" s="139">
        <v>-101518802.04589701</v>
      </c>
      <c r="N932" s="139">
        <v>-962425845.94794905</v>
      </c>
      <c r="O932" s="139">
        <v>-87552812.434438094</v>
      </c>
      <c r="P932" s="139">
        <v>-64951439.151990399</v>
      </c>
      <c r="Q932" s="139">
        <v>-46824669.656323798</v>
      </c>
      <c r="R932" s="139">
        <v>-42376680.831411302</v>
      </c>
      <c r="S932" s="139">
        <v>-65647015.558660403</v>
      </c>
      <c r="T932" s="139">
        <v>-81835017.7121474</v>
      </c>
      <c r="U932" s="139">
        <v>-92944265.537144393</v>
      </c>
      <c r="V932" s="139">
        <v>-96089863.295005798</v>
      </c>
      <c r="W932" s="139">
        <v>-76522304.130105898</v>
      </c>
      <c r="X932" s="139">
        <v>-64204147.908177197</v>
      </c>
      <c r="Y932" s="139">
        <v>-46003460.847358301</v>
      </c>
      <c r="Z932" s="139">
        <v>-79008687.991929397</v>
      </c>
      <c r="AA932" s="139">
        <v>-843960365.05469298</v>
      </c>
      <c r="AB932" s="139">
        <v>-86517181.866681397</v>
      </c>
      <c r="AC932" s="139">
        <v>-63022344.151712999</v>
      </c>
      <c r="AD932" s="139">
        <v>-42908521.148835398</v>
      </c>
      <c r="AE932" s="139">
        <v>-39337315.440400198</v>
      </c>
      <c r="AF932" s="139">
        <v>-64143904.4370749</v>
      </c>
      <c r="AG932" s="139">
        <v>-81757075.905349404</v>
      </c>
      <c r="AH932" s="139">
        <v>-93548008.776605695</v>
      </c>
      <c r="AI932" s="139">
        <v>-99605612.220890597</v>
      </c>
      <c r="AJ932" s="139">
        <v>-78755903.265539795</v>
      </c>
      <c r="AK932" s="139">
        <v>-67186914.854515806</v>
      </c>
      <c r="AL932" s="139">
        <v>-47759638.765194498</v>
      </c>
      <c r="AM932" s="139">
        <v>-78866464.483224407</v>
      </c>
      <c r="AN932" s="139">
        <v>-843408885.31602502</v>
      </c>
      <c r="AO932" s="139">
        <v>-87339169.759040102</v>
      </c>
      <c r="AP932" s="139">
        <v>-64448151.860495701</v>
      </c>
      <c r="AQ932" s="139">
        <v>-45165674.612081997</v>
      </c>
      <c r="AR932" s="139">
        <v>-41325091.204181001</v>
      </c>
      <c r="AS932" s="139">
        <v>-63557474.179358602</v>
      </c>
      <c r="AT932" s="139">
        <v>-79473449.902635798</v>
      </c>
      <c r="AU932" s="139">
        <v>-90680354.254458696</v>
      </c>
      <c r="AV932" s="139">
        <v>-98127733.630092502</v>
      </c>
      <c r="AW932" s="139">
        <v>-76415389.977170393</v>
      </c>
      <c r="AX932" s="139">
        <v>-63635507.701114103</v>
      </c>
      <c r="AY932" s="139">
        <v>-37976886.936559103</v>
      </c>
      <c r="AZ932" s="139">
        <v>-75502008.490399003</v>
      </c>
      <c r="BA932" s="139">
        <v>-823646892.50758696</v>
      </c>
    </row>
    <row r="933" spans="1:53">
      <c r="A933" s="140" t="s">
        <v>2248</v>
      </c>
    </row>
    <row r="934" spans="1:53" ht="10.8" thickBot="1">
      <c r="A934" s="164" t="s">
        <v>2249</v>
      </c>
    </row>
    <row r="935" spans="1:53">
      <c r="A935" s="140" t="s">
        <v>2250</v>
      </c>
      <c r="B935" s="139">
        <v>-718828979.91008997</v>
      </c>
      <c r="C935" s="139">
        <v>-490138942.92889601</v>
      </c>
      <c r="D935" s="139">
        <v>-493776242.45939898</v>
      </c>
      <c r="E935" s="139">
        <v>-490279546.567873</v>
      </c>
      <c r="F935" s="139">
        <v>-585214891.87511802</v>
      </c>
      <c r="G935" s="139">
        <v>-628020268.60518301</v>
      </c>
      <c r="H935" s="139">
        <v>-658481899.94852805</v>
      </c>
      <c r="I935" s="139">
        <v>-809769086.35253704</v>
      </c>
      <c r="J935" s="139">
        <v>-613572876.27386105</v>
      </c>
      <c r="K935" s="139">
        <v>-540015025.66034901</v>
      </c>
      <c r="L935" s="139">
        <v>-435631647.55466199</v>
      </c>
      <c r="M935" s="139">
        <v>-481070068.74485803</v>
      </c>
      <c r="N935" s="139">
        <v>-6944799476.8813496</v>
      </c>
      <c r="O935" s="139">
        <v>-588205933.83605099</v>
      </c>
      <c r="P935" s="139">
        <v>-382709962.27358103</v>
      </c>
      <c r="Q935" s="139">
        <v>-390223576.05418801</v>
      </c>
      <c r="R935" s="139">
        <v>-419278552.79669797</v>
      </c>
      <c r="S935" s="139">
        <v>-501448382.20344001</v>
      </c>
      <c r="T935" s="139">
        <v>-537955653.37912595</v>
      </c>
      <c r="U935" s="139">
        <v>-565214945.36993003</v>
      </c>
      <c r="V935" s="139">
        <v>-693256018.05613804</v>
      </c>
      <c r="W935" s="139">
        <v>-527603770.04602301</v>
      </c>
      <c r="X935" s="139">
        <v>-461920039.328596</v>
      </c>
      <c r="Y935" s="139">
        <v>-374664034.27277398</v>
      </c>
      <c r="Z935" s="139">
        <v>-415404822.32407701</v>
      </c>
      <c r="AA935" s="139">
        <v>-5857885689.9406204</v>
      </c>
      <c r="AB935" s="139">
        <v>-583735385.169155</v>
      </c>
      <c r="AC935" s="139">
        <v>-381071956.89830399</v>
      </c>
      <c r="AD935" s="139">
        <v>-386190258.158548</v>
      </c>
      <c r="AE935" s="139">
        <v>-414924345.24773997</v>
      </c>
      <c r="AF935" s="139">
        <v>-496907345.48866898</v>
      </c>
      <c r="AG935" s="139">
        <v>-536509018.76753598</v>
      </c>
      <c r="AH935" s="139">
        <v>-563444868.27721703</v>
      </c>
      <c r="AI935" s="139">
        <v>-690195195.22140396</v>
      </c>
      <c r="AJ935" s="139">
        <v>-526191604.242809</v>
      </c>
      <c r="AK935" s="139">
        <v>-461755111.76084602</v>
      </c>
      <c r="AL935" s="139">
        <v>-372788469.27612501</v>
      </c>
      <c r="AM935" s="139">
        <v>-414464033.63730103</v>
      </c>
      <c r="AN935" s="139">
        <v>-5828177592.1456604</v>
      </c>
      <c r="AO935" s="139">
        <v>-582730990.18171704</v>
      </c>
      <c r="AP935" s="139">
        <v>-380600440.44946301</v>
      </c>
      <c r="AQ935" s="139">
        <v>-384328683.11050498</v>
      </c>
      <c r="AR935" s="139">
        <v>-413024492.20537603</v>
      </c>
      <c r="AS935" s="139">
        <v>-496270937.17893398</v>
      </c>
      <c r="AT935" s="139">
        <v>-535264844.85151201</v>
      </c>
      <c r="AU935" s="139">
        <v>-562472281.46399498</v>
      </c>
      <c r="AV935" s="139">
        <v>-688695503.86741197</v>
      </c>
      <c r="AW935" s="139">
        <v>-525971203.55312902</v>
      </c>
      <c r="AX935" s="139">
        <v>-461575668.13391</v>
      </c>
      <c r="AY935" s="139">
        <v>-373045473.81655103</v>
      </c>
      <c r="AZ935" s="139">
        <v>-415035219.861866</v>
      </c>
      <c r="BA935" s="139">
        <v>-5819015738.6743698</v>
      </c>
    </row>
    <row r="936" spans="1:53">
      <c r="A936" s="140" t="s">
        <v>2251</v>
      </c>
      <c r="B936" s="139">
        <v>91701895.431613296</v>
      </c>
      <c r="C936" s="139">
        <v>84669401.711613193</v>
      </c>
      <c r="D936" s="139">
        <v>96789670.2716133</v>
      </c>
      <c r="E936" s="139">
        <v>51147937.401613303</v>
      </c>
      <c r="F936" s="139">
        <v>50928973.791613303</v>
      </c>
      <c r="G936" s="139">
        <v>43613856.321613297</v>
      </c>
      <c r="H936" s="139">
        <v>47038072.861613303</v>
      </c>
      <c r="I936" s="139">
        <v>46206415.901613198</v>
      </c>
      <c r="J936" s="139">
        <v>52268057.4516133</v>
      </c>
      <c r="K936" s="139">
        <v>48735405.301613301</v>
      </c>
      <c r="L936" s="139">
        <v>48996714.421613201</v>
      </c>
      <c r="M936" s="139">
        <v>44342131.271613203</v>
      </c>
      <c r="N936" s="139">
        <v>706438532.139359</v>
      </c>
      <c r="O936" s="139">
        <v>58634188.805818997</v>
      </c>
      <c r="P936" s="139">
        <v>48532229.085818999</v>
      </c>
      <c r="Q936" s="139">
        <v>54286768.645819001</v>
      </c>
      <c r="R936" s="139">
        <v>49538430.775819004</v>
      </c>
      <c r="S936" s="139">
        <v>53253864.165818997</v>
      </c>
      <c r="T936" s="139">
        <v>48705464.695818998</v>
      </c>
      <c r="U936" s="139">
        <v>51167621.235818997</v>
      </c>
      <c r="V936" s="139">
        <v>51475014.275819004</v>
      </c>
      <c r="W936" s="139">
        <v>55684001.825819001</v>
      </c>
      <c r="X936" s="139">
        <v>51543429.675819002</v>
      </c>
      <c r="Y936" s="139">
        <v>53660264.795818999</v>
      </c>
      <c r="Z936" s="139">
        <v>49041715.645819001</v>
      </c>
      <c r="AA936" s="139">
        <v>625522993.62982798</v>
      </c>
      <c r="AB936" s="139">
        <v>60894246.589808598</v>
      </c>
      <c r="AC936" s="139">
        <v>50792286.869808599</v>
      </c>
      <c r="AD936" s="139">
        <v>56546826.429808602</v>
      </c>
      <c r="AE936" s="139">
        <v>51798488.559808597</v>
      </c>
      <c r="AF936" s="139">
        <v>55513921.949808598</v>
      </c>
      <c r="AG936" s="139">
        <v>50965522.479808599</v>
      </c>
      <c r="AH936" s="139">
        <v>53427679.019808598</v>
      </c>
      <c r="AI936" s="139">
        <v>53735072.059808597</v>
      </c>
      <c r="AJ936" s="139">
        <v>57944059.609808601</v>
      </c>
      <c r="AK936" s="139">
        <v>53803487.459808603</v>
      </c>
      <c r="AL936" s="139">
        <v>55920322.579808503</v>
      </c>
      <c r="AM936" s="139">
        <v>51301773.429808602</v>
      </c>
      <c r="AN936" s="139">
        <v>652643687.03770304</v>
      </c>
      <c r="AO936" s="139">
        <v>68006162.754760101</v>
      </c>
      <c r="AP936" s="139">
        <v>53861196.034760103</v>
      </c>
      <c r="AQ936" s="139">
        <v>59615735.594760098</v>
      </c>
      <c r="AR936" s="139">
        <v>54867397.7247601</v>
      </c>
      <c r="AS936" s="139">
        <v>58582831.114760101</v>
      </c>
      <c r="AT936" s="139">
        <v>54034431.644760102</v>
      </c>
      <c r="AU936" s="139">
        <v>56496588.184760101</v>
      </c>
      <c r="AV936" s="139">
        <v>56803981.2247601</v>
      </c>
      <c r="AW936" s="139">
        <v>61012968.774760097</v>
      </c>
      <c r="AX936" s="139">
        <v>56872396.624760099</v>
      </c>
      <c r="AY936" s="139">
        <v>58989231.744760104</v>
      </c>
      <c r="AZ936" s="139">
        <v>54370682.594760098</v>
      </c>
      <c r="BA936" s="139">
        <v>693513604.01712096</v>
      </c>
    </row>
    <row r="937" spans="1:53">
      <c r="A937" s="140" t="s">
        <v>2252</v>
      </c>
      <c r="B937" s="139">
        <v>313672391.68377298</v>
      </c>
      <c r="C937" s="139">
        <v>202457438.90359601</v>
      </c>
      <c r="D937" s="139">
        <v>214361778.58406699</v>
      </c>
      <c r="E937" s="139">
        <v>236209077.60568801</v>
      </c>
      <c r="F937" s="139">
        <v>284842637.87276399</v>
      </c>
      <c r="G937" s="139">
        <v>302997280.79717302</v>
      </c>
      <c r="H937" s="139">
        <v>318936620.49245203</v>
      </c>
      <c r="I937" s="139">
        <v>392702874.67522198</v>
      </c>
      <c r="J937" s="139">
        <v>295099726.56948799</v>
      </c>
      <c r="K937" s="139">
        <v>257306351.44478801</v>
      </c>
      <c r="L937" s="139">
        <v>203775655.874919</v>
      </c>
      <c r="M937" s="139">
        <v>217514360.34761101</v>
      </c>
      <c r="N937" s="139">
        <v>3239876194.8515401</v>
      </c>
      <c r="O937" s="139">
        <v>213841538.530761</v>
      </c>
      <c r="P937" s="139">
        <v>134574882.02272999</v>
      </c>
      <c r="Q937" s="139">
        <v>146368278.609981</v>
      </c>
      <c r="R937" s="139">
        <v>160515432.46715701</v>
      </c>
      <c r="S937" s="139">
        <v>193484353.989209</v>
      </c>
      <c r="T937" s="139">
        <v>206127716.04048201</v>
      </c>
      <c r="U937" s="139">
        <v>216801020.70087501</v>
      </c>
      <c r="V937" s="139">
        <v>267516583.940534</v>
      </c>
      <c r="W937" s="139">
        <v>201782204.70387799</v>
      </c>
      <c r="X937" s="139">
        <v>173771673.70118499</v>
      </c>
      <c r="Y937" s="139">
        <v>138629866.57880101</v>
      </c>
      <c r="Z937" s="139">
        <v>148180284.694262</v>
      </c>
      <c r="AA937" s="139">
        <v>2201593835.9798598</v>
      </c>
      <c r="AB937" s="139">
        <v>198987883.309627</v>
      </c>
      <c r="AC937" s="139">
        <v>125466630.18298499</v>
      </c>
      <c r="AD937" s="139">
        <v>135643328.890764</v>
      </c>
      <c r="AE937" s="139">
        <v>148854993.117075</v>
      </c>
      <c r="AF937" s="139">
        <v>179840977.904037</v>
      </c>
      <c r="AG937" s="139">
        <v>192658522.724168</v>
      </c>
      <c r="AH937" s="139">
        <v>202558774.732858</v>
      </c>
      <c r="AI937" s="139">
        <v>249821249.06325001</v>
      </c>
      <c r="AJ937" s="139">
        <v>188509690.847</v>
      </c>
      <c r="AK937" s="139">
        <v>162730823.405489</v>
      </c>
      <c r="AL937" s="139">
        <v>128913096.793056</v>
      </c>
      <c r="AM937" s="139">
        <v>138257907.78306299</v>
      </c>
      <c r="AN937" s="139">
        <v>2052243878.75337</v>
      </c>
      <c r="AO937" s="139">
        <v>189278190.327474</v>
      </c>
      <c r="AP937" s="139">
        <v>119028862.108651</v>
      </c>
      <c r="AQ937" s="139">
        <v>128368543.84214801</v>
      </c>
      <c r="AR937" s="139">
        <v>141017851.594639</v>
      </c>
      <c r="AS937" s="139">
        <v>171149149.00663799</v>
      </c>
      <c r="AT937" s="139">
        <v>183670007.68464199</v>
      </c>
      <c r="AU937" s="139">
        <v>193251377.714284</v>
      </c>
      <c r="AV937" s="139">
        <v>238388732.69920501</v>
      </c>
      <c r="AW937" s="139">
        <v>180160538.105564</v>
      </c>
      <c r="AX937" s="139">
        <v>155443179.61733299</v>
      </c>
      <c r="AY937" s="139">
        <v>123114458.319493</v>
      </c>
      <c r="AZ937" s="139">
        <v>132240977.275535</v>
      </c>
      <c r="BA937" s="139">
        <v>1955111868.29561</v>
      </c>
    </row>
    <row r="938" spans="1:53">
      <c r="A938" s="140" t="s">
        <v>2253</v>
      </c>
      <c r="B938" s="139">
        <v>110092735.62943199</v>
      </c>
      <c r="C938" s="139">
        <v>29898775.227045801</v>
      </c>
      <c r="D938" s="139">
        <v>38122800.015427001</v>
      </c>
      <c r="E938" s="139">
        <v>74775201.063311696</v>
      </c>
      <c r="F938" s="139">
        <v>87968455.522842601</v>
      </c>
      <c r="G938" s="139">
        <v>87031530.845572203</v>
      </c>
      <c r="H938" s="139">
        <v>99859134.534475699</v>
      </c>
      <c r="I938" s="139">
        <v>167728347.540604</v>
      </c>
      <c r="J938" s="139">
        <v>81403879.706487104</v>
      </c>
      <c r="K938" s="139">
        <v>71240071.781765699</v>
      </c>
      <c r="L938" s="139">
        <v>42971534.566493697</v>
      </c>
      <c r="M938" s="139">
        <v>33431405.929846801</v>
      </c>
      <c r="N938" s="139">
        <v>924523872.36330497</v>
      </c>
      <c r="O938" s="139">
        <v>120406967.612578</v>
      </c>
      <c r="P938" s="139">
        <v>61325052.612648502</v>
      </c>
      <c r="Q938" s="139">
        <v>71813861.546585202</v>
      </c>
      <c r="R938" s="139">
        <v>89970414.922918394</v>
      </c>
      <c r="S938" s="139">
        <v>98441029.124937296</v>
      </c>
      <c r="T938" s="139">
        <v>101653869.994066</v>
      </c>
      <c r="U938" s="139">
        <v>100448192.337073</v>
      </c>
      <c r="V938" s="139">
        <v>151654172.251973</v>
      </c>
      <c r="W938" s="139">
        <v>97529491.667403296</v>
      </c>
      <c r="X938" s="139">
        <v>86077298.846672401</v>
      </c>
      <c r="Y938" s="139">
        <v>65600009.4617908</v>
      </c>
      <c r="Z938" s="139">
        <v>61123564.6146136</v>
      </c>
      <c r="AA938" s="139">
        <v>1106043924.9932599</v>
      </c>
      <c r="AB938" s="139">
        <v>127870161.63656101</v>
      </c>
      <c r="AC938" s="139">
        <v>66588329.001570202</v>
      </c>
      <c r="AD938" s="139">
        <v>78749776.846212402</v>
      </c>
      <c r="AE938" s="139">
        <v>96679601.803625003</v>
      </c>
      <c r="AF938" s="139">
        <v>105436545.06694099</v>
      </c>
      <c r="AG938" s="139">
        <v>109636898.891794</v>
      </c>
      <c r="AH938" s="139">
        <v>108369584.087819</v>
      </c>
      <c r="AI938" s="139">
        <v>158980398.58167401</v>
      </c>
      <c r="AJ938" s="139">
        <v>103336432.94939201</v>
      </c>
      <c r="AK938" s="139">
        <v>90085133.370931998</v>
      </c>
      <c r="AL938" s="139">
        <v>68222158.868797705</v>
      </c>
      <c r="AM938" s="139">
        <v>67473291.426625907</v>
      </c>
      <c r="AN938" s="139">
        <v>1181428312.53194</v>
      </c>
      <c r="AO938" s="139">
        <v>128675671.556545</v>
      </c>
      <c r="AP938" s="139">
        <v>67201393.012819394</v>
      </c>
      <c r="AQ938" s="139">
        <v>77680827.962973595</v>
      </c>
      <c r="AR938" s="139">
        <v>96531325.284124807</v>
      </c>
      <c r="AS938" s="139">
        <v>109634264.89926299</v>
      </c>
      <c r="AT938" s="139">
        <v>114409859.325445</v>
      </c>
      <c r="AU938" s="139">
        <v>114457140.39223801</v>
      </c>
      <c r="AV938" s="139">
        <v>165296601.25995901</v>
      </c>
      <c r="AW938" s="139">
        <v>108550720.05753</v>
      </c>
      <c r="AX938" s="139">
        <v>95871604.767069504</v>
      </c>
      <c r="AY938" s="139">
        <v>79253007.0425978</v>
      </c>
      <c r="AZ938" s="139">
        <v>72600720.734361902</v>
      </c>
      <c r="BA938" s="139">
        <v>1230163136.29493</v>
      </c>
    </row>
    <row r="939" spans="1:53">
      <c r="A939" s="140" t="s">
        <v>2254</v>
      </c>
      <c r="B939" s="139">
        <v>0</v>
      </c>
      <c r="C939" s="139">
        <v>0</v>
      </c>
      <c r="D939" s="139">
        <v>0</v>
      </c>
      <c r="E939" s="139">
        <v>0</v>
      </c>
      <c r="F939" s="139">
        <v>0</v>
      </c>
      <c r="G939" s="139">
        <v>0</v>
      </c>
      <c r="H939" s="139">
        <v>0</v>
      </c>
      <c r="I939" s="139">
        <v>0</v>
      </c>
      <c r="J939" s="139">
        <v>0</v>
      </c>
      <c r="K939" s="139">
        <v>0</v>
      </c>
      <c r="L939" s="139">
        <v>0</v>
      </c>
      <c r="M939" s="139">
        <v>0</v>
      </c>
      <c r="N939" s="139">
        <v>0</v>
      </c>
      <c r="O939" s="139">
        <v>0</v>
      </c>
      <c r="P939" s="139">
        <v>0</v>
      </c>
      <c r="Q939" s="139">
        <v>0</v>
      </c>
      <c r="R939" s="139">
        <v>0</v>
      </c>
      <c r="S939" s="139">
        <v>0</v>
      </c>
      <c r="T939" s="139">
        <v>0</v>
      </c>
      <c r="U939" s="139">
        <v>0</v>
      </c>
      <c r="V939" s="139">
        <v>0</v>
      </c>
      <c r="W939" s="139">
        <v>0</v>
      </c>
      <c r="X939" s="139">
        <v>0</v>
      </c>
      <c r="Y939" s="139">
        <v>0</v>
      </c>
      <c r="Z939" s="139">
        <v>0</v>
      </c>
      <c r="AA939" s="139">
        <v>0</v>
      </c>
      <c r="AB939" s="139">
        <v>0</v>
      </c>
      <c r="AC939" s="139">
        <v>0</v>
      </c>
      <c r="AD939" s="139">
        <v>0</v>
      </c>
      <c r="AE939" s="139">
        <v>0</v>
      </c>
      <c r="AF939" s="139">
        <v>0</v>
      </c>
      <c r="AG939" s="139">
        <v>0</v>
      </c>
      <c r="AH939" s="139">
        <v>0</v>
      </c>
      <c r="AI939" s="139">
        <v>0</v>
      </c>
      <c r="AJ939" s="139">
        <v>0</v>
      </c>
      <c r="AK939" s="139">
        <v>0</v>
      </c>
      <c r="AL939" s="139">
        <v>0</v>
      </c>
      <c r="AM939" s="139">
        <v>0</v>
      </c>
      <c r="AN939" s="139">
        <v>0</v>
      </c>
      <c r="AO939" s="139">
        <v>0</v>
      </c>
      <c r="AP939" s="139">
        <v>0</v>
      </c>
      <c r="AQ939" s="139">
        <v>0</v>
      </c>
      <c r="AR939" s="139">
        <v>0</v>
      </c>
      <c r="AS939" s="139">
        <v>0</v>
      </c>
      <c r="AT939" s="139">
        <v>0</v>
      </c>
      <c r="AU939" s="139">
        <v>0</v>
      </c>
      <c r="AV939" s="139">
        <v>0</v>
      </c>
      <c r="AW939" s="139">
        <v>0</v>
      </c>
      <c r="AX939" s="139">
        <v>0</v>
      </c>
      <c r="AY939" s="139">
        <v>0</v>
      </c>
      <c r="AZ939" s="139">
        <v>0</v>
      </c>
      <c r="BA939" s="139">
        <v>0</v>
      </c>
    </row>
    <row r="940" spans="1:53">
      <c r="A940" s="140" t="s">
        <v>2255</v>
      </c>
      <c r="B940" s="139">
        <v>51189679.217077799</v>
      </c>
      <c r="C940" s="139">
        <v>40006998.2681759</v>
      </c>
      <c r="D940" s="139">
        <v>40330616.252100103</v>
      </c>
      <c r="E940" s="139">
        <v>40075793.345740303</v>
      </c>
      <c r="F940" s="139">
        <v>44853073.667842597</v>
      </c>
      <c r="G940" s="139">
        <v>46702055.386727303</v>
      </c>
      <c r="H940" s="139">
        <v>48093953.924306303</v>
      </c>
      <c r="I940" s="139">
        <v>55564543.541790403</v>
      </c>
      <c r="J940" s="139">
        <v>45944553.082509197</v>
      </c>
      <c r="K940" s="139">
        <v>42291636.084110498</v>
      </c>
      <c r="L940" s="139">
        <v>37532007.493356399</v>
      </c>
      <c r="M940" s="139">
        <v>39441291.698217697</v>
      </c>
      <c r="N940" s="139">
        <v>532026201.961954</v>
      </c>
      <c r="O940" s="139">
        <v>46263305.464194901</v>
      </c>
      <c r="P940" s="139">
        <v>36216284.472186103</v>
      </c>
      <c r="Q940" s="139">
        <v>36746670.845084801</v>
      </c>
      <c r="R940" s="139">
        <v>38146515.598404497</v>
      </c>
      <c r="S940" s="139">
        <v>42121777.1952409</v>
      </c>
      <c r="T940" s="139">
        <v>43806424.126246803</v>
      </c>
      <c r="U940" s="139">
        <v>45112961.282194398</v>
      </c>
      <c r="V940" s="139">
        <v>51430395.847335503</v>
      </c>
      <c r="W940" s="139">
        <v>43324389.721789002</v>
      </c>
      <c r="X940" s="139">
        <v>40081090.675941803</v>
      </c>
      <c r="Y940" s="139">
        <v>35958222.699070901</v>
      </c>
      <c r="Z940" s="139">
        <v>37815246.6891881</v>
      </c>
      <c r="AA940" s="139">
        <v>497023284.61687797</v>
      </c>
      <c r="AB940" s="139">
        <v>47929078.984949701</v>
      </c>
      <c r="AC940" s="139">
        <v>38040733.8401227</v>
      </c>
      <c r="AD940" s="139">
        <v>38460492.155314699</v>
      </c>
      <c r="AE940" s="139">
        <v>39842631.649427399</v>
      </c>
      <c r="AF940" s="139">
        <v>43795736.403237902</v>
      </c>
      <c r="AG940" s="139">
        <v>45594111.612783603</v>
      </c>
      <c r="AH940" s="139">
        <v>46883156.564734101</v>
      </c>
      <c r="AI940" s="139">
        <v>53132194.248279601</v>
      </c>
      <c r="AJ940" s="139">
        <v>45113482.039197899</v>
      </c>
      <c r="AK940" s="139">
        <v>41942062.7753492</v>
      </c>
      <c r="AL940" s="139">
        <v>37739059.352468699</v>
      </c>
      <c r="AM940" s="139">
        <v>39637489.780068703</v>
      </c>
      <c r="AN940" s="139">
        <v>518110229.40593398</v>
      </c>
      <c r="AO940" s="139">
        <v>49066763.550876603</v>
      </c>
      <c r="AP940" s="139">
        <v>39220643.458990499</v>
      </c>
      <c r="AQ940" s="139">
        <v>39588040.115232103</v>
      </c>
      <c r="AR940" s="139">
        <v>40957755.357956097</v>
      </c>
      <c r="AS940" s="139">
        <v>44968645.468453899</v>
      </c>
      <c r="AT940" s="139">
        <v>46833023.830609202</v>
      </c>
      <c r="AU940" s="139">
        <v>48135013.8903846</v>
      </c>
      <c r="AV940" s="139">
        <v>54356060.9706861</v>
      </c>
      <c r="AW940" s="139">
        <v>46401725.315783396</v>
      </c>
      <c r="AX940" s="139">
        <v>43232816.471578099</v>
      </c>
      <c r="AY940" s="139">
        <v>39052477.770909801</v>
      </c>
      <c r="AZ940" s="139">
        <v>40978494.820179999</v>
      </c>
      <c r="BA940" s="139">
        <v>532791461.02164</v>
      </c>
    </row>
    <row r="941" spans="1:53">
      <c r="A941" s="140" t="s">
        <v>2256</v>
      </c>
      <c r="B941" s="139">
        <v>54623131.891868398</v>
      </c>
      <c r="C941" s="139">
        <v>9039386.0426984299</v>
      </c>
      <c r="D941" s="139">
        <v>14023862.912297999</v>
      </c>
      <c r="E941" s="139">
        <v>8844467.0005524103</v>
      </c>
      <c r="F941" s="139">
        <v>24978611.689763799</v>
      </c>
      <c r="G941" s="139">
        <v>38894528.2191156</v>
      </c>
      <c r="H941" s="139">
        <v>37691348.282157198</v>
      </c>
      <c r="I941" s="139">
        <v>71954700.910749495</v>
      </c>
      <c r="J941" s="139">
        <v>29433596.8983423</v>
      </c>
      <c r="K941" s="139">
        <v>17706588.1285946</v>
      </c>
      <c r="L941" s="139">
        <v>-1444227.77825859</v>
      </c>
      <c r="M941" s="139">
        <v>21691605.109674498</v>
      </c>
      <c r="N941" s="139">
        <v>327437599.30755597</v>
      </c>
      <c r="O941" s="139">
        <v>27152859.888241701</v>
      </c>
      <c r="P941" s="139">
        <v>-13292533.4255412</v>
      </c>
      <c r="Q941" s="139">
        <v>-14373414.519845599</v>
      </c>
      <c r="R941" s="139">
        <v>-8219400.8491068399</v>
      </c>
      <c r="S941" s="139">
        <v>7371431.5655891402</v>
      </c>
      <c r="T941" s="139">
        <v>10609185.021402899</v>
      </c>
      <c r="U941" s="139">
        <v>16951661.052645199</v>
      </c>
      <c r="V941" s="139">
        <v>46761620.474783897</v>
      </c>
      <c r="W941" s="139">
        <v>7159368.86247495</v>
      </c>
      <c r="X941" s="139">
        <v>815646.67117583903</v>
      </c>
      <c r="Y941" s="139">
        <v>-16311608.834541401</v>
      </c>
      <c r="Z941" s="139">
        <v>8108882.3581096902</v>
      </c>
      <c r="AA941" s="139">
        <v>72733698.265388206</v>
      </c>
      <c r="AB941" s="139">
        <v>25693471.890557799</v>
      </c>
      <c r="AC941" s="139">
        <v>-15325002.3243923</v>
      </c>
      <c r="AD941" s="139">
        <v>-15992335.8591568</v>
      </c>
      <c r="AE941" s="139">
        <v>-66363395.4877121</v>
      </c>
      <c r="AF941" s="139">
        <v>6021453.3727521896</v>
      </c>
      <c r="AG941" s="139">
        <v>-46732306.979962498</v>
      </c>
      <c r="AH941" s="139">
        <v>16002313.1650151</v>
      </c>
      <c r="AI941" s="139">
        <v>45616736.603978097</v>
      </c>
      <c r="AJ941" s="139">
        <v>96929531.103312999</v>
      </c>
      <c r="AK941" s="139">
        <v>-1346682.42961357</v>
      </c>
      <c r="AL941" s="139">
        <v>-19172976.5838066</v>
      </c>
      <c r="AM941" s="139">
        <v>35749446.046101898</v>
      </c>
      <c r="AN941" s="139">
        <v>61080252.517074198</v>
      </c>
      <c r="AO941" s="139">
        <v>23804621.2856405</v>
      </c>
      <c r="AP941" s="139">
        <v>-16417563.738035001</v>
      </c>
      <c r="AQ941" s="139">
        <v>-12809439.1918073</v>
      </c>
      <c r="AR941" s="139">
        <v>-67993731.900879607</v>
      </c>
      <c r="AS941" s="139">
        <v>5777675.6526611103</v>
      </c>
      <c r="AT941" s="139">
        <v>-47186918.298311897</v>
      </c>
      <c r="AU941" s="139">
        <v>15859438.5287732</v>
      </c>
      <c r="AV941" s="139">
        <v>45604564.757729702</v>
      </c>
      <c r="AW941" s="139">
        <v>-51344896.870145097</v>
      </c>
      <c r="AX941" s="139">
        <v>-1599349.8563886101</v>
      </c>
      <c r="AY941" s="139">
        <v>-18255690.419902701</v>
      </c>
      <c r="AZ941" s="139">
        <v>85721668.399487004</v>
      </c>
      <c r="BA941" s="139">
        <v>-38839621.6511788</v>
      </c>
    </row>
    <row r="942" spans="1:53">
      <c r="A942" s="140" t="s">
        <v>2257</v>
      </c>
      <c r="B942" s="139">
        <v>-24071673.072755001</v>
      </c>
      <c r="C942" s="139">
        <v>-2566045.90166638</v>
      </c>
      <c r="D942" s="139">
        <v>-10421868.660031</v>
      </c>
      <c r="E942" s="139">
        <v>-2761860.8823344</v>
      </c>
      <c r="F942" s="139">
        <v>-8570602.8344835602</v>
      </c>
      <c r="G942" s="139">
        <v>-12722349.0279999</v>
      </c>
      <c r="H942" s="139">
        <v>-11675565.6978327</v>
      </c>
      <c r="I942" s="139">
        <v>-29359816.320015099</v>
      </c>
      <c r="J942" s="139">
        <v>-6943452.6837331196</v>
      </c>
      <c r="K942" s="139">
        <v>-4361530.9092188096</v>
      </c>
      <c r="L942" s="139">
        <v>3418307.32010144</v>
      </c>
      <c r="M942" s="139">
        <v>-8874277.1348711401</v>
      </c>
      <c r="N942" s="139">
        <v>-118910735.804839</v>
      </c>
      <c r="O942" s="139">
        <v>786973.90129036002</v>
      </c>
      <c r="P942" s="139">
        <v>16879466.591333002</v>
      </c>
      <c r="Q942" s="139">
        <v>14443326.4584004</v>
      </c>
      <c r="R942" s="139">
        <v>12755217.5153108</v>
      </c>
      <c r="S942" s="139">
        <v>6636718.0192917604</v>
      </c>
      <c r="T942" s="139">
        <v>8883359.3688313905</v>
      </c>
      <c r="U942" s="139">
        <v>5826451.1365202898</v>
      </c>
      <c r="V942" s="139">
        <v>-7607780.0513430396</v>
      </c>
      <c r="W942" s="139">
        <v>9369490.3411511704</v>
      </c>
      <c r="X942" s="139">
        <v>9484400.6894565895</v>
      </c>
      <c r="Y942" s="139">
        <v>15085306.931807701</v>
      </c>
      <c r="Z942" s="139">
        <v>-1491001.0846627001</v>
      </c>
      <c r="AA942" s="139">
        <v>91051929.817387894</v>
      </c>
      <c r="AB942" s="139">
        <v>-1506602.6998038201</v>
      </c>
      <c r="AC942" s="139">
        <v>15161397.359265</v>
      </c>
      <c r="AD942" s="139">
        <v>12077717.623900499</v>
      </c>
      <c r="AE942" s="139">
        <v>67099744.810096897</v>
      </c>
      <c r="AF942" s="139">
        <v>4350056.2100786502</v>
      </c>
      <c r="AG942" s="139">
        <v>63169364.745179102</v>
      </c>
      <c r="AH942" s="139">
        <v>3650857.96611324</v>
      </c>
      <c r="AI942" s="139">
        <v>-9610024.3675575107</v>
      </c>
      <c r="AJ942" s="139">
        <v>-83660797.637977302</v>
      </c>
      <c r="AK942" s="139">
        <v>8333331.1477156896</v>
      </c>
      <c r="AL942" s="139">
        <v>14332933.4367777</v>
      </c>
      <c r="AM942" s="139">
        <v>-32387013.544493001</v>
      </c>
      <c r="AN942" s="139">
        <v>61010965.049295001</v>
      </c>
      <c r="AO942" s="139">
        <v>-3055183.6224161498</v>
      </c>
      <c r="AP942" s="139">
        <v>13731693.595566001</v>
      </c>
      <c r="AQ942" s="139">
        <v>6128733.1641634097</v>
      </c>
      <c r="AR942" s="139">
        <v>65827590.743894003</v>
      </c>
      <c r="AS942" s="139">
        <v>1968904.75477357</v>
      </c>
      <c r="AT942" s="139">
        <v>60566372.011156499</v>
      </c>
      <c r="AU942" s="139">
        <v>730046.85494445101</v>
      </c>
      <c r="AV942" s="139">
        <v>-12638679.1061345</v>
      </c>
      <c r="AW942" s="139">
        <v>61834348.1868634</v>
      </c>
      <c r="AX942" s="139">
        <v>5566436.7278973795</v>
      </c>
      <c r="AY942" s="139">
        <v>10272155.473787701</v>
      </c>
      <c r="AZ942" s="139">
        <v>-85246370.561430901</v>
      </c>
      <c r="BA942" s="139">
        <v>125686048.223065</v>
      </c>
    </row>
    <row r="943" spans="1:53">
      <c r="A943" s="140" t="s">
        <v>2258</v>
      </c>
      <c r="B943" s="139">
        <v>-43587.578017551299</v>
      </c>
      <c r="C943" s="139">
        <v>-43587.578017551299</v>
      </c>
      <c r="D943" s="139">
        <v>-43587.578017551299</v>
      </c>
      <c r="E943" s="139">
        <v>-43587.578017551299</v>
      </c>
      <c r="F943" s="139">
        <v>-43587.578017551299</v>
      </c>
      <c r="G943" s="139">
        <v>-43587.578017551299</v>
      </c>
      <c r="H943" s="139">
        <v>-43587.578017551299</v>
      </c>
      <c r="I943" s="139">
        <v>-43587.578017551299</v>
      </c>
      <c r="J943" s="139">
        <v>-43587.578017551299</v>
      </c>
      <c r="K943" s="139">
        <v>-43587.578017551299</v>
      </c>
      <c r="L943" s="139">
        <v>-43587.578017551299</v>
      </c>
      <c r="M943" s="139">
        <v>-43587.578017551299</v>
      </c>
      <c r="N943" s="139">
        <v>-523050.93621061603</v>
      </c>
      <c r="O943" s="139">
        <v>-84321.719867274704</v>
      </c>
      <c r="P943" s="139">
        <v>-84321.719867274704</v>
      </c>
      <c r="Q943" s="139">
        <v>-84321.719867274704</v>
      </c>
      <c r="R943" s="139">
        <v>-84321.719867274704</v>
      </c>
      <c r="S943" s="139">
        <v>-84321.719867274704</v>
      </c>
      <c r="T943" s="139">
        <v>-84321.719867274704</v>
      </c>
      <c r="U943" s="139">
        <v>-84321.719867274704</v>
      </c>
      <c r="V943" s="139">
        <v>-84321.719867274704</v>
      </c>
      <c r="W943" s="139">
        <v>-84321.719867274704</v>
      </c>
      <c r="X943" s="139">
        <v>-84321.719867274704</v>
      </c>
      <c r="Y943" s="139">
        <v>-84321.719867274704</v>
      </c>
      <c r="Z943" s="139">
        <v>-84321.719867274704</v>
      </c>
      <c r="AA943" s="139">
        <v>-1011860.63840729</v>
      </c>
      <c r="AB943" s="139">
        <v>-121525.40568617699</v>
      </c>
      <c r="AC943" s="139">
        <v>-121525.40568617699</v>
      </c>
      <c r="AD943" s="139">
        <v>-121525.40568617699</v>
      </c>
      <c r="AE943" s="139">
        <v>-121525.40568617699</v>
      </c>
      <c r="AF943" s="139">
        <v>-121525.40568617699</v>
      </c>
      <c r="AG943" s="139">
        <v>-121525.40568617699</v>
      </c>
      <c r="AH943" s="139">
        <v>-121525.40568617699</v>
      </c>
      <c r="AI943" s="139">
        <v>-121525.40568617699</v>
      </c>
      <c r="AJ943" s="139">
        <v>-121525.40568617699</v>
      </c>
      <c r="AK943" s="139">
        <v>-121525.40568617699</v>
      </c>
      <c r="AL943" s="139">
        <v>-121525.40568617699</v>
      </c>
      <c r="AM943" s="139">
        <v>-121525.40568617699</v>
      </c>
      <c r="AN943" s="139">
        <v>-1458304.8682341201</v>
      </c>
      <c r="AO943" s="139">
        <v>-208098.906841872</v>
      </c>
      <c r="AP943" s="139">
        <v>-208098.906841872</v>
      </c>
      <c r="AQ943" s="139">
        <v>-208098.906841872</v>
      </c>
      <c r="AR943" s="139">
        <v>-208098.906841872</v>
      </c>
      <c r="AS943" s="139">
        <v>-208098.906841872</v>
      </c>
      <c r="AT943" s="139">
        <v>-208098.906841872</v>
      </c>
      <c r="AU943" s="139">
        <v>-208098.906841872</v>
      </c>
      <c r="AV943" s="139">
        <v>-208098.906841872</v>
      </c>
      <c r="AW943" s="139">
        <v>-208098.906841872</v>
      </c>
      <c r="AX943" s="139">
        <v>-208098.906841872</v>
      </c>
      <c r="AY943" s="139">
        <v>-208098.906841872</v>
      </c>
      <c r="AZ943" s="139">
        <v>-208098.906841872</v>
      </c>
      <c r="BA943" s="139">
        <v>-2497186.8821024699</v>
      </c>
    </row>
    <row r="944" spans="1:53">
      <c r="A944" s="140" t="s">
        <v>2259</v>
      </c>
      <c r="B944" s="139">
        <v>-121664406.70709699</v>
      </c>
      <c r="C944" s="139">
        <v>-126676576.25545</v>
      </c>
      <c r="D944" s="139">
        <v>-100612970.66194201</v>
      </c>
      <c r="E944" s="139">
        <v>-82032518.611318901</v>
      </c>
      <c r="F944" s="139">
        <v>-100257329.742792</v>
      </c>
      <c r="G944" s="139">
        <v>-121546953.640999</v>
      </c>
      <c r="H944" s="139">
        <v>-118581923.129373</v>
      </c>
      <c r="I944" s="139">
        <v>-105015607.68058901</v>
      </c>
      <c r="J944" s="139">
        <v>-116410102.827171</v>
      </c>
      <c r="K944" s="139">
        <v>-107140091.406712</v>
      </c>
      <c r="L944" s="139">
        <v>-100425243.23445401</v>
      </c>
      <c r="M944" s="139">
        <v>-133567139.10078301</v>
      </c>
      <c r="N944" s="139">
        <v>-1333930862.9986801</v>
      </c>
      <c r="O944" s="139">
        <v>-121204421.35303199</v>
      </c>
      <c r="P944" s="139">
        <v>-98558902.634272799</v>
      </c>
      <c r="Q944" s="139">
        <v>-81022406.188030303</v>
      </c>
      <c r="R944" s="139">
        <v>-76656264.0860627</v>
      </c>
      <c r="S944" s="139">
        <v>-100223529.86322001</v>
      </c>
      <c r="T944" s="139">
        <v>-118253955.852144</v>
      </c>
      <c r="U944" s="139">
        <v>-128991359.344669</v>
      </c>
      <c r="V944" s="139">
        <v>-132110333.036902</v>
      </c>
      <c r="W944" s="139">
        <v>-112839144.643373</v>
      </c>
      <c r="X944" s="139">
        <v>-100230820.788212</v>
      </c>
      <c r="Y944" s="139">
        <v>-82126294.359893098</v>
      </c>
      <c r="Z944" s="139">
        <v>-112710451.126614</v>
      </c>
      <c r="AA944" s="139">
        <v>-1264927883.2764201</v>
      </c>
      <c r="AB944" s="139">
        <v>-123988670.863141</v>
      </c>
      <c r="AC944" s="139">
        <v>-100469107.37463</v>
      </c>
      <c r="AD944" s="139">
        <v>-80825977.477390796</v>
      </c>
      <c r="AE944" s="139">
        <v>-77133806.201104805</v>
      </c>
      <c r="AF944" s="139">
        <v>-102070179.987499</v>
      </c>
      <c r="AG944" s="139">
        <v>-121338430.69945</v>
      </c>
      <c r="AH944" s="139">
        <v>-132674028.14655399</v>
      </c>
      <c r="AI944" s="139">
        <v>-138641094.43765599</v>
      </c>
      <c r="AJ944" s="139">
        <v>-118140730.73776001</v>
      </c>
      <c r="AK944" s="139">
        <v>-106328481.43685099</v>
      </c>
      <c r="AL944" s="139">
        <v>-86955400.234709606</v>
      </c>
      <c r="AM944" s="139">
        <v>-114552664.121811</v>
      </c>
      <c r="AN944" s="139">
        <v>-1303118571.71856</v>
      </c>
      <c r="AO944" s="139">
        <v>-127162863.235678</v>
      </c>
      <c r="AP944" s="139">
        <v>-104182314.883551</v>
      </c>
      <c r="AQ944" s="139">
        <v>-85964340.529877305</v>
      </c>
      <c r="AR944" s="139">
        <v>-82024402.307723701</v>
      </c>
      <c r="AS944" s="139">
        <v>-104397565.189225</v>
      </c>
      <c r="AT944" s="139">
        <v>-123146167.56005099</v>
      </c>
      <c r="AU944" s="139">
        <v>-133750774.80545101</v>
      </c>
      <c r="AV944" s="139">
        <v>-141092340.96804699</v>
      </c>
      <c r="AW944" s="139">
        <v>-119563898.889614</v>
      </c>
      <c r="AX944" s="139">
        <v>-106396682.688502</v>
      </c>
      <c r="AY944" s="139">
        <v>-80827932.791746303</v>
      </c>
      <c r="AZ944" s="139">
        <v>-114577145.505814</v>
      </c>
      <c r="BA944" s="139">
        <v>-1323086429.3552799</v>
      </c>
    </row>
    <row r="945" spans="1:53">
      <c r="A945" s="140" t="s">
        <v>2260</v>
      </c>
      <c r="B945" s="139">
        <v>-119645477.21231</v>
      </c>
      <c r="C945" s="139">
        <v>-124492308.621172</v>
      </c>
      <c r="D945" s="139">
        <v>-98523331.264423504</v>
      </c>
      <c r="E945" s="139">
        <v>-80129532.056341797</v>
      </c>
      <c r="F945" s="139">
        <v>-98898810.276876196</v>
      </c>
      <c r="G945" s="139">
        <v>-120722476.516553</v>
      </c>
      <c r="H945" s="139">
        <v>-118064450.830382</v>
      </c>
      <c r="I945" s="139">
        <v>-104448148.33246399</v>
      </c>
      <c r="J945" s="139">
        <v>-115704442.33334</v>
      </c>
      <c r="K945" s="139">
        <v>-105871296.803848</v>
      </c>
      <c r="L945" s="139">
        <v>-98528413.694116697</v>
      </c>
      <c r="M945" s="139">
        <v>-131962319.61689501</v>
      </c>
      <c r="N945" s="139">
        <v>-1316991007.5587201</v>
      </c>
      <c r="O945" s="139">
        <v>-123927135.18188</v>
      </c>
      <c r="P945" s="139">
        <v>-97296443.8683649</v>
      </c>
      <c r="Q945" s="139">
        <v>-79790701.308884993</v>
      </c>
      <c r="R945" s="139">
        <v>-75436717.7068578</v>
      </c>
      <c r="S945" s="139">
        <v>-99351496.316491693</v>
      </c>
      <c r="T945" s="139">
        <v>-117311956.04516099</v>
      </c>
      <c r="U945" s="139">
        <v>-127771906.313481</v>
      </c>
      <c r="V945" s="139">
        <v>-131062107.246327</v>
      </c>
      <c r="W945" s="139">
        <v>-111476804.21708199</v>
      </c>
      <c r="X945" s="139">
        <v>-98879209.196904793</v>
      </c>
      <c r="Y945" s="139">
        <v>-80800192.766056299</v>
      </c>
      <c r="Z945" s="139">
        <v>-110178084.619302</v>
      </c>
      <c r="AA945" s="139">
        <v>-1253282754.7867899</v>
      </c>
      <c r="AB945" s="139">
        <v>-126773914.63968401</v>
      </c>
      <c r="AC945" s="139">
        <v>-99270033.078767598</v>
      </c>
      <c r="AD945" s="139">
        <v>-79657941.949826002</v>
      </c>
      <c r="AE945" s="139">
        <v>-75978060.376817107</v>
      </c>
      <c r="AF945" s="139">
        <v>-101262229.689302</v>
      </c>
      <c r="AG945" s="139">
        <v>-120462295.608291</v>
      </c>
      <c r="AH945" s="139">
        <v>-131512813.006018</v>
      </c>
      <c r="AI945" s="139">
        <v>-137638843.385414</v>
      </c>
      <c r="AJ945" s="139">
        <v>-116851574.69602799</v>
      </c>
      <c r="AK945" s="139">
        <v>-105075885.297172</v>
      </c>
      <c r="AL945" s="139">
        <v>-85725507.0756578</v>
      </c>
      <c r="AM945" s="139">
        <v>-111967766.390017</v>
      </c>
      <c r="AN945" s="139">
        <v>-1292176865.1929901</v>
      </c>
      <c r="AO945" s="139">
        <v>-129974944.13673601</v>
      </c>
      <c r="AP945" s="139">
        <v>-103009684.39201599</v>
      </c>
      <c r="AQ945" s="139">
        <v>-84822947.182421893</v>
      </c>
      <c r="AR945" s="139">
        <v>-80895336.470831603</v>
      </c>
      <c r="AS945" s="139">
        <v>-103616489.689385</v>
      </c>
      <c r="AT945" s="139">
        <v>-122346005.405166</v>
      </c>
      <c r="AU945" s="139">
        <v>-132705845.93526</v>
      </c>
      <c r="AV945" s="139">
        <v>-140193627.72978401</v>
      </c>
      <c r="AW945" s="139">
        <v>-118314453.222122</v>
      </c>
      <c r="AX945" s="139">
        <v>-105127142.008983</v>
      </c>
      <c r="AY945" s="139">
        <v>-79585396.744264707</v>
      </c>
      <c r="AZ945" s="139">
        <v>-111878550.17702</v>
      </c>
      <c r="BA945" s="139">
        <v>-1312470423.0939901</v>
      </c>
    </row>
    <row r="946" spans="1:53">
      <c r="A946" s="140" t="s">
        <v>2261</v>
      </c>
      <c r="B946" s="139">
        <v>-1.8917489796876899E-7</v>
      </c>
      <c r="C946" s="139">
        <v>2.47382558882236E-7</v>
      </c>
      <c r="D946" s="139">
        <v>1.7462298274040201E-7</v>
      </c>
      <c r="E946" s="139">
        <v>7.2759576141834206E-8</v>
      </c>
      <c r="F946" s="139">
        <v>1.7462298274040201E-7</v>
      </c>
      <c r="G946" s="139">
        <v>-4.5110937207937198E-7</v>
      </c>
      <c r="H946" s="139">
        <v>-3.7834979593753799E-7</v>
      </c>
      <c r="I946" s="139">
        <v>-4.6566128730773899E-7</v>
      </c>
      <c r="J946" s="139">
        <v>5.8207660913467401E-8</v>
      </c>
      <c r="K946" s="139">
        <v>-7.2759576141834206E-8</v>
      </c>
      <c r="L946" s="139">
        <v>1.8917489796876899E-7</v>
      </c>
      <c r="M946" s="139">
        <v>5.8207660913467401E-8</v>
      </c>
      <c r="N946" s="139">
        <v>-5.8207660913467397E-7</v>
      </c>
      <c r="O946" s="139">
        <v>-1.8917489796876899E-7</v>
      </c>
      <c r="P946" s="139">
        <v>3.7834979593753799E-7</v>
      </c>
      <c r="Q946" s="139">
        <v>2.91038304567337E-8</v>
      </c>
      <c r="R946" s="139">
        <v>-8.7311491370201098E-8</v>
      </c>
      <c r="S946" s="139">
        <v>-1.01863406598567E-7</v>
      </c>
      <c r="T946" s="139">
        <v>3.2014213502407E-7</v>
      </c>
      <c r="U946" s="139">
        <v>-3.3469405025243701E-7</v>
      </c>
      <c r="V946" s="139">
        <v>-4.9476511776447296E-7</v>
      </c>
      <c r="W946" s="139">
        <v>-2.7648638933897003E-7</v>
      </c>
      <c r="X946" s="139">
        <v>1.60071067512035E-7</v>
      </c>
      <c r="Y946" s="139">
        <v>7.2759576141834206E-8</v>
      </c>
      <c r="Z946" s="139">
        <v>3.2014213502407E-7</v>
      </c>
      <c r="AA946" s="139">
        <v>-2.03726813197135E-7</v>
      </c>
      <c r="AB946" s="139">
        <v>-1.7462298274040201E-7</v>
      </c>
      <c r="AC946" s="139">
        <v>0</v>
      </c>
      <c r="AD946" s="139">
        <v>-5.8207660913467401E-8</v>
      </c>
      <c r="AE946" s="139">
        <v>-1.4551915228366799E-7</v>
      </c>
      <c r="AF946" s="139">
        <v>-2.7648638933897003E-7</v>
      </c>
      <c r="AG946" s="139">
        <v>-2.91038304567337E-8</v>
      </c>
      <c r="AH946" s="139">
        <v>-2.91038304567337E-8</v>
      </c>
      <c r="AI946" s="139">
        <v>-1.1641532182693399E-7</v>
      </c>
      <c r="AJ946" s="139">
        <v>-4.2200554162263801E-7</v>
      </c>
      <c r="AK946" s="139">
        <v>-1.30967237055301E-7</v>
      </c>
      <c r="AL946" s="139">
        <v>-3.0559021979570299E-7</v>
      </c>
      <c r="AM946" s="139">
        <v>-1.01863406598567E-7</v>
      </c>
      <c r="AN946" s="139">
        <v>-1.78988557308912E-6</v>
      </c>
      <c r="AO946" s="139">
        <v>-8.7311491370201098E-8</v>
      </c>
      <c r="AP946" s="139">
        <v>-1.7462298274040201E-7</v>
      </c>
      <c r="AQ946" s="139">
        <v>-4.3655745685100502E-8</v>
      </c>
      <c r="AR946" s="139">
        <v>-5.2386894822120603E-7</v>
      </c>
      <c r="AS946" s="139">
        <v>-4.80213202536106E-7</v>
      </c>
      <c r="AT946" s="139">
        <v>5.8207660913467401E-8</v>
      </c>
      <c r="AU946" s="139">
        <v>0</v>
      </c>
      <c r="AV946" s="139">
        <v>5.8207660913467401E-8</v>
      </c>
      <c r="AW946" s="139">
        <v>-4.07453626394271E-7</v>
      </c>
      <c r="AX946" s="139">
        <v>-2.1827872842550201E-7</v>
      </c>
      <c r="AY946" s="139">
        <v>-2.1827872842550201E-7</v>
      </c>
      <c r="AZ946" s="139">
        <v>-7.2759576141834206E-8</v>
      </c>
      <c r="BA946" s="139">
        <v>-2.1100277081131901E-6</v>
      </c>
    </row>
    <row r="947" spans="1:53">
      <c r="A947" s="140" t="s">
        <v>2262</v>
      </c>
    </row>
    <row r="948" spans="1:53">
      <c r="A948" s="140" t="s">
        <v>2263</v>
      </c>
    </row>
    <row r="949" spans="1:53">
      <c r="A949" s="140" t="s">
        <v>2264</v>
      </c>
      <c r="B949" s="139">
        <v>-4388870</v>
      </c>
      <c r="C949" s="139">
        <v>-4388870</v>
      </c>
      <c r="D949" s="139">
        <v>-4388870</v>
      </c>
      <c r="E949" s="139">
        <v>-4388870</v>
      </c>
      <c r="F949" s="139">
        <v>-4388870</v>
      </c>
      <c r="G949" s="139">
        <v>-4388870</v>
      </c>
      <c r="H949" s="139">
        <v>-4388870</v>
      </c>
      <c r="I949" s="139">
        <v>-4388870</v>
      </c>
      <c r="J949" s="139">
        <v>-4388870</v>
      </c>
      <c r="K949" s="139">
        <v>-4388870</v>
      </c>
      <c r="L949" s="139">
        <v>-4388870</v>
      </c>
      <c r="M949" s="139">
        <v>-4388870</v>
      </c>
      <c r="N949" s="139">
        <v>-52666440</v>
      </c>
      <c r="O949" s="139">
        <v>-5253169</v>
      </c>
      <c r="P949" s="139">
        <v>-5253169</v>
      </c>
      <c r="Q949" s="139">
        <v>-5253169</v>
      </c>
      <c r="R949" s="139">
        <v>-5253169</v>
      </c>
      <c r="S949" s="139">
        <v>-5253169</v>
      </c>
      <c r="T949" s="139">
        <v>-5253169</v>
      </c>
      <c r="U949" s="139">
        <v>-5253169</v>
      </c>
      <c r="V949" s="139">
        <v>-5253169</v>
      </c>
      <c r="W949" s="139">
        <v>-5253169</v>
      </c>
      <c r="X949" s="139">
        <v>-5253169</v>
      </c>
      <c r="Y949" s="139">
        <v>-5253169</v>
      </c>
      <c r="Z949" s="139">
        <v>-5253169</v>
      </c>
      <c r="AA949" s="139">
        <v>-63038028</v>
      </c>
      <c r="AB949" s="139">
        <v>-7932402</v>
      </c>
      <c r="AC949" s="139">
        <v>-7932402</v>
      </c>
      <c r="AD949" s="139">
        <v>-7932402</v>
      </c>
      <c r="AE949" s="139">
        <v>-7932402</v>
      </c>
      <c r="AF949" s="139">
        <v>-7932402</v>
      </c>
      <c r="AG949" s="139">
        <v>-7932402</v>
      </c>
      <c r="AH949" s="139">
        <v>-7932402</v>
      </c>
      <c r="AI949" s="139">
        <v>-7932402</v>
      </c>
      <c r="AJ949" s="139">
        <v>-7932402</v>
      </c>
      <c r="AK949" s="139">
        <v>-7932403</v>
      </c>
      <c r="AL949" s="139">
        <v>-7932403</v>
      </c>
      <c r="AM949" s="139">
        <v>-7932403</v>
      </c>
      <c r="AN949" s="139">
        <v>-95188827</v>
      </c>
      <c r="AO949" s="139">
        <v>-9706837</v>
      </c>
      <c r="AP949" s="139">
        <v>-9706837</v>
      </c>
      <c r="AQ949" s="139">
        <v>-9706837</v>
      </c>
      <c r="AR949" s="139">
        <v>-9706837</v>
      </c>
      <c r="AS949" s="139">
        <v>-9706837</v>
      </c>
      <c r="AT949" s="139">
        <v>-9706837</v>
      </c>
      <c r="AU949" s="139">
        <v>-9706837</v>
      </c>
      <c r="AV949" s="139">
        <v>-9706837</v>
      </c>
      <c r="AW949" s="139">
        <v>-9706836</v>
      </c>
      <c r="AX949" s="139">
        <v>-9706836</v>
      </c>
      <c r="AY949" s="139">
        <v>-9706836</v>
      </c>
      <c r="AZ949" s="139">
        <v>-9706836</v>
      </c>
      <c r="BA949" s="139">
        <v>-116482039.999999</v>
      </c>
    </row>
    <row r="950" spans="1:53" ht="10.8" thickBot="1">
      <c r="A950" s="164" t="s">
        <v>2265</v>
      </c>
    </row>
    <row r="951" spans="1:53">
      <c r="A951" s="140" t="s">
        <v>2266</v>
      </c>
      <c r="B951" s="139">
        <v>-128139704.38078099</v>
      </c>
      <c r="C951" s="139">
        <v>-133155515.92037199</v>
      </c>
      <c r="D951" s="139">
        <v>-106870291.052919</v>
      </c>
      <c r="E951" s="139">
        <v>-87795897.148552507</v>
      </c>
      <c r="F951" s="139">
        <v>-104469540.45215701</v>
      </c>
      <c r="G951" s="139">
        <v>-124242443.76390401</v>
      </c>
      <c r="H951" s="139">
        <v>-120427920.884167</v>
      </c>
      <c r="I951" s="139">
        <v>-107059660.51474001</v>
      </c>
      <c r="J951" s="139">
        <v>-118915289.52361999</v>
      </c>
      <c r="K951" s="139">
        <v>-110849073.740969</v>
      </c>
      <c r="L951" s="139">
        <v>-106018015.283011</v>
      </c>
      <c r="M951" s="139">
        <v>-137713315.94356301</v>
      </c>
      <c r="N951" s="139">
        <v>-1385656668.6087601</v>
      </c>
      <c r="O951" s="139">
        <v>-126915566.448502</v>
      </c>
      <c r="P951" s="139">
        <v>-100366325.607566</v>
      </c>
      <c r="Q951" s="139">
        <v>-82778146.256895795</v>
      </c>
      <c r="R951" s="139">
        <v>-78389349.949474201</v>
      </c>
      <c r="S951" s="139">
        <v>-102237831.36210901</v>
      </c>
      <c r="T951" s="139">
        <v>-120552106.228732</v>
      </c>
      <c r="U951" s="139">
        <v>-131405911.280854</v>
      </c>
      <c r="V951" s="139">
        <v>-134719912.27635401</v>
      </c>
      <c r="W951" s="139">
        <v>-115133931.61853901</v>
      </c>
      <c r="X951" s="139">
        <v>-102505543.157078</v>
      </c>
      <c r="Y951" s="139">
        <v>-84294792.819387406</v>
      </c>
      <c r="Z951" s="139">
        <v>-117989801.706126</v>
      </c>
      <c r="AA951" s="139">
        <v>-1297289218.7116201</v>
      </c>
      <c r="AB951" s="139">
        <v>-129445301.40641201</v>
      </c>
      <c r="AC951" s="139">
        <v>-102020119.908389</v>
      </c>
      <c r="AD951" s="139">
        <v>-82341477.180264205</v>
      </c>
      <c r="AE951" s="139">
        <v>-78643480.960959598</v>
      </c>
      <c r="AF951" s="139">
        <v>-103878624.112496</v>
      </c>
      <c r="AG951" s="139">
        <v>-123444582.707913</v>
      </c>
      <c r="AH951" s="139">
        <v>-134937195.719322</v>
      </c>
      <c r="AI951" s="139">
        <v>-141154004.01328799</v>
      </c>
      <c r="AJ951" s="139">
        <v>-120276740.129877</v>
      </c>
      <c r="AK951" s="139">
        <v>-108387374.800441</v>
      </c>
      <c r="AL951" s="139">
        <v>-88938279.022960097</v>
      </c>
      <c r="AM951" s="139">
        <v>-120600992.139964</v>
      </c>
      <c r="AN951" s="139">
        <v>-1334068172.1022899</v>
      </c>
      <c r="AO951" s="139">
        <v>-133042578.400885</v>
      </c>
      <c r="AP951" s="139">
        <v>-106175643.804635</v>
      </c>
      <c r="AQ951" s="139">
        <v>-87494516.986858502</v>
      </c>
      <c r="AR951" s="139">
        <v>-83533131.577012599</v>
      </c>
      <c r="AS951" s="139">
        <v>-106188783.935816</v>
      </c>
      <c r="AT951" s="139">
        <v>-125074569.414152</v>
      </c>
      <c r="AU951" s="139">
        <v>-135701343.43460301</v>
      </c>
      <c r="AV951" s="139">
        <v>-143313896.422815</v>
      </c>
      <c r="AW951" s="139">
        <v>-121580045.640223</v>
      </c>
      <c r="AX951" s="139">
        <v>-108485870.09279799</v>
      </c>
      <c r="AY951" s="139">
        <v>-82811505.175391495</v>
      </c>
      <c r="AZ951" s="139">
        <v>-120906686.209993</v>
      </c>
      <c r="BA951" s="139">
        <v>-1354308571.09518</v>
      </c>
    </row>
    <row r="952" spans="1:53">
      <c r="A952" s="140" t="s">
        <v>2267</v>
      </c>
      <c r="B952" s="139">
        <v>-629646.84760394902</v>
      </c>
      <c r="C952" s="139">
        <v>-386002.92051833402</v>
      </c>
      <c r="D952" s="139">
        <v>-409161.31784538599</v>
      </c>
      <c r="E952" s="139">
        <v>-431669.12717703503</v>
      </c>
      <c r="F952" s="139">
        <v>-453970.72370911698</v>
      </c>
      <c r="G952" s="139">
        <v>-475548.87893423298</v>
      </c>
      <c r="H952" s="139">
        <v>-497348.59376690502</v>
      </c>
      <c r="I952" s="139">
        <v>-517766.12873328797</v>
      </c>
      <c r="J952" s="139">
        <v>-539082.07158123597</v>
      </c>
      <c r="K952" s="139">
        <v>-367469.142248191</v>
      </c>
      <c r="L952" s="139">
        <v>-382530.85720435699</v>
      </c>
      <c r="M952" s="139">
        <v>-161548.96074721299</v>
      </c>
      <c r="N952" s="139">
        <v>-5251745.5700692497</v>
      </c>
      <c r="O952" s="139">
        <v>-165747.99787365401</v>
      </c>
      <c r="P952" s="139">
        <v>-171676.72019238601</v>
      </c>
      <c r="Q952" s="139">
        <v>-176681.904824992</v>
      </c>
      <c r="R952" s="139">
        <v>-181732.04937467899</v>
      </c>
      <c r="S952" s="139">
        <v>-186459.19055793001</v>
      </c>
      <c r="T952" s="139">
        <v>-191039.59711827699</v>
      </c>
      <c r="U952" s="139">
        <v>-196115.94614693301</v>
      </c>
      <c r="V952" s="139">
        <v>-201153.25668833099</v>
      </c>
      <c r="W952" s="139">
        <v>-206532.43743080701</v>
      </c>
      <c r="X952" s="139">
        <v>-211667.60756329601</v>
      </c>
      <c r="Y952" s="139">
        <v>-215837.38486479199</v>
      </c>
      <c r="Z952" s="139">
        <v>-33643.239406726301</v>
      </c>
      <c r="AA952" s="139">
        <v>-2138287.33204281</v>
      </c>
      <c r="AB952" s="139">
        <v>-34123.487734871</v>
      </c>
      <c r="AC952" s="139">
        <v>-40505.060553925403</v>
      </c>
      <c r="AD952" s="139">
        <v>-52269.287573822803</v>
      </c>
      <c r="AE952" s="139">
        <v>-64127.903262057</v>
      </c>
      <c r="AF952" s="139">
        <v>-76081.928462397307</v>
      </c>
      <c r="AG952" s="139">
        <v>-88132.397223583102</v>
      </c>
      <c r="AH952" s="139">
        <v>-100280.356992029</v>
      </c>
      <c r="AI952" s="139">
        <v>-112526.868807579</v>
      </c>
      <c r="AJ952" s="139">
        <v>-124873.00750235999</v>
      </c>
      <c r="AK952" s="139">
        <v>-137319.86190318799</v>
      </c>
      <c r="AL952" s="139">
        <v>-149868.53503674999</v>
      </c>
      <c r="AM952" s="139">
        <v>-162520.14433868899</v>
      </c>
      <c r="AN952" s="139">
        <v>-1142628.8393912499</v>
      </c>
      <c r="AO952" s="139">
        <v>-172296.31591302899</v>
      </c>
      <c r="AP952" s="139">
        <v>-185313.97451285401</v>
      </c>
      <c r="AQ952" s="139">
        <v>-32358.934880170302</v>
      </c>
      <c r="AR952" s="139">
        <v>-38282.608624829998</v>
      </c>
      <c r="AS952" s="139">
        <v>-44253.834543143799</v>
      </c>
      <c r="AT952" s="139">
        <v>-50273.127764053403</v>
      </c>
      <c r="AU952" s="139">
        <v>-56341.010090416399</v>
      </c>
      <c r="AV952" s="139">
        <v>-62458.010096514503</v>
      </c>
      <c r="AW952" s="139">
        <v>-68624.663227103694</v>
      </c>
      <c r="AX952" s="139">
        <v>-74841.511898255107</v>
      </c>
      <c r="AY952" s="139">
        <v>-81109.1055995426</v>
      </c>
      <c r="AZ952" s="139">
        <v>-87428.000998212199</v>
      </c>
      <c r="BA952" s="139">
        <v>-953581.09814812604</v>
      </c>
    </row>
    <row r="953" spans="1:53">
      <c r="A953" s="140" t="s">
        <v>2268</v>
      </c>
      <c r="B953" s="139">
        <v>30507871.2410958</v>
      </c>
      <c r="C953" s="139">
        <v>6429752.5630144998</v>
      </c>
      <c r="D953" s="139">
        <v>3558406.67424944</v>
      </c>
      <c r="E953" s="139">
        <v>6039018.5402004598</v>
      </c>
      <c r="F953" s="139">
        <v>16364421.277262701</v>
      </c>
      <c r="G953" s="139">
        <v>26128591.6130981</v>
      </c>
      <c r="H953" s="139">
        <v>25972195.006306902</v>
      </c>
      <c r="I953" s="139">
        <v>42551297.0127168</v>
      </c>
      <c r="J953" s="139">
        <v>22446556.636591598</v>
      </c>
      <c r="K953" s="139">
        <v>13301469.6413582</v>
      </c>
      <c r="L953" s="139">
        <v>1930491.9638252901</v>
      </c>
      <c r="M953" s="139">
        <v>12773740.396785799</v>
      </c>
      <c r="N953" s="139">
        <v>208003812.566506</v>
      </c>
      <c r="O953" s="139">
        <v>27855512.069664799</v>
      </c>
      <c r="P953" s="139">
        <v>3502611.4459245</v>
      </c>
      <c r="Q953" s="139">
        <v>-14409.7813125551</v>
      </c>
      <c r="R953" s="139">
        <v>4451494.9463367704</v>
      </c>
      <c r="S953" s="139">
        <v>13923827.865013599</v>
      </c>
      <c r="T953" s="139">
        <v>19408222.670366999</v>
      </c>
      <c r="U953" s="139">
        <v>22693790.469298199</v>
      </c>
      <c r="V953" s="139">
        <v>39069518.703573599</v>
      </c>
      <c r="W953" s="139">
        <v>16444537.4837588</v>
      </c>
      <c r="X953" s="139">
        <v>10215725.640765101</v>
      </c>
      <c r="Y953" s="139">
        <v>-1310623.6226009601</v>
      </c>
      <c r="Z953" s="139">
        <v>6533559.5535797104</v>
      </c>
      <c r="AA953" s="139">
        <v>162773767.444368</v>
      </c>
      <c r="AB953" s="139">
        <v>24065343.7850678</v>
      </c>
      <c r="AC953" s="139">
        <v>-285130.37081347202</v>
      </c>
      <c r="AD953" s="139">
        <v>-4036143.6409424702</v>
      </c>
      <c r="AE953" s="139">
        <v>614823.91669855802</v>
      </c>
      <c r="AF953" s="139">
        <v>10249984.1771446</v>
      </c>
      <c r="AG953" s="139">
        <v>16315532.3595303</v>
      </c>
      <c r="AH953" s="139">
        <v>19531645.725442201</v>
      </c>
      <c r="AI953" s="139">
        <v>35885186.830734402</v>
      </c>
      <c r="AJ953" s="139">
        <v>13147208.0596494</v>
      </c>
      <c r="AK953" s="139">
        <v>6865123.3124159398</v>
      </c>
      <c r="AL953" s="139">
        <v>-4961568.5527151404</v>
      </c>
      <c r="AM953" s="139">
        <v>3240907.0959226801</v>
      </c>
      <c r="AN953" s="139">
        <v>120632912.698135</v>
      </c>
      <c r="AO953" s="139">
        <v>20541338.756382499</v>
      </c>
      <c r="AP953" s="139">
        <v>-2893969.0493108202</v>
      </c>
      <c r="AQ953" s="139">
        <v>-6888804.9344858397</v>
      </c>
      <c r="AR953" s="139">
        <v>-2374240.0638274201</v>
      </c>
      <c r="AS953" s="139">
        <v>7538481.5005928101</v>
      </c>
      <c r="AT953" s="139">
        <v>13171354.8060026</v>
      </c>
      <c r="AU953" s="139">
        <v>16381386.476875801</v>
      </c>
      <c r="AV953" s="139">
        <v>32757786.744753301</v>
      </c>
      <c r="AW953" s="139">
        <v>10281352.4098763</v>
      </c>
      <c r="AX953" s="139">
        <v>3758987.9646669002</v>
      </c>
      <c r="AY953" s="139">
        <v>-8191633.8529568696</v>
      </c>
      <c r="AZ953" s="139">
        <v>267198.93121430499</v>
      </c>
      <c r="BA953" s="139">
        <v>84349239.689783797</v>
      </c>
    </row>
    <row r="954" spans="1:53">
      <c r="A954" s="140" t="s">
        <v>2269</v>
      </c>
      <c r="B954" s="139">
        <v>34943634.411445603</v>
      </c>
      <c r="C954" s="139">
        <v>34983573.478807896</v>
      </c>
      <c r="D954" s="139">
        <v>35261353.399158999</v>
      </c>
      <c r="E954" s="139">
        <v>34951937.347026497</v>
      </c>
      <c r="F954" s="139">
        <v>35029943.837343097</v>
      </c>
      <c r="G954" s="139">
        <v>35535912.585299201</v>
      </c>
      <c r="H954" s="139">
        <v>35227183.384308599</v>
      </c>
      <c r="I954" s="139">
        <v>36458758.6508926</v>
      </c>
      <c r="J954" s="139">
        <v>36102521.534563497</v>
      </c>
      <c r="K954" s="139">
        <v>35964345.566956103</v>
      </c>
      <c r="L954" s="139">
        <v>35949416.878665902</v>
      </c>
      <c r="M954" s="139">
        <v>36489488.111161403</v>
      </c>
      <c r="N954" s="139">
        <v>426898069.18562901</v>
      </c>
      <c r="O954" s="139">
        <v>36045046.105725102</v>
      </c>
      <c r="P954" s="139">
        <v>36062811.779148199</v>
      </c>
      <c r="Q954" s="139">
        <v>36592680.609669998</v>
      </c>
      <c r="R954" s="139">
        <v>36649981.781809099</v>
      </c>
      <c r="S954" s="139">
        <v>36898021.756124899</v>
      </c>
      <c r="T954" s="139">
        <v>39006052.075201198</v>
      </c>
      <c r="U954" s="139">
        <v>38930048.5309873</v>
      </c>
      <c r="V954" s="139">
        <v>38921766.503898896</v>
      </c>
      <c r="W954" s="139">
        <v>39219667.234951898</v>
      </c>
      <c r="X954" s="139">
        <v>38908395.268006802</v>
      </c>
      <c r="Y954" s="139">
        <v>38906228.548799999</v>
      </c>
      <c r="Z954" s="139">
        <v>39584432.939863399</v>
      </c>
      <c r="AA954" s="139">
        <v>455725133.13418698</v>
      </c>
      <c r="AB954" s="139">
        <v>39515994.127700903</v>
      </c>
      <c r="AC954" s="139">
        <v>39551205.647973798</v>
      </c>
      <c r="AD954" s="139">
        <v>39977591.432555303</v>
      </c>
      <c r="AE954" s="139">
        <v>39848838.095407397</v>
      </c>
      <c r="AF954" s="139">
        <v>39947209.510950796</v>
      </c>
      <c r="AG954" s="139">
        <v>41881684.260517597</v>
      </c>
      <c r="AH954" s="139">
        <v>41762733.625661097</v>
      </c>
      <c r="AI954" s="139">
        <v>41745175.624327697</v>
      </c>
      <c r="AJ954" s="139">
        <v>42033872.963580698</v>
      </c>
      <c r="AK954" s="139">
        <v>41712385.399690703</v>
      </c>
      <c r="AL954" s="139">
        <v>41698384.887835301</v>
      </c>
      <c r="AM954" s="139">
        <v>42242627.1097138</v>
      </c>
      <c r="AN954" s="139">
        <v>491917702.68591499</v>
      </c>
      <c r="AO954" s="139">
        <v>42227287.426522598</v>
      </c>
      <c r="AP954" s="139">
        <v>42216837.622217998</v>
      </c>
      <c r="AQ954" s="139">
        <v>42809318.819609404</v>
      </c>
      <c r="AR954" s="139">
        <v>42686485.177063599</v>
      </c>
      <c r="AS954" s="139">
        <v>42779489.003114998</v>
      </c>
      <c r="AT954" s="139">
        <v>45730925.142243899</v>
      </c>
      <c r="AU954" s="139">
        <v>45330102.675360397</v>
      </c>
      <c r="AV954" s="139">
        <v>45318424.107311398</v>
      </c>
      <c r="AW954" s="139">
        <v>45613108.705713399</v>
      </c>
      <c r="AX954" s="139">
        <v>45297644.126672201</v>
      </c>
      <c r="AY954" s="139">
        <v>45289629.377121903</v>
      </c>
      <c r="AZ954" s="139">
        <v>45847989.197196499</v>
      </c>
      <c r="BA954" s="139">
        <v>531147241.38014799</v>
      </c>
    </row>
    <row r="955" spans="1:53">
      <c r="A955" s="140" t="s">
        <v>2270</v>
      </c>
      <c r="B955" s="139">
        <v>-1628536.39234651</v>
      </c>
      <c r="C955" s="139">
        <v>-1000630.1662231</v>
      </c>
      <c r="D955" s="139">
        <v>-1063065.7737821799</v>
      </c>
      <c r="E955" s="139">
        <v>-1124084.9225818799</v>
      </c>
      <c r="F955" s="139">
        <v>-1184836.8315369</v>
      </c>
      <c r="G955" s="139">
        <v>-1243965.76444549</v>
      </c>
      <c r="H955" s="139">
        <v>-1303937.35334939</v>
      </c>
      <c r="I955" s="139">
        <v>-1360542.25622231</v>
      </c>
      <c r="J955" s="139">
        <v>-1419762.99795754</v>
      </c>
      <c r="K955" s="139">
        <v>-969983.63380643597</v>
      </c>
      <c r="L955" s="139">
        <v>-1012028.09912474</v>
      </c>
      <c r="M955" s="139">
        <v>-428363.86857025803</v>
      </c>
      <c r="N955" s="139">
        <v>-13739738.059946701</v>
      </c>
      <c r="O955" s="139">
        <v>-428695.30360231898</v>
      </c>
      <c r="P955" s="139">
        <v>-445035.24696670199</v>
      </c>
      <c r="Q955" s="139">
        <v>-459047.51420579402</v>
      </c>
      <c r="R955" s="139">
        <v>-473238.05153247598</v>
      </c>
      <c r="S955" s="139">
        <v>-486647.497324411</v>
      </c>
      <c r="T955" s="139">
        <v>-499731.424036148</v>
      </c>
      <c r="U955" s="139">
        <v>-514172.37521796598</v>
      </c>
      <c r="V955" s="139">
        <v>-528573.59822041704</v>
      </c>
      <c r="W955" s="139">
        <v>-543937.793520284</v>
      </c>
      <c r="X955" s="139">
        <v>-558724.77859566896</v>
      </c>
      <c r="Y955" s="139">
        <v>-571021.90375214396</v>
      </c>
      <c r="Z955" s="139">
        <v>-89208.547779216897</v>
      </c>
      <c r="AA955" s="139">
        <v>-5598034.0347535498</v>
      </c>
      <c r="AB955" s="139">
        <v>-88257.952567376298</v>
      </c>
      <c r="AC955" s="139">
        <v>-105000.722327504</v>
      </c>
      <c r="AD955" s="139">
        <v>-135803.870542588</v>
      </c>
      <c r="AE955" s="139">
        <v>-166991.81070715</v>
      </c>
      <c r="AF955" s="139">
        <v>-198569.34896613299</v>
      </c>
      <c r="AG955" s="139">
        <v>-230541.35913505199</v>
      </c>
      <c r="AH955" s="139">
        <v>-262912.78376551101</v>
      </c>
      <c r="AI955" s="139">
        <v>-295688.63522928703</v>
      </c>
      <c r="AJ955" s="139">
        <v>-328873.99682111002</v>
      </c>
      <c r="AK955" s="139">
        <v>-362474.02388059499</v>
      </c>
      <c r="AL955" s="139">
        <v>-396493.94493376999</v>
      </c>
      <c r="AM955" s="139">
        <v>-430939.06285446999</v>
      </c>
      <c r="AN955" s="139">
        <v>-3002547.5117305499</v>
      </c>
      <c r="AO955" s="139">
        <v>-445632.05835041997</v>
      </c>
      <c r="AP955" s="139">
        <v>-480386.91746492498</v>
      </c>
      <c r="AQ955" s="139">
        <v>-84073.627312331999</v>
      </c>
      <c r="AR955" s="139">
        <v>-99689.554899825598</v>
      </c>
      <c r="AS955" s="139">
        <v>-115499.899806432</v>
      </c>
      <c r="AT955" s="139">
        <v>-131507.09123788201</v>
      </c>
      <c r="AU955" s="139">
        <v>-147713.59264516199</v>
      </c>
      <c r="AV955" s="139">
        <v>-164121.902264567</v>
      </c>
      <c r="AW955" s="139">
        <v>-180734.553667042</v>
      </c>
      <c r="AX955" s="139">
        <v>-197554.116317081</v>
      </c>
      <c r="AY955" s="139">
        <v>-214583.19614138</v>
      </c>
      <c r="AZ955" s="139">
        <v>-231824.43610739501</v>
      </c>
      <c r="BA955" s="139">
        <v>-2493320.9462144398</v>
      </c>
    </row>
    <row r="956" spans="1:53">
      <c r="A956" s="140" t="s">
        <v>2271</v>
      </c>
      <c r="B956" s="139">
        <v>-93545217.209099799</v>
      </c>
      <c r="C956" s="139">
        <v>-98480527.217570707</v>
      </c>
      <c r="D956" s="139">
        <v>-71915939.403188795</v>
      </c>
      <c r="E956" s="139">
        <v>-53149655.922047898</v>
      </c>
      <c r="F956" s="139">
        <v>-69743976.479457006</v>
      </c>
      <c r="G956" s="139">
        <v>-89009429.697313994</v>
      </c>
      <c r="H956" s="139">
        <v>-85502751.4230721</v>
      </c>
      <c r="I956" s="139">
        <v>-70900648.651019499</v>
      </c>
      <c r="J956" s="139">
        <v>-83111569.994911402</v>
      </c>
      <c r="K956" s="139">
        <v>-75182577.778487802</v>
      </c>
      <c r="L956" s="139">
        <v>-70364750.125882998</v>
      </c>
      <c r="M956" s="139">
        <v>-101518802.04589701</v>
      </c>
      <c r="N956" s="139">
        <v>-962425845.94794905</v>
      </c>
      <c r="O956" s="139">
        <v>-87552812.434438094</v>
      </c>
      <c r="P956" s="139">
        <v>-64951439.151990399</v>
      </c>
      <c r="Q956" s="139">
        <v>-46824669.656323798</v>
      </c>
      <c r="R956" s="139">
        <v>-42376680.831411302</v>
      </c>
      <c r="S956" s="139">
        <v>-65647015.558660403</v>
      </c>
      <c r="T956" s="139">
        <v>-81835017.7121474</v>
      </c>
      <c r="U956" s="139">
        <v>-92944265.537144393</v>
      </c>
      <c r="V956" s="139">
        <v>-96089863.295005798</v>
      </c>
      <c r="W956" s="139">
        <v>-76522304.130105898</v>
      </c>
      <c r="X956" s="139">
        <v>-64204147.908177197</v>
      </c>
      <c r="Y956" s="139">
        <v>-46003460.847358301</v>
      </c>
      <c r="Z956" s="139">
        <v>-79008687.991929397</v>
      </c>
      <c r="AA956" s="139">
        <v>-843960365.05469298</v>
      </c>
      <c r="AB956" s="139">
        <v>-86517181.866681397</v>
      </c>
      <c r="AC956" s="139">
        <v>-63022344.151712999</v>
      </c>
      <c r="AD956" s="139">
        <v>-42908521.148835398</v>
      </c>
      <c r="AE956" s="139">
        <v>-39337315.440400198</v>
      </c>
      <c r="AF956" s="139">
        <v>-64143904.4370749</v>
      </c>
      <c r="AG956" s="139">
        <v>-81757075.905349404</v>
      </c>
      <c r="AH956" s="139">
        <v>-93548008.776605695</v>
      </c>
      <c r="AI956" s="139">
        <v>-99605612.220890597</v>
      </c>
      <c r="AJ956" s="139">
        <v>-78755903.265539795</v>
      </c>
      <c r="AK956" s="139">
        <v>-67186914.854515806</v>
      </c>
      <c r="AL956" s="139">
        <v>-47759638.765194498</v>
      </c>
      <c r="AM956" s="139">
        <v>-78866464.483224407</v>
      </c>
      <c r="AN956" s="139">
        <v>-843408885.31602502</v>
      </c>
      <c r="AO956" s="139">
        <v>-87339169.759040102</v>
      </c>
      <c r="AP956" s="139">
        <v>-64448151.860495701</v>
      </c>
      <c r="AQ956" s="139">
        <v>-45165674.612081997</v>
      </c>
      <c r="AR956" s="139">
        <v>-41325091.204181001</v>
      </c>
      <c r="AS956" s="139">
        <v>-63557474.179358602</v>
      </c>
      <c r="AT956" s="139">
        <v>-79473449.902635798</v>
      </c>
      <c r="AU956" s="139">
        <v>-90680354.254458696</v>
      </c>
      <c r="AV956" s="139">
        <v>-98127733.630092502</v>
      </c>
      <c r="AW956" s="139">
        <v>-76415389.977170393</v>
      </c>
      <c r="AX956" s="139">
        <v>-63635507.701114103</v>
      </c>
      <c r="AY956" s="139">
        <v>-37976886.936559103</v>
      </c>
      <c r="AZ956" s="139">
        <v>-75502008.490399003</v>
      </c>
      <c r="BA956" s="139">
        <v>-823646892.50758696</v>
      </c>
    </row>
    <row r="957" spans="1:53">
      <c r="A957" s="140" t="s">
        <v>2272</v>
      </c>
    </row>
    <row r="958" spans="1:53" ht="10.8" thickBot="1">
      <c r="A958" s="172" t="s">
        <v>2273</v>
      </c>
    </row>
    <row r="959" spans="1:53">
      <c r="A959" s="140" t="s">
        <v>2274</v>
      </c>
      <c r="B959" s="139">
        <v>-725904988.50884104</v>
      </c>
      <c r="C959" s="139">
        <v>-498444904.458974</v>
      </c>
      <c r="D959" s="139">
        <v>-502081191.41423601</v>
      </c>
      <c r="E959" s="139">
        <v>-497856452.95406002</v>
      </c>
      <c r="F959" s="139">
        <v>-590979465.80990899</v>
      </c>
      <c r="G959" s="139">
        <v>-632127851.44417298</v>
      </c>
      <c r="H959" s="139">
        <v>-661504003.59287596</v>
      </c>
      <c r="I959" s="139">
        <v>-813067577.48260701</v>
      </c>
      <c r="J959" s="139">
        <v>-618059375.82939398</v>
      </c>
      <c r="K959" s="139">
        <v>-546529717.93541706</v>
      </c>
      <c r="L959" s="139">
        <v>-444138356.91099298</v>
      </c>
      <c r="M959" s="139">
        <v>-489714292.22711802</v>
      </c>
      <c r="N959" s="139">
        <v>-7020408178.5685997</v>
      </c>
      <c r="O959" s="139">
        <v>-593843490.62915206</v>
      </c>
      <c r="P959" s="139">
        <v>-388358983.856682</v>
      </c>
      <c r="Q959" s="139">
        <v>-395887698.237288</v>
      </c>
      <c r="R959" s="139">
        <v>-424939914.04979903</v>
      </c>
      <c r="S959" s="139">
        <v>-507121731.90654099</v>
      </c>
      <c r="T959" s="139">
        <v>-543657461.15222704</v>
      </c>
      <c r="U959" s="139">
        <v>-570964265.435269</v>
      </c>
      <c r="V959" s="139">
        <v>-699000624.96647704</v>
      </c>
      <c r="W959" s="139">
        <v>-533337177.016361</v>
      </c>
      <c r="X959" s="139">
        <v>-467651793.93893403</v>
      </c>
      <c r="Y959" s="139">
        <v>-380366858.56311202</v>
      </c>
      <c r="Z959" s="139">
        <v>-426602344.797526</v>
      </c>
      <c r="AA959" s="139">
        <v>-5931732344.5493698</v>
      </c>
      <c r="AB959" s="139">
        <v>-589445510.08153105</v>
      </c>
      <c r="AC959" s="139">
        <v>-386790370.77068001</v>
      </c>
      <c r="AD959" s="139">
        <v>-391922849.10092402</v>
      </c>
      <c r="AE959" s="139">
        <v>-420653859.77011597</v>
      </c>
      <c r="AF959" s="139">
        <v>-502647930.71104503</v>
      </c>
      <c r="AG959" s="139">
        <v>-542276420.28991103</v>
      </c>
      <c r="AH959" s="139">
        <v>-569256331.29939103</v>
      </c>
      <c r="AI959" s="139">
        <v>-696004092.78357697</v>
      </c>
      <c r="AJ959" s="139">
        <v>-531991655.704983</v>
      </c>
      <c r="AK959" s="139">
        <v>-467553303.28302002</v>
      </c>
      <c r="AL959" s="139">
        <v>-378556065.79829901</v>
      </c>
      <c r="AM959" s="139">
        <v>-426253141.46483999</v>
      </c>
      <c r="AN959" s="139">
        <v>-5903351531.05832</v>
      </c>
      <c r="AO959" s="139">
        <v>-588526953.44404602</v>
      </c>
      <c r="AP959" s="139">
        <v>-386406232.751791</v>
      </c>
      <c r="AQ959" s="139">
        <v>-390147871.66283399</v>
      </c>
      <c r="AR959" s="139">
        <v>-418840462.977705</v>
      </c>
      <c r="AS959" s="139">
        <v>-502097203.82126302</v>
      </c>
      <c r="AT959" s="139">
        <v>-541116418.94384003</v>
      </c>
      <c r="AU959" s="139">
        <v>-568375792.18114901</v>
      </c>
      <c r="AV959" s="139">
        <v>-694596374.65456605</v>
      </c>
      <c r="AW959" s="139">
        <v>-531862210.10028303</v>
      </c>
      <c r="AX959" s="139">
        <v>-467464694.381064</v>
      </c>
      <c r="AY959" s="139">
        <v>-378905709.14370501</v>
      </c>
      <c r="AZ959" s="139">
        <v>-427397537.89913899</v>
      </c>
      <c r="BA959" s="139">
        <v>-5895737461.9613895</v>
      </c>
    </row>
    <row r="960" spans="1:53">
      <c r="A960" s="140" t="s">
        <v>2275</v>
      </c>
      <c r="B960" s="139">
        <v>-718858479.91008997</v>
      </c>
      <c r="C960" s="139">
        <v>-490168442.92889601</v>
      </c>
      <c r="D960" s="139">
        <v>-493805742.45939898</v>
      </c>
      <c r="E960" s="139">
        <v>-490309046.567873</v>
      </c>
      <c r="F960" s="139">
        <v>-585244391.87511802</v>
      </c>
      <c r="G960" s="139">
        <v>-628049768.60518301</v>
      </c>
      <c r="H960" s="139">
        <v>-658511399.94852805</v>
      </c>
      <c r="I960" s="139">
        <v>-809798586.35253704</v>
      </c>
      <c r="J960" s="139">
        <v>-613602376.27386105</v>
      </c>
      <c r="K960" s="139">
        <v>-540044525.66034901</v>
      </c>
      <c r="L960" s="139">
        <v>-435661147.55466199</v>
      </c>
      <c r="M960" s="139">
        <v>-481099568.74485803</v>
      </c>
      <c r="N960" s="139">
        <v>-6945153476.8813496</v>
      </c>
      <c r="O960" s="139">
        <v>-588235433.83605099</v>
      </c>
      <c r="P960" s="139">
        <v>-382739462.27358103</v>
      </c>
      <c r="Q960" s="139">
        <v>-390253076.05418801</v>
      </c>
      <c r="R960" s="139">
        <v>-419308052.79669797</v>
      </c>
      <c r="S960" s="139">
        <v>-501477882.20344001</v>
      </c>
      <c r="T960" s="139">
        <v>-537985153.37912595</v>
      </c>
      <c r="U960" s="139">
        <v>-565244445.36993003</v>
      </c>
      <c r="V960" s="139">
        <v>-693285518.05613804</v>
      </c>
      <c r="W960" s="139">
        <v>-527633270.04602301</v>
      </c>
      <c r="X960" s="139">
        <v>-461949539.328596</v>
      </c>
      <c r="Y960" s="139">
        <v>-374693534.27277398</v>
      </c>
      <c r="Z960" s="139">
        <v>-415434322.32407701</v>
      </c>
      <c r="AA960" s="139">
        <v>-5858239689.9406204</v>
      </c>
      <c r="AB960" s="139">
        <v>-583764885.169155</v>
      </c>
      <c r="AC960" s="139">
        <v>-381101456.89830399</v>
      </c>
      <c r="AD960" s="139">
        <v>-386219758.158548</v>
      </c>
      <c r="AE960" s="139">
        <v>-414953845.24773997</v>
      </c>
      <c r="AF960" s="139">
        <v>-496936845.48866898</v>
      </c>
      <c r="AG960" s="139">
        <v>-536538518.76753598</v>
      </c>
      <c r="AH960" s="139">
        <v>-563474368.27721703</v>
      </c>
      <c r="AI960" s="139">
        <v>-690224695.22140396</v>
      </c>
      <c r="AJ960" s="139">
        <v>-526221104.242809</v>
      </c>
      <c r="AK960" s="139">
        <v>-461784611.76084602</v>
      </c>
      <c r="AL960" s="139">
        <v>-372817969.27612501</v>
      </c>
      <c r="AM960" s="139">
        <v>-414493533.63730103</v>
      </c>
      <c r="AN960" s="139">
        <v>-5828531592.1456604</v>
      </c>
      <c r="AO960" s="139">
        <v>-582760490.18171704</v>
      </c>
      <c r="AP960" s="139">
        <v>-380629940.44946301</v>
      </c>
      <c r="AQ960" s="139">
        <v>-384358183.11050498</v>
      </c>
      <c r="AR960" s="139">
        <v>-413053992.20537603</v>
      </c>
      <c r="AS960" s="139">
        <v>-496300437.17893398</v>
      </c>
      <c r="AT960" s="139">
        <v>-535294344.85151201</v>
      </c>
      <c r="AU960" s="139">
        <v>-562501781.46399498</v>
      </c>
      <c r="AV960" s="139">
        <v>-688725003.86741197</v>
      </c>
      <c r="AW960" s="139">
        <v>-526000703.55312902</v>
      </c>
      <c r="AX960" s="139">
        <v>-461605168.13391</v>
      </c>
      <c r="AY960" s="139">
        <v>-373074973.81655103</v>
      </c>
      <c r="AZ960" s="139">
        <v>-415064719.861866</v>
      </c>
      <c r="BA960" s="139">
        <v>-5819369738.6743698</v>
      </c>
    </row>
    <row r="961" spans="1:53">
      <c r="A961" s="140" t="s">
        <v>2276</v>
      </c>
      <c r="B961" s="139">
        <v>7046508.5987507999</v>
      </c>
      <c r="C961" s="139">
        <v>8276461.5300777303</v>
      </c>
      <c r="D961" s="139">
        <v>8275448.9548361097</v>
      </c>
      <c r="E961" s="139">
        <v>7547406.3861870598</v>
      </c>
      <c r="F961" s="139">
        <v>5735073.9347906699</v>
      </c>
      <c r="G961" s="139">
        <v>4078082.8389899102</v>
      </c>
      <c r="H961" s="139">
        <v>2992603.64434763</v>
      </c>
      <c r="I961" s="139">
        <v>3268991.1300704102</v>
      </c>
      <c r="J961" s="139">
        <v>4456999.5555330496</v>
      </c>
      <c r="K961" s="139">
        <v>6485192.2750684898</v>
      </c>
      <c r="L961" s="139">
        <v>8477209.3563310299</v>
      </c>
      <c r="M961" s="139">
        <v>8614723.4822600707</v>
      </c>
      <c r="N961" s="139">
        <v>75254701.687243</v>
      </c>
      <c r="O961" s="139">
        <v>5608056.7931010099</v>
      </c>
      <c r="P961" s="139">
        <v>5619521.5831006598</v>
      </c>
      <c r="Q961" s="139">
        <v>5634622.1831006696</v>
      </c>
      <c r="R961" s="139">
        <v>5631861.2531006802</v>
      </c>
      <c r="S961" s="139">
        <v>5643849.70310074</v>
      </c>
      <c r="T961" s="139">
        <v>5672307.7731006704</v>
      </c>
      <c r="U961" s="139">
        <v>5719820.0653385101</v>
      </c>
      <c r="V961" s="139">
        <v>5715106.9103384996</v>
      </c>
      <c r="W961" s="139">
        <v>5703906.97033819</v>
      </c>
      <c r="X961" s="139">
        <v>5702254.6103382995</v>
      </c>
      <c r="Y961" s="139">
        <v>5673324.2903382601</v>
      </c>
      <c r="Z961" s="139">
        <v>11168022.4734498</v>
      </c>
      <c r="AA961" s="139">
        <v>73492654.608746096</v>
      </c>
      <c r="AB961" s="139">
        <v>5680624.9123759298</v>
      </c>
      <c r="AC961" s="139">
        <v>5688913.8723757304</v>
      </c>
      <c r="AD961" s="139">
        <v>5703090.9423756497</v>
      </c>
      <c r="AE961" s="139">
        <v>5700014.5223757103</v>
      </c>
      <c r="AF961" s="139">
        <v>5711085.2223757496</v>
      </c>
      <c r="AG961" s="139">
        <v>5737901.5223755203</v>
      </c>
      <c r="AH961" s="139">
        <v>5781963.0221737297</v>
      </c>
      <c r="AI961" s="139">
        <v>5779397.5621736599</v>
      </c>
      <c r="AJ961" s="139">
        <v>5770551.4621735699</v>
      </c>
      <c r="AK961" s="139">
        <v>5768691.5221735202</v>
      </c>
      <c r="AL961" s="139">
        <v>5738096.5221734904</v>
      </c>
      <c r="AM961" s="139">
        <v>11759607.8275395</v>
      </c>
      <c r="AN961" s="139">
        <v>74819938.912661806</v>
      </c>
      <c r="AO961" s="139">
        <v>5766463.2623289898</v>
      </c>
      <c r="AP961" s="139">
        <v>5776292.3023288604</v>
      </c>
      <c r="AQ961" s="139">
        <v>5789688.5523289004</v>
      </c>
      <c r="AR961" s="139">
        <v>5786470.7723288396</v>
      </c>
      <c r="AS961" s="139">
        <v>5796766.6423288696</v>
      </c>
      <c r="AT961" s="139">
        <v>5822074.0923287803</v>
      </c>
      <c r="AU961" s="139">
        <v>5874010.7171540102</v>
      </c>
      <c r="AV961" s="139">
        <v>5871370.78715418</v>
      </c>
      <c r="AW961" s="139">
        <v>5861506.54715381</v>
      </c>
      <c r="AX961" s="139">
        <v>5859526.2471539304</v>
      </c>
      <c r="AY961" s="139">
        <v>5830735.3271539304</v>
      </c>
      <c r="AZ961" s="139">
        <v>12332818.037272699</v>
      </c>
      <c r="BA961" s="139">
        <v>76367723.2870159</v>
      </c>
    </row>
    <row r="962" spans="1:53">
      <c r="A962" s="140" t="s">
        <v>2277</v>
      </c>
      <c r="B962" s="139">
        <v>-5699788.2964362102</v>
      </c>
      <c r="C962" s="139">
        <v>-5711981.6864362098</v>
      </c>
      <c r="D962" s="139">
        <v>-5727899.5464361999</v>
      </c>
      <c r="E962" s="139">
        <v>-5725322.09643621</v>
      </c>
      <c r="F962" s="139">
        <v>-5738090.2464362001</v>
      </c>
      <c r="G962" s="139">
        <v>-5768050.4864362096</v>
      </c>
      <c r="H962" s="139">
        <v>-5797078.5364362104</v>
      </c>
      <c r="I962" s="139">
        <v>-5794770.2964362102</v>
      </c>
      <c r="J962" s="139">
        <v>-5785648.63643621</v>
      </c>
      <c r="K962" s="139">
        <v>-5784153.3164362097</v>
      </c>
      <c r="L962" s="139">
        <v>-5755172.5464362102</v>
      </c>
      <c r="M962" s="139">
        <v>-5741900.3664362002</v>
      </c>
      <c r="N962" s="139">
        <v>-69029856.057234496</v>
      </c>
      <c r="O962" s="139">
        <v>-5500056.7931007501</v>
      </c>
      <c r="P962" s="139">
        <v>-5511521.5831007501</v>
      </c>
      <c r="Q962" s="139">
        <v>-5526622.1831007497</v>
      </c>
      <c r="R962" s="139">
        <v>-5523861.25310075</v>
      </c>
      <c r="S962" s="139">
        <v>-5535849.7031007502</v>
      </c>
      <c r="T962" s="139">
        <v>-5564307.7731007496</v>
      </c>
      <c r="U962" s="139">
        <v>-5611820.0653382502</v>
      </c>
      <c r="V962" s="139">
        <v>-5607106.91033825</v>
      </c>
      <c r="W962" s="139">
        <v>-5595906.9703382496</v>
      </c>
      <c r="X962" s="139">
        <v>-5594254.6103382502</v>
      </c>
      <c r="Y962" s="139">
        <v>-5565324.2903382499</v>
      </c>
      <c r="Z962" s="139">
        <v>-5551472.45033825</v>
      </c>
      <c r="AA962" s="139">
        <v>-66688104.585633896</v>
      </c>
      <c r="AB962" s="139">
        <v>-5572624.9123756699</v>
      </c>
      <c r="AC962" s="139">
        <v>-5580913.8723756699</v>
      </c>
      <c r="AD962" s="139">
        <v>-5595090.9423756702</v>
      </c>
      <c r="AE962" s="139">
        <v>-5592014.5223756703</v>
      </c>
      <c r="AF962" s="139">
        <v>-5603085.2223756704</v>
      </c>
      <c r="AG962" s="139">
        <v>-5629901.52237566</v>
      </c>
      <c r="AH962" s="139">
        <v>-5673963.02217355</v>
      </c>
      <c r="AI962" s="139">
        <v>-5671397.5621735603</v>
      </c>
      <c r="AJ962" s="139">
        <v>-5662551.4621735597</v>
      </c>
      <c r="AK962" s="139">
        <v>-5660691.5221735602</v>
      </c>
      <c r="AL962" s="139">
        <v>-5630096.52217355</v>
      </c>
      <c r="AM962" s="139">
        <v>-5615772.9121735599</v>
      </c>
      <c r="AN962" s="139">
        <v>-67488103.997295305</v>
      </c>
      <c r="AO962" s="139">
        <v>-5658463.2623289097</v>
      </c>
      <c r="AP962" s="139">
        <v>-5668292.3023289097</v>
      </c>
      <c r="AQ962" s="139">
        <v>-5681688.5523289097</v>
      </c>
      <c r="AR962" s="139">
        <v>-5678470.7723289104</v>
      </c>
      <c r="AS962" s="139">
        <v>-5688766.6423289096</v>
      </c>
      <c r="AT962" s="139">
        <v>-5714074.0923289098</v>
      </c>
      <c r="AU962" s="139">
        <v>-5766010.7171539096</v>
      </c>
      <c r="AV962" s="139">
        <v>-5763370.7871539099</v>
      </c>
      <c r="AW962" s="139">
        <v>-5753506.5471539097</v>
      </c>
      <c r="AX962" s="139">
        <v>-5751526.2471539099</v>
      </c>
      <c r="AY962" s="139">
        <v>-5722735.32715391</v>
      </c>
      <c r="AZ962" s="139">
        <v>-5708001.9171539098</v>
      </c>
      <c r="BA962" s="139">
        <v>-68554907.166896895</v>
      </c>
    </row>
    <row r="963" spans="1:53">
      <c r="A963" s="140" t="s">
        <v>2278</v>
      </c>
      <c r="B963" s="139">
        <v>0</v>
      </c>
      <c r="C963" s="139">
        <v>0</v>
      </c>
      <c r="D963" s="139">
        <v>0</v>
      </c>
      <c r="E963" s="139">
        <v>0</v>
      </c>
      <c r="F963" s="139">
        <v>0</v>
      </c>
      <c r="G963" s="139">
        <v>0</v>
      </c>
      <c r="H963" s="139">
        <v>0</v>
      </c>
      <c r="I963" s="139">
        <v>0</v>
      </c>
      <c r="J963" s="139">
        <v>0</v>
      </c>
      <c r="K963" s="139">
        <v>0</v>
      </c>
      <c r="L963" s="139">
        <v>0</v>
      </c>
      <c r="M963" s="139">
        <v>0</v>
      </c>
      <c r="N963" s="139">
        <v>0</v>
      </c>
      <c r="O963" s="139">
        <v>0</v>
      </c>
      <c r="P963" s="139">
        <v>0</v>
      </c>
      <c r="Q963" s="139">
        <v>0</v>
      </c>
      <c r="R963" s="139">
        <v>0</v>
      </c>
      <c r="S963" s="139">
        <v>0</v>
      </c>
      <c r="T963" s="139">
        <v>0</v>
      </c>
      <c r="U963" s="139">
        <v>0</v>
      </c>
      <c r="V963" s="139">
        <v>0</v>
      </c>
      <c r="W963" s="139">
        <v>0</v>
      </c>
      <c r="X963" s="139">
        <v>0</v>
      </c>
      <c r="Y963" s="139">
        <v>0</v>
      </c>
      <c r="Z963" s="139">
        <v>0</v>
      </c>
      <c r="AA963" s="139">
        <v>0</v>
      </c>
      <c r="AB963" s="139">
        <v>0</v>
      </c>
      <c r="AC963" s="139">
        <v>0</v>
      </c>
      <c r="AD963" s="139">
        <v>0</v>
      </c>
      <c r="AE963" s="139">
        <v>0</v>
      </c>
      <c r="AF963" s="139">
        <v>0</v>
      </c>
      <c r="AG963" s="139">
        <v>0</v>
      </c>
      <c r="AH963" s="139">
        <v>0</v>
      </c>
      <c r="AI963" s="139">
        <v>0</v>
      </c>
      <c r="AJ963" s="139">
        <v>0</v>
      </c>
      <c r="AK963" s="139">
        <v>0</v>
      </c>
      <c r="AL963" s="139">
        <v>0</v>
      </c>
      <c r="AM963" s="139">
        <v>0</v>
      </c>
      <c r="AN963" s="139">
        <v>0</v>
      </c>
      <c r="AO963" s="139">
        <v>0</v>
      </c>
      <c r="AP963" s="139">
        <v>0</v>
      </c>
      <c r="AQ963" s="139">
        <v>0</v>
      </c>
      <c r="AR963" s="139">
        <v>0</v>
      </c>
      <c r="AS963" s="139">
        <v>0</v>
      </c>
      <c r="AT963" s="139">
        <v>0</v>
      </c>
      <c r="AU963" s="139">
        <v>0</v>
      </c>
      <c r="AV963" s="139">
        <v>0</v>
      </c>
      <c r="AW963" s="139">
        <v>0</v>
      </c>
      <c r="AX963" s="139">
        <v>0</v>
      </c>
      <c r="AY963" s="139">
        <v>0</v>
      </c>
      <c r="AZ963" s="139">
        <v>0</v>
      </c>
      <c r="BA963" s="139">
        <v>0</v>
      </c>
    </row>
    <row r="964" spans="1:53">
      <c r="A964" s="140" t="s">
        <v>2279</v>
      </c>
      <c r="B964" s="139">
        <v>-1238720.3023143699</v>
      </c>
      <c r="C964" s="139">
        <v>-2456479.8436416099</v>
      </c>
      <c r="D964" s="139">
        <v>-2439549.4083999898</v>
      </c>
      <c r="E964" s="139">
        <v>-1714084.2897509199</v>
      </c>
      <c r="F964" s="139">
        <v>111016.311645783</v>
      </c>
      <c r="G964" s="139">
        <v>1797967.6474464999</v>
      </c>
      <c r="H964" s="139">
        <v>2912474.8920887401</v>
      </c>
      <c r="I964" s="139">
        <v>2633779.1663658898</v>
      </c>
      <c r="J964" s="139">
        <v>1436649.0809032801</v>
      </c>
      <c r="K964" s="139">
        <v>-593038.95863220503</v>
      </c>
      <c r="L964" s="139">
        <v>-2614036.8098948202</v>
      </c>
      <c r="M964" s="139">
        <v>-2764823.1158238798</v>
      </c>
      <c r="N964" s="139">
        <v>-4928845.6300076004</v>
      </c>
      <c r="O964" s="139">
        <v>0</v>
      </c>
      <c r="P964" s="139">
        <v>0</v>
      </c>
      <c r="Q964" s="139">
        <v>0</v>
      </c>
      <c r="R964" s="139">
        <v>0</v>
      </c>
      <c r="S964" s="139">
        <v>0</v>
      </c>
      <c r="T964" s="139">
        <v>0</v>
      </c>
      <c r="U964" s="139">
        <v>0</v>
      </c>
      <c r="V964" s="139">
        <v>0</v>
      </c>
      <c r="W964" s="139">
        <v>0</v>
      </c>
      <c r="X964" s="139">
        <v>0</v>
      </c>
      <c r="Y964" s="139">
        <v>0</v>
      </c>
      <c r="Z964" s="139">
        <v>-5508550.0231116097</v>
      </c>
      <c r="AA964" s="139">
        <v>-5508550.0231116097</v>
      </c>
      <c r="AB964" s="139">
        <v>0</v>
      </c>
      <c r="AC964" s="139">
        <v>0</v>
      </c>
      <c r="AD964" s="139">
        <v>0</v>
      </c>
      <c r="AE964" s="139">
        <v>0</v>
      </c>
      <c r="AF964" s="139">
        <v>0</v>
      </c>
      <c r="AG964" s="139">
        <v>0</v>
      </c>
      <c r="AH964" s="139">
        <v>0</v>
      </c>
      <c r="AI964" s="139">
        <v>0</v>
      </c>
      <c r="AJ964" s="139">
        <v>0</v>
      </c>
      <c r="AK964" s="139">
        <v>0</v>
      </c>
      <c r="AL964" s="139">
        <v>0</v>
      </c>
      <c r="AM964" s="139">
        <v>-6035834.9153659903</v>
      </c>
      <c r="AN964" s="139">
        <v>-6035834.9153659903</v>
      </c>
      <c r="AO964" s="139">
        <v>0</v>
      </c>
      <c r="AP964" s="139">
        <v>0</v>
      </c>
      <c r="AQ964" s="139">
        <v>0</v>
      </c>
      <c r="AR964" s="139">
        <v>0</v>
      </c>
      <c r="AS964" s="139">
        <v>0</v>
      </c>
      <c r="AT964" s="139">
        <v>0</v>
      </c>
      <c r="AU964" s="139">
        <v>0</v>
      </c>
      <c r="AV964" s="139">
        <v>0</v>
      </c>
      <c r="AW964" s="139">
        <v>0</v>
      </c>
      <c r="AX964" s="139">
        <v>0</v>
      </c>
      <c r="AY964" s="139">
        <v>0</v>
      </c>
      <c r="AZ964" s="139">
        <v>-6516816.12011889</v>
      </c>
      <c r="BA964" s="139">
        <v>-6516816.12011889</v>
      </c>
    </row>
    <row r="965" spans="1:53">
      <c r="A965" s="140" t="s">
        <v>2280</v>
      </c>
      <c r="B965" s="139">
        <v>108000.00000022601</v>
      </c>
      <c r="C965" s="139">
        <v>107999.99999991601</v>
      </c>
      <c r="D965" s="139">
        <v>107999.99999991601</v>
      </c>
      <c r="E965" s="139">
        <v>107999.999999937</v>
      </c>
      <c r="F965" s="139">
        <v>108000.00000025101</v>
      </c>
      <c r="G965" s="139">
        <v>108000.0000002</v>
      </c>
      <c r="H965" s="139">
        <v>108000.000000163</v>
      </c>
      <c r="I965" s="139">
        <v>108000.00000009099</v>
      </c>
      <c r="J965" s="139">
        <v>108000.00000012299</v>
      </c>
      <c r="K965" s="139">
        <v>108000.000000074</v>
      </c>
      <c r="L965" s="139">
        <v>108000.000000003</v>
      </c>
      <c r="M965" s="139">
        <v>107999.999999983</v>
      </c>
      <c r="N965" s="139">
        <v>1296000.0000008801</v>
      </c>
      <c r="O965" s="139">
        <v>108000.000000265</v>
      </c>
      <c r="P965" s="139">
        <v>107999.999999914</v>
      </c>
      <c r="Q965" s="139">
        <v>107999.999999919</v>
      </c>
      <c r="R965" s="139">
        <v>107999.999999929</v>
      </c>
      <c r="S965" s="139">
        <v>107999.999999992</v>
      </c>
      <c r="T965" s="139">
        <v>107999.999999928</v>
      </c>
      <c r="U965" s="139">
        <v>108000.000000263</v>
      </c>
      <c r="V965" s="139">
        <v>108000.00000025899</v>
      </c>
      <c r="W965" s="139">
        <v>107999.999999947</v>
      </c>
      <c r="X965" s="139">
        <v>108000.000000056</v>
      </c>
      <c r="Y965" s="139">
        <v>108000.00000001299</v>
      </c>
      <c r="Z965" s="139">
        <v>108000.00000001601</v>
      </c>
      <c r="AA965" s="139">
        <v>1296000.0000004999</v>
      </c>
      <c r="AB965" s="139">
        <v>108000.000000263</v>
      </c>
      <c r="AC965" s="139">
        <v>108000.000000065</v>
      </c>
      <c r="AD965" s="139">
        <v>107999.999999982</v>
      </c>
      <c r="AE965" s="139">
        <v>108000.000000043</v>
      </c>
      <c r="AF965" s="139">
        <v>108000.000000083</v>
      </c>
      <c r="AG965" s="139">
        <v>107999.999999857</v>
      </c>
      <c r="AH965" s="139">
        <v>108000.000000171</v>
      </c>
      <c r="AI965" s="139">
        <v>108000.0000001</v>
      </c>
      <c r="AJ965" s="139">
        <v>108000.000000018</v>
      </c>
      <c r="AK965" s="139">
        <v>107999.999999965</v>
      </c>
      <c r="AL965" s="139">
        <v>107999.999999935</v>
      </c>
      <c r="AM965" s="139">
        <v>108000.00000000501</v>
      </c>
      <c r="AN965" s="139">
        <v>1296000.0000004901</v>
      </c>
      <c r="AO965" s="139">
        <v>108000.00000008399</v>
      </c>
      <c r="AP965" s="139">
        <v>107999.999999949</v>
      </c>
      <c r="AQ965" s="139">
        <v>107999.999999999</v>
      </c>
      <c r="AR965" s="139">
        <v>107999.99999993401</v>
      </c>
      <c r="AS965" s="139">
        <v>107999.999999965</v>
      </c>
      <c r="AT965" s="139">
        <v>107999.99999986999</v>
      </c>
      <c r="AU965" s="139">
        <v>108000.000000104</v>
      </c>
      <c r="AV965" s="139">
        <v>108000.000000274</v>
      </c>
      <c r="AW965" s="139">
        <v>107999.9999999</v>
      </c>
      <c r="AX965" s="139">
        <v>108000.000000021</v>
      </c>
      <c r="AY965" s="139">
        <v>108000.000000022</v>
      </c>
      <c r="AZ965" s="139">
        <v>107999.99999998001</v>
      </c>
      <c r="BA965" s="139">
        <v>1296000.0000001099</v>
      </c>
    </row>
    <row r="966" spans="1:53">
      <c r="A966" s="140" t="s">
        <v>2281</v>
      </c>
    </row>
    <row r="967" spans="1:53" ht="10.8" thickBot="1">
      <c r="A967" s="172" t="s">
        <v>2282</v>
      </c>
    </row>
    <row r="968" spans="1:53">
      <c r="A968" s="140" t="s">
        <v>2283</v>
      </c>
      <c r="B968" s="139">
        <v>15243997.4722383</v>
      </c>
      <c r="C968" s="139">
        <v>14834888.3922382</v>
      </c>
      <c r="D968" s="139">
        <v>22341549.972238299</v>
      </c>
      <c r="E968" s="139">
        <v>17458892.102238301</v>
      </c>
      <c r="F968" s="139">
        <v>16651559.102238201</v>
      </c>
      <c r="G968" s="139">
        <v>11241235.9922383</v>
      </c>
      <c r="H968" s="139">
        <v>9252170.3622382991</v>
      </c>
      <c r="I968" s="139">
        <v>11069747.9622382</v>
      </c>
      <c r="J968" s="139">
        <v>12930311.092238201</v>
      </c>
      <c r="K968" s="139">
        <v>13620824.382238301</v>
      </c>
      <c r="L968" s="139">
        <v>14384745.8022383</v>
      </c>
      <c r="M968" s="139">
        <v>7741620.5922382995</v>
      </c>
      <c r="N968" s="139">
        <v>166771543.226859</v>
      </c>
      <c r="O968" s="139">
        <v>17591617.4043466</v>
      </c>
      <c r="P968" s="139">
        <v>13900753.3243466</v>
      </c>
      <c r="Q968" s="139">
        <v>16485830.9043466</v>
      </c>
      <c r="R968" s="139">
        <v>14192734.034346599</v>
      </c>
      <c r="S968" s="139">
        <v>17501892.034346599</v>
      </c>
      <c r="T968" s="139">
        <v>14639540.9243466</v>
      </c>
      <c r="U968" s="139">
        <v>14173119.294346601</v>
      </c>
      <c r="V968" s="139">
        <v>15185330.8943466</v>
      </c>
      <c r="W968" s="139">
        <v>15403942.024346599</v>
      </c>
      <c r="X968" s="139">
        <v>14857827.3143466</v>
      </c>
      <c r="Y968" s="139">
        <v>17581393.734346598</v>
      </c>
      <c r="Z968" s="139">
        <v>12388417.524346599</v>
      </c>
      <c r="AA968" s="139">
        <v>183902399.412159</v>
      </c>
      <c r="AB968" s="139">
        <v>17994852.568121601</v>
      </c>
      <c r="AC968" s="139">
        <v>14303988.488121601</v>
      </c>
      <c r="AD968" s="139">
        <v>16889066.068121601</v>
      </c>
      <c r="AE968" s="139">
        <v>14595969.1981216</v>
      </c>
      <c r="AF968" s="139">
        <v>17905127.1981216</v>
      </c>
      <c r="AG968" s="139">
        <v>15042776.0881216</v>
      </c>
      <c r="AH968" s="139">
        <v>14576354.4581216</v>
      </c>
      <c r="AI968" s="139">
        <v>15588566.058121599</v>
      </c>
      <c r="AJ968" s="139">
        <v>15807177.1881216</v>
      </c>
      <c r="AK968" s="139">
        <v>15261062.478121599</v>
      </c>
      <c r="AL968" s="139">
        <v>17984628.898121599</v>
      </c>
      <c r="AM968" s="139">
        <v>12791652.6881216</v>
      </c>
      <c r="AN968" s="139">
        <v>188741221.37745899</v>
      </c>
      <c r="AO968" s="139">
        <v>18299231.324058399</v>
      </c>
      <c r="AP968" s="139">
        <v>14608367.2440584</v>
      </c>
      <c r="AQ968" s="139">
        <v>17193444.824058399</v>
      </c>
      <c r="AR968" s="139">
        <v>14900347.954058399</v>
      </c>
      <c r="AS968" s="139">
        <v>18209505.954058401</v>
      </c>
      <c r="AT968" s="139">
        <v>15347154.8440584</v>
      </c>
      <c r="AU968" s="139">
        <v>14880733.214058399</v>
      </c>
      <c r="AV968" s="139">
        <v>15892944.814058401</v>
      </c>
      <c r="AW968" s="139">
        <v>16111555.9440584</v>
      </c>
      <c r="AX968" s="139">
        <v>15565441.234058401</v>
      </c>
      <c r="AY968" s="139">
        <v>18289007.654058401</v>
      </c>
      <c r="AZ968" s="139">
        <v>13096031.4440584</v>
      </c>
      <c r="BA968" s="139">
        <v>192393766.44870001</v>
      </c>
    </row>
    <row r="969" spans="1:53">
      <c r="A969" s="140" t="s">
        <v>2284</v>
      </c>
      <c r="B969" s="139">
        <v>4314524.3443</v>
      </c>
      <c r="C969" s="139">
        <v>3691622.9643000001</v>
      </c>
      <c r="D969" s="139">
        <v>4701092.3542999998</v>
      </c>
      <c r="E969" s="139">
        <v>3900496.3143000002</v>
      </c>
      <c r="F969" s="139">
        <v>4248402.0843000002</v>
      </c>
      <c r="G969" s="139">
        <v>5492870.6542999996</v>
      </c>
      <c r="H969" s="139">
        <v>4089664.2542999899</v>
      </c>
      <c r="I969" s="139">
        <v>3907257.6743000001</v>
      </c>
      <c r="J969" s="139">
        <v>5044233.3542999998</v>
      </c>
      <c r="K969" s="139">
        <v>4069061.9542999999</v>
      </c>
      <c r="L969" s="139">
        <v>3738897.0843000002</v>
      </c>
      <c r="M969" s="139">
        <v>5040950.3843</v>
      </c>
      <c r="N969" s="139">
        <v>52239073.421599999</v>
      </c>
      <c r="O969" s="139">
        <v>3963939.510675</v>
      </c>
      <c r="P969" s="139">
        <v>3263960.1306750001</v>
      </c>
      <c r="Q969" s="139">
        <v>4205556.5206749998</v>
      </c>
      <c r="R969" s="139">
        <v>3305555.4806750002</v>
      </c>
      <c r="S969" s="139">
        <v>3288011.2506749998</v>
      </c>
      <c r="T969" s="139">
        <v>4473152.8206749903</v>
      </c>
      <c r="U969" s="139">
        <v>3089003.4206750002</v>
      </c>
      <c r="V969" s="139">
        <v>2960723.8406750001</v>
      </c>
      <c r="W969" s="139">
        <v>4091067.5206749998</v>
      </c>
      <c r="X969" s="139">
        <v>3262873.1206749999</v>
      </c>
      <c r="Y969" s="139">
        <v>3037737.2506749998</v>
      </c>
      <c r="Z969" s="139">
        <v>4475229.5506750001</v>
      </c>
      <c r="AA969" s="139">
        <v>43416810.418099999</v>
      </c>
      <c r="AB969" s="139">
        <v>4057495.9570499901</v>
      </c>
      <c r="AC969" s="139">
        <v>3357516.57705</v>
      </c>
      <c r="AD969" s="139">
        <v>4299112.9670499898</v>
      </c>
      <c r="AE969" s="139">
        <v>3399111.9270500001</v>
      </c>
      <c r="AF969" s="139">
        <v>3381567.6970500001</v>
      </c>
      <c r="AG969" s="139">
        <v>4566709.2670499999</v>
      </c>
      <c r="AH969" s="139">
        <v>3182559.86705</v>
      </c>
      <c r="AI969" s="139">
        <v>3054280.2870499999</v>
      </c>
      <c r="AJ969" s="139">
        <v>4184623.9670500001</v>
      </c>
      <c r="AK969" s="139">
        <v>3356429.5670499899</v>
      </c>
      <c r="AL969" s="139">
        <v>3131293.6970500001</v>
      </c>
      <c r="AM969" s="139">
        <v>4568785.9970500004</v>
      </c>
      <c r="AN969" s="139">
        <v>44539487.774599999</v>
      </c>
      <c r="AO969" s="139">
        <v>4102474.31342499</v>
      </c>
      <c r="AP969" s="139">
        <v>3402494.9334249999</v>
      </c>
      <c r="AQ969" s="139">
        <v>4344091.3234249996</v>
      </c>
      <c r="AR969" s="139">
        <v>3444090.283425</v>
      </c>
      <c r="AS969" s="139">
        <v>3426546.053425</v>
      </c>
      <c r="AT969" s="139">
        <v>4611687.6234249901</v>
      </c>
      <c r="AU969" s="139">
        <v>3227538.223425</v>
      </c>
      <c r="AV969" s="139">
        <v>3099258.6434249999</v>
      </c>
      <c r="AW969" s="139">
        <v>4229602.3234249996</v>
      </c>
      <c r="AX969" s="139">
        <v>3401407.9234249899</v>
      </c>
      <c r="AY969" s="139">
        <v>3176272.053425</v>
      </c>
      <c r="AZ969" s="139">
        <v>4613764.3534249999</v>
      </c>
      <c r="BA969" s="139">
        <v>45079228.051100001</v>
      </c>
    </row>
    <row r="970" spans="1:53">
      <c r="A970" s="140" t="s">
        <v>2285</v>
      </c>
      <c r="B970" s="139">
        <v>13199883.460550001</v>
      </c>
      <c r="C970" s="139">
        <v>11981566.84055</v>
      </c>
      <c r="D970" s="139">
        <v>12105940.800550001</v>
      </c>
      <c r="E970" s="139">
        <v>12425626.0505499</v>
      </c>
      <c r="F970" s="139">
        <v>13214799.09055</v>
      </c>
      <c r="G970" s="139">
        <v>13290570.27055</v>
      </c>
      <c r="H970" s="139">
        <v>13674475.82055</v>
      </c>
      <c r="I970" s="139">
        <v>12664569.01055</v>
      </c>
      <c r="J970" s="139">
        <v>12875888.25055</v>
      </c>
      <c r="K970" s="139">
        <v>14182052.43055</v>
      </c>
      <c r="L970" s="139">
        <v>12752414.040549999</v>
      </c>
      <c r="M970" s="139">
        <v>12281343.75055</v>
      </c>
      <c r="N970" s="139">
        <v>154649129.81659999</v>
      </c>
      <c r="O970" s="139">
        <v>12774386.044345001</v>
      </c>
      <c r="P970" s="139">
        <v>12548136.424345</v>
      </c>
      <c r="Q970" s="139">
        <v>12697944.384345001</v>
      </c>
      <c r="R970" s="139">
        <v>12819856.634345001</v>
      </c>
      <c r="S970" s="139">
        <v>12893390.674345</v>
      </c>
      <c r="T970" s="139">
        <v>13902083.854344999</v>
      </c>
      <c r="U970" s="139">
        <v>13433850.404345</v>
      </c>
      <c r="V970" s="139">
        <v>13278929.594345</v>
      </c>
      <c r="W970" s="139">
        <v>13345522.834345</v>
      </c>
      <c r="X970" s="139">
        <v>13769246.014345</v>
      </c>
      <c r="Y970" s="139">
        <v>13164619.624345001</v>
      </c>
      <c r="Z970" s="139">
        <v>13736094.334345</v>
      </c>
      <c r="AA970" s="139">
        <v>158364060.82214001</v>
      </c>
      <c r="AB970" s="139">
        <v>12833407.3404529</v>
      </c>
      <c r="AC970" s="139">
        <v>12607157.720452899</v>
      </c>
      <c r="AD970" s="139">
        <v>12756965.6804529</v>
      </c>
      <c r="AE970" s="139">
        <v>12878877.9304529</v>
      </c>
      <c r="AF970" s="139">
        <v>12952411.970452899</v>
      </c>
      <c r="AG970" s="139">
        <v>13961105.150452901</v>
      </c>
      <c r="AH970" s="139">
        <v>13492871.7004529</v>
      </c>
      <c r="AI970" s="139">
        <v>13337950.890452901</v>
      </c>
      <c r="AJ970" s="139">
        <v>13404544.130452899</v>
      </c>
      <c r="AK970" s="139">
        <v>13828267.310452901</v>
      </c>
      <c r="AL970" s="139">
        <v>13223640.9204529</v>
      </c>
      <c r="AM970" s="139">
        <v>13795115.630452899</v>
      </c>
      <c r="AN970" s="139">
        <v>159072316.37543401</v>
      </c>
      <c r="AO970" s="139">
        <v>13235868.0945665</v>
      </c>
      <c r="AP970" s="139">
        <v>13009618.474566501</v>
      </c>
      <c r="AQ970" s="139">
        <v>13159426.4345665</v>
      </c>
      <c r="AR970" s="139">
        <v>13281338.6845665</v>
      </c>
      <c r="AS970" s="139">
        <v>13354872.724566501</v>
      </c>
      <c r="AT970" s="139">
        <v>14363565.9045665</v>
      </c>
      <c r="AU970" s="139">
        <v>13895332.454566499</v>
      </c>
      <c r="AV970" s="139">
        <v>13740411.644566501</v>
      </c>
      <c r="AW970" s="139">
        <v>13807004.884566501</v>
      </c>
      <c r="AX970" s="139">
        <v>14230728.0645665</v>
      </c>
      <c r="AY970" s="139">
        <v>13626101.6745665</v>
      </c>
      <c r="AZ970" s="139">
        <v>14197576.384566501</v>
      </c>
      <c r="BA970" s="139">
        <v>163901845.42479801</v>
      </c>
    </row>
    <row r="971" spans="1:53">
      <c r="A971" s="140" t="s">
        <v>2286</v>
      </c>
      <c r="B971" s="139">
        <v>0</v>
      </c>
      <c r="C971" s="139">
        <v>0</v>
      </c>
      <c r="D971" s="139">
        <v>0</v>
      </c>
      <c r="E971" s="139">
        <v>0</v>
      </c>
      <c r="F971" s="139">
        <v>0</v>
      </c>
      <c r="G971" s="139">
        <v>0</v>
      </c>
      <c r="H971" s="139">
        <v>0</v>
      </c>
      <c r="I971" s="139">
        <v>0</v>
      </c>
      <c r="J971" s="139">
        <v>0</v>
      </c>
      <c r="K971" s="139">
        <v>0</v>
      </c>
      <c r="L971" s="139">
        <v>0</v>
      </c>
      <c r="M971" s="139">
        <v>0</v>
      </c>
      <c r="N971" s="139">
        <v>0</v>
      </c>
      <c r="O971" s="139">
        <v>0</v>
      </c>
      <c r="P971" s="139">
        <v>0</v>
      </c>
      <c r="Q971" s="139">
        <v>0</v>
      </c>
      <c r="R971" s="139">
        <v>0</v>
      </c>
      <c r="S971" s="139">
        <v>0</v>
      </c>
      <c r="T971" s="139">
        <v>0</v>
      </c>
      <c r="U971" s="139">
        <v>0</v>
      </c>
      <c r="V971" s="139">
        <v>0</v>
      </c>
      <c r="W971" s="139">
        <v>0</v>
      </c>
      <c r="X971" s="139">
        <v>0</v>
      </c>
      <c r="Y971" s="139">
        <v>0</v>
      </c>
      <c r="Z971" s="139">
        <v>0</v>
      </c>
      <c r="AA971" s="139">
        <v>0</v>
      </c>
      <c r="AB971" s="139">
        <v>0</v>
      </c>
      <c r="AC971" s="139">
        <v>0</v>
      </c>
      <c r="AD971" s="139">
        <v>0</v>
      </c>
      <c r="AE971" s="139">
        <v>0</v>
      </c>
      <c r="AF971" s="139">
        <v>0</v>
      </c>
      <c r="AG971" s="139">
        <v>0</v>
      </c>
      <c r="AH971" s="139">
        <v>0</v>
      </c>
      <c r="AI971" s="139">
        <v>0</v>
      </c>
      <c r="AJ971" s="139">
        <v>0</v>
      </c>
      <c r="AK971" s="139">
        <v>0</v>
      </c>
      <c r="AL971" s="139">
        <v>0</v>
      </c>
      <c r="AM971" s="139">
        <v>0</v>
      </c>
      <c r="AN971" s="139">
        <v>0</v>
      </c>
      <c r="AO971" s="139">
        <v>0</v>
      </c>
      <c r="AP971" s="139">
        <v>0</v>
      </c>
      <c r="AQ971" s="139">
        <v>0</v>
      </c>
      <c r="AR971" s="139">
        <v>0</v>
      </c>
      <c r="AS971" s="139">
        <v>0</v>
      </c>
      <c r="AT971" s="139">
        <v>0</v>
      </c>
      <c r="AU971" s="139">
        <v>0</v>
      </c>
      <c r="AV971" s="139">
        <v>0</v>
      </c>
      <c r="AW971" s="139">
        <v>0</v>
      </c>
      <c r="AX971" s="139">
        <v>0</v>
      </c>
      <c r="AY971" s="139">
        <v>0</v>
      </c>
      <c r="AZ971" s="139">
        <v>0</v>
      </c>
      <c r="BA971" s="139">
        <v>0</v>
      </c>
    </row>
    <row r="972" spans="1:53">
      <c r="A972" s="140" t="s">
        <v>2287</v>
      </c>
      <c r="B972" s="139">
        <v>6365772.0474962797</v>
      </c>
      <c r="C972" s="139">
        <v>6313808.8874962796</v>
      </c>
      <c r="D972" s="139">
        <v>6540857.5274962801</v>
      </c>
      <c r="E972" s="139">
        <v>6607483.6874962803</v>
      </c>
      <c r="F972" s="139">
        <v>7413046.0374962799</v>
      </c>
      <c r="G972" s="139">
        <v>6781257.7574962797</v>
      </c>
      <c r="H972" s="139">
        <v>7199079.4974962799</v>
      </c>
      <c r="I972" s="139">
        <v>7564082.2974962797</v>
      </c>
      <c r="J972" s="139">
        <v>7187085.5374962799</v>
      </c>
      <c r="K972" s="139">
        <v>6697093.5174962804</v>
      </c>
      <c r="L972" s="139">
        <v>7198408.4274962796</v>
      </c>
      <c r="M972" s="139">
        <v>6495884.57749628</v>
      </c>
      <c r="N972" s="139">
        <v>82363859.799955398</v>
      </c>
      <c r="O972" s="139">
        <v>7152434.1141796904</v>
      </c>
      <c r="P972" s="139">
        <v>7029431.9541796902</v>
      </c>
      <c r="Q972" s="139">
        <v>7169024.5941796899</v>
      </c>
      <c r="R972" s="139">
        <v>7046157.75417969</v>
      </c>
      <c r="S972" s="139">
        <v>7693599.1041796897</v>
      </c>
      <c r="T972" s="139">
        <v>7169994.8241796903</v>
      </c>
      <c r="U972" s="139">
        <v>7073284.5641796896</v>
      </c>
      <c r="V972" s="139">
        <v>7393724.3641796904</v>
      </c>
      <c r="W972" s="139">
        <v>6994141.6041796897</v>
      </c>
      <c r="X972" s="139">
        <v>7097438.5841796901</v>
      </c>
      <c r="Y972" s="139">
        <v>7542691.4941796903</v>
      </c>
      <c r="Z972" s="139">
        <v>6941673.6441796897</v>
      </c>
      <c r="AA972" s="139">
        <v>86303596.600156307</v>
      </c>
      <c r="AB972" s="139">
        <v>7475248.6106154704</v>
      </c>
      <c r="AC972" s="139">
        <v>7352246.4506154703</v>
      </c>
      <c r="AD972" s="139">
        <v>7491839.09061547</v>
      </c>
      <c r="AE972" s="139">
        <v>7368972.2506154701</v>
      </c>
      <c r="AF972" s="139">
        <v>8016413.6006154697</v>
      </c>
      <c r="AG972" s="139">
        <v>7492809.3206154704</v>
      </c>
      <c r="AH972" s="139">
        <v>7396099.0606154697</v>
      </c>
      <c r="AI972" s="139">
        <v>7716538.8606154704</v>
      </c>
      <c r="AJ972" s="139">
        <v>7316956.1006154697</v>
      </c>
      <c r="AK972" s="139">
        <v>7420253.0806154702</v>
      </c>
      <c r="AL972" s="139">
        <v>7865505.9906154703</v>
      </c>
      <c r="AM972" s="139">
        <v>7264488.1406154698</v>
      </c>
      <c r="AN972" s="139">
        <v>90177370.557385594</v>
      </c>
      <c r="AO972" s="139">
        <v>7819304.7211415302</v>
      </c>
      <c r="AP972" s="139">
        <v>7696302.5611415301</v>
      </c>
      <c r="AQ972" s="139">
        <v>7835895.2011415297</v>
      </c>
      <c r="AR972" s="139">
        <v>7713028.3611415299</v>
      </c>
      <c r="AS972" s="139">
        <v>8360469.7111415304</v>
      </c>
      <c r="AT972" s="139">
        <v>7836865.4311415302</v>
      </c>
      <c r="AU972" s="139">
        <v>7740155.1711415304</v>
      </c>
      <c r="AV972" s="139">
        <v>8060594.9711415302</v>
      </c>
      <c r="AW972" s="139">
        <v>7661012.2111415304</v>
      </c>
      <c r="AX972" s="139">
        <v>7764309.1911415299</v>
      </c>
      <c r="AY972" s="139">
        <v>8209562.1011415301</v>
      </c>
      <c r="AZ972" s="139">
        <v>7608544.2511415305</v>
      </c>
      <c r="BA972" s="139">
        <v>94306043.883698404</v>
      </c>
    </row>
    <row r="973" spans="1:53">
      <c r="A973" s="140" t="s">
        <v>2288</v>
      </c>
      <c r="B973" s="139">
        <v>305281.74440371199</v>
      </c>
      <c r="C973" s="139">
        <v>322301.56440371199</v>
      </c>
      <c r="D973" s="139">
        <v>321385.48440371198</v>
      </c>
      <c r="E973" s="139">
        <v>387398.59440371202</v>
      </c>
      <c r="F973" s="139">
        <v>321549.70440371201</v>
      </c>
      <c r="G973" s="139">
        <v>310151.80440371198</v>
      </c>
      <c r="H973" s="139">
        <v>318910.87440371199</v>
      </c>
      <c r="I973" s="139">
        <v>320238.17440371198</v>
      </c>
      <c r="J973" s="139">
        <v>302281.16440371203</v>
      </c>
      <c r="K973" s="139">
        <v>319301.72440371203</v>
      </c>
      <c r="L973" s="139">
        <v>319431.67440371198</v>
      </c>
      <c r="M973" s="139">
        <v>300091.68440371199</v>
      </c>
      <c r="N973" s="139">
        <v>3848324.1928445399</v>
      </c>
      <c r="O973" s="139">
        <v>399448.191607969</v>
      </c>
      <c r="P973" s="139">
        <v>416468.01160796901</v>
      </c>
      <c r="Q973" s="139">
        <v>415551.93160796899</v>
      </c>
      <c r="R973" s="139">
        <v>481565.04160796897</v>
      </c>
      <c r="S973" s="139">
        <v>415716.15160796902</v>
      </c>
      <c r="T973" s="139">
        <v>404318.251607969</v>
      </c>
      <c r="U973" s="139">
        <v>413077.321607969</v>
      </c>
      <c r="V973" s="139">
        <v>414404.62160796899</v>
      </c>
      <c r="W973" s="139">
        <v>396447.61160796898</v>
      </c>
      <c r="X973" s="139">
        <v>413468.17160796898</v>
      </c>
      <c r="Y973" s="139">
        <v>413598.12160796899</v>
      </c>
      <c r="Z973" s="139">
        <v>394258.131607969</v>
      </c>
      <c r="AA973" s="139">
        <v>4978321.5592956301</v>
      </c>
      <c r="AB973" s="139">
        <v>336973.23120086303</v>
      </c>
      <c r="AC973" s="139">
        <v>353993.05120086297</v>
      </c>
      <c r="AD973" s="139">
        <v>353076.97120086302</v>
      </c>
      <c r="AE973" s="139">
        <v>419090.081200863</v>
      </c>
      <c r="AF973" s="139">
        <v>353241.19120086299</v>
      </c>
      <c r="AG973" s="139">
        <v>341843.29120086302</v>
      </c>
      <c r="AH973" s="139">
        <v>350602.36120086297</v>
      </c>
      <c r="AI973" s="139">
        <v>351929.66120086302</v>
      </c>
      <c r="AJ973" s="139">
        <v>333972.65120086301</v>
      </c>
      <c r="AK973" s="139">
        <v>350993.21120086301</v>
      </c>
      <c r="AL973" s="139">
        <v>351123.16120086302</v>
      </c>
      <c r="AM973" s="139">
        <v>331783.17120086303</v>
      </c>
      <c r="AN973" s="139">
        <v>4228622.0344103603</v>
      </c>
      <c r="AO973" s="139">
        <v>347182.40410947398</v>
      </c>
      <c r="AP973" s="139">
        <v>364202.22410947399</v>
      </c>
      <c r="AQ973" s="139">
        <v>363286.14410947397</v>
      </c>
      <c r="AR973" s="139">
        <v>429299.25410947402</v>
      </c>
      <c r="AS973" s="139">
        <v>363450.364109474</v>
      </c>
      <c r="AT973" s="139">
        <v>352052.46410947398</v>
      </c>
      <c r="AU973" s="139">
        <v>360811.53410947399</v>
      </c>
      <c r="AV973" s="139">
        <v>362138.83410947397</v>
      </c>
      <c r="AW973" s="139">
        <v>344181.82410947402</v>
      </c>
      <c r="AX973" s="139">
        <v>361202.38410947402</v>
      </c>
      <c r="AY973" s="139">
        <v>361332.33410947397</v>
      </c>
      <c r="AZ973" s="139">
        <v>341992.34410947398</v>
      </c>
      <c r="BA973" s="139">
        <v>4351132.1093136901</v>
      </c>
    </row>
    <row r="974" spans="1:53">
      <c r="A974" s="140" t="s">
        <v>2289</v>
      </c>
      <c r="B974" s="139">
        <v>1190525.54</v>
      </c>
      <c r="C974" s="139">
        <v>1114830.9099999999</v>
      </c>
      <c r="D974" s="139">
        <v>1076078.33</v>
      </c>
      <c r="E974" s="139">
        <v>1146896.95999999</v>
      </c>
      <c r="F974" s="139">
        <v>1079574.96</v>
      </c>
      <c r="G974" s="139">
        <v>1083047.22</v>
      </c>
      <c r="H974" s="139">
        <v>2299492.9</v>
      </c>
      <c r="I974" s="139">
        <v>1946511.28</v>
      </c>
      <c r="J974" s="139">
        <v>1959373.6</v>
      </c>
      <c r="K974" s="139">
        <v>1068092.3700000001</v>
      </c>
      <c r="L974" s="139">
        <v>1121791.26</v>
      </c>
      <c r="M974" s="139">
        <v>1065687.7</v>
      </c>
      <c r="N974" s="139">
        <v>16151903.029999999</v>
      </c>
      <c r="O974" s="139">
        <v>928333.41615980398</v>
      </c>
      <c r="P974" s="139">
        <v>852638.78615980304</v>
      </c>
      <c r="Q974" s="139">
        <v>813886.20615980402</v>
      </c>
      <c r="R974" s="139">
        <v>884704.83615980297</v>
      </c>
      <c r="S974" s="139">
        <v>817382.83615980297</v>
      </c>
      <c r="T974" s="139">
        <v>820855.09615980298</v>
      </c>
      <c r="U974" s="139">
        <v>2037300.7761597999</v>
      </c>
      <c r="V974" s="139">
        <v>1684319.1561598</v>
      </c>
      <c r="W974" s="139">
        <v>1697181.4761598001</v>
      </c>
      <c r="X974" s="139">
        <v>805900.24615980405</v>
      </c>
      <c r="Y974" s="139">
        <v>859599.13615980395</v>
      </c>
      <c r="Z974" s="139">
        <v>803495.57615980296</v>
      </c>
      <c r="AA974" s="139">
        <v>13005597.5439176</v>
      </c>
      <c r="AB974" s="139">
        <v>887214.57957432396</v>
      </c>
      <c r="AC974" s="139">
        <v>811519.94957432395</v>
      </c>
      <c r="AD974" s="139">
        <v>772767.369574324</v>
      </c>
      <c r="AE974" s="139">
        <v>843585.99957432295</v>
      </c>
      <c r="AF974" s="139">
        <v>776263.999574324</v>
      </c>
      <c r="AG974" s="139">
        <v>779736.25957432401</v>
      </c>
      <c r="AH974" s="139">
        <v>1996181.9395743201</v>
      </c>
      <c r="AI974" s="139">
        <v>1643200.31957432</v>
      </c>
      <c r="AJ974" s="139">
        <v>1656062.6395743201</v>
      </c>
      <c r="AK974" s="139">
        <v>764781.40957432403</v>
      </c>
      <c r="AL974" s="139">
        <v>818480.29957432405</v>
      </c>
      <c r="AM974" s="139">
        <v>762376.73957432399</v>
      </c>
      <c r="AN974" s="139">
        <v>12512171.5048918</v>
      </c>
      <c r="AO974" s="139">
        <v>4669047.7865111902</v>
      </c>
      <c r="AP974" s="139">
        <v>550346.15651119198</v>
      </c>
      <c r="AQ974" s="139">
        <v>511593.57651119301</v>
      </c>
      <c r="AR974" s="139">
        <v>582412.20651119202</v>
      </c>
      <c r="AS974" s="139">
        <v>515090.20651119202</v>
      </c>
      <c r="AT974" s="139">
        <v>518562.46651119197</v>
      </c>
      <c r="AU974" s="139">
        <v>1735008.1465111901</v>
      </c>
      <c r="AV974" s="139">
        <v>1382026.52651119</v>
      </c>
      <c r="AW974" s="139">
        <v>1394888.8465111901</v>
      </c>
      <c r="AX974" s="139">
        <v>503607.61651119299</v>
      </c>
      <c r="AY974" s="139">
        <v>557306.506511193</v>
      </c>
      <c r="AZ974" s="139">
        <v>501202.946511193</v>
      </c>
      <c r="BA974" s="139">
        <v>13421092.9881343</v>
      </c>
    </row>
    <row r="975" spans="1:53">
      <c r="A975" s="140" t="s">
        <v>2290</v>
      </c>
      <c r="B975" s="139">
        <v>0</v>
      </c>
      <c r="C975" s="139">
        <v>0</v>
      </c>
      <c r="D975" s="139">
        <v>0</v>
      </c>
      <c r="E975" s="139">
        <v>0</v>
      </c>
      <c r="F975" s="139">
        <v>0</v>
      </c>
      <c r="G975" s="139">
        <v>0</v>
      </c>
      <c r="H975" s="139">
        <v>0</v>
      </c>
      <c r="I975" s="139">
        <v>0</v>
      </c>
      <c r="J975" s="139">
        <v>0</v>
      </c>
      <c r="K975" s="139">
        <v>0</v>
      </c>
      <c r="L975" s="139">
        <v>0</v>
      </c>
      <c r="M975" s="139">
        <v>0</v>
      </c>
      <c r="N975" s="139">
        <v>0</v>
      </c>
      <c r="O975" s="139">
        <v>0</v>
      </c>
      <c r="P975" s="139">
        <v>0</v>
      </c>
      <c r="Q975" s="139">
        <v>0</v>
      </c>
      <c r="R975" s="139">
        <v>0</v>
      </c>
      <c r="S975" s="139">
        <v>0</v>
      </c>
      <c r="T975" s="139">
        <v>0</v>
      </c>
      <c r="U975" s="139">
        <v>0</v>
      </c>
      <c r="V975" s="139">
        <v>0</v>
      </c>
      <c r="W975" s="139">
        <v>0</v>
      </c>
      <c r="X975" s="139">
        <v>0</v>
      </c>
      <c r="Y975" s="139">
        <v>0</v>
      </c>
      <c r="Z975" s="139">
        <v>0</v>
      </c>
      <c r="AA975" s="139">
        <v>0</v>
      </c>
      <c r="AB975" s="139">
        <v>0</v>
      </c>
      <c r="AC975" s="139">
        <v>0</v>
      </c>
      <c r="AD975" s="139">
        <v>0</v>
      </c>
      <c r="AE975" s="139">
        <v>0</v>
      </c>
      <c r="AF975" s="139">
        <v>0</v>
      </c>
      <c r="AG975" s="139">
        <v>0</v>
      </c>
      <c r="AH975" s="139">
        <v>0</v>
      </c>
      <c r="AI975" s="139">
        <v>0</v>
      </c>
      <c r="AJ975" s="139">
        <v>0</v>
      </c>
      <c r="AK975" s="139">
        <v>0</v>
      </c>
      <c r="AL975" s="139">
        <v>0</v>
      </c>
      <c r="AM975" s="139">
        <v>0</v>
      </c>
      <c r="AN975" s="139">
        <v>0</v>
      </c>
      <c r="AO975" s="139">
        <v>0</v>
      </c>
      <c r="AP975" s="139">
        <v>0</v>
      </c>
      <c r="AQ975" s="139">
        <v>0</v>
      </c>
      <c r="AR975" s="139">
        <v>0</v>
      </c>
      <c r="AS975" s="139">
        <v>0</v>
      </c>
      <c r="AT975" s="139">
        <v>0</v>
      </c>
      <c r="AU975" s="139">
        <v>0</v>
      </c>
      <c r="AV975" s="139">
        <v>0</v>
      </c>
      <c r="AW975" s="139">
        <v>0</v>
      </c>
      <c r="AX975" s="139">
        <v>0</v>
      </c>
      <c r="AY975" s="139">
        <v>0</v>
      </c>
      <c r="AZ975" s="139">
        <v>0</v>
      </c>
      <c r="BA975" s="139">
        <v>0</v>
      </c>
    </row>
    <row r="976" spans="1:53">
      <c r="A976" s="140" t="s">
        <v>2291</v>
      </c>
      <c r="B976" s="139">
        <v>57861874.666258298</v>
      </c>
      <c r="C976" s="139">
        <v>52413677.996258304</v>
      </c>
      <c r="D976" s="139">
        <v>55777165.646258302</v>
      </c>
      <c r="E976" s="139">
        <v>15603959.536258301</v>
      </c>
      <c r="F976" s="139">
        <v>15619411.6562583</v>
      </c>
      <c r="G976" s="139">
        <v>12117989.4662583</v>
      </c>
      <c r="H976" s="139">
        <v>17768188.9962583</v>
      </c>
      <c r="I976" s="139">
        <v>15375338.346258299</v>
      </c>
      <c r="J976" s="139">
        <v>18613026.296258301</v>
      </c>
      <c r="K976" s="139">
        <v>16154334.766258299</v>
      </c>
      <c r="L976" s="139">
        <v>15884718.9762583</v>
      </c>
      <c r="M976" s="139">
        <v>16709596.426258299</v>
      </c>
      <c r="N976" s="139">
        <v>309899282.77509999</v>
      </c>
      <c r="O976" s="139">
        <v>22427559.443589699</v>
      </c>
      <c r="P976" s="139">
        <v>17124369.7735897</v>
      </c>
      <c r="Q976" s="139">
        <v>19102503.423589699</v>
      </c>
      <c r="R976" s="139">
        <v>17411386.3135897</v>
      </c>
      <c r="S976" s="139">
        <v>17247401.433589701</v>
      </c>
      <c r="T976" s="139">
        <v>13899048.243589699</v>
      </c>
      <c r="U976" s="139">
        <v>17551514.7735897</v>
      </c>
      <c r="V976" s="139">
        <v>17161111.123589698</v>
      </c>
      <c r="W976" s="139">
        <v>20359228.073589701</v>
      </c>
      <c r="X976" s="139">
        <v>17940205.5435897</v>
      </c>
      <c r="Y976" s="139">
        <v>17664154.753589701</v>
      </c>
      <c r="Z976" s="139">
        <v>16906076.2035897</v>
      </c>
      <c r="AA976" s="139">
        <v>214794559.10307601</v>
      </c>
      <c r="AB976" s="139">
        <v>23752814.8326139</v>
      </c>
      <c r="AC976" s="139">
        <v>18449625.162613899</v>
      </c>
      <c r="AD976" s="139">
        <v>20427758.812613901</v>
      </c>
      <c r="AE976" s="139">
        <v>18736641.702613901</v>
      </c>
      <c r="AF976" s="139">
        <v>18572656.822613899</v>
      </c>
      <c r="AG976" s="139">
        <v>15224303.632613899</v>
      </c>
      <c r="AH976" s="139">
        <v>18876770.162613899</v>
      </c>
      <c r="AI976" s="139">
        <v>18486366.5126139</v>
      </c>
      <c r="AJ976" s="139">
        <v>21684483.462613899</v>
      </c>
      <c r="AK976" s="139">
        <v>19265460.932613902</v>
      </c>
      <c r="AL976" s="139">
        <v>18989410.142613899</v>
      </c>
      <c r="AM976" s="139">
        <v>18231331.592613898</v>
      </c>
      <c r="AN976" s="139">
        <v>230697623.77136701</v>
      </c>
      <c r="AO976" s="139">
        <v>25927366.1369766</v>
      </c>
      <c r="AP976" s="139">
        <v>20624176.466976602</v>
      </c>
      <c r="AQ976" s="139">
        <v>22602310.1169766</v>
      </c>
      <c r="AR976" s="139">
        <v>20911193.006976601</v>
      </c>
      <c r="AS976" s="139">
        <v>20747208.126976602</v>
      </c>
      <c r="AT976" s="139">
        <v>17398854.9369766</v>
      </c>
      <c r="AU976" s="139">
        <v>21051321.466976602</v>
      </c>
      <c r="AV976" s="139">
        <v>20660917.816976599</v>
      </c>
      <c r="AW976" s="139">
        <v>23859034.766976599</v>
      </c>
      <c r="AX976" s="139">
        <v>21440012.236976601</v>
      </c>
      <c r="AY976" s="139">
        <v>21163961.446976598</v>
      </c>
      <c r="AZ976" s="139">
        <v>20405882.896976601</v>
      </c>
      <c r="BA976" s="139">
        <v>256792239.42372</v>
      </c>
    </row>
    <row r="977" spans="1:53">
      <c r="A977" s="140" t="s">
        <v>2292</v>
      </c>
      <c r="B977" s="139">
        <v>98481859.275246605</v>
      </c>
      <c r="C977" s="139">
        <v>90672697.555246606</v>
      </c>
      <c r="D977" s="139">
        <v>102864070.115246</v>
      </c>
      <c r="E977" s="139">
        <v>57530753.245246597</v>
      </c>
      <c r="F977" s="139">
        <v>58548342.635246597</v>
      </c>
      <c r="G977" s="139">
        <v>50317123.165246598</v>
      </c>
      <c r="H977" s="139">
        <v>54601982.705246598</v>
      </c>
      <c r="I977" s="139">
        <v>52847744.745246597</v>
      </c>
      <c r="J977" s="139">
        <v>58912199.295246601</v>
      </c>
      <c r="K977" s="139">
        <v>56110761.145246603</v>
      </c>
      <c r="L977" s="139">
        <v>55400407.2652466</v>
      </c>
      <c r="M977" s="139">
        <v>49635175.115246601</v>
      </c>
      <c r="N977" s="139">
        <v>785923116.262959</v>
      </c>
      <c r="O977" s="139">
        <v>65237718.124903798</v>
      </c>
      <c r="P977" s="139">
        <v>55135758.404903799</v>
      </c>
      <c r="Q977" s="139">
        <v>60890297.964903802</v>
      </c>
      <c r="R977" s="139">
        <v>56141960.094903797</v>
      </c>
      <c r="S977" s="139">
        <v>59857393.484903798</v>
      </c>
      <c r="T977" s="139">
        <v>55308994.014903799</v>
      </c>
      <c r="U977" s="139">
        <v>57771150.554903798</v>
      </c>
      <c r="V977" s="139">
        <v>58078543.594903797</v>
      </c>
      <c r="W977" s="139">
        <v>62287531.144903801</v>
      </c>
      <c r="X977" s="139">
        <v>58146958.994903803</v>
      </c>
      <c r="Y977" s="139">
        <v>60263794.1149038</v>
      </c>
      <c r="Z977" s="139">
        <v>55645244.964903802</v>
      </c>
      <c r="AA977" s="139">
        <v>704765345.45884597</v>
      </c>
      <c r="AB977" s="139">
        <v>67338007.119629204</v>
      </c>
      <c r="AC977" s="139">
        <v>57236047.399629101</v>
      </c>
      <c r="AD977" s="139">
        <v>62990586.959629104</v>
      </c>
      <c r="AE977" s="139">
        <v>58242249.089629099</v>
      </c>
      <c r="AF977" s="139">
        <v>61957682.479629099</v>
      </c>
      <c r="AG977" s="139">
        <v>57409283.009629101</v>
      </c>
      <c r="AH977" s="139">
        <v>59871439.5496291</v>
      </c>
      <c r="AI977" s="139">
        <v>60178832.589629099</v>
      </c>
      <c r="AJ977" s="139">
        <v>64387820.139629103</v>
      </c>
      <c r="AK977" s="139">
        <v>60247247.989629097</v>
      </c>
      <c r="AL977" s="139">
        <v>62364083.109629102</v>
      </c>
      <c r="AM977" s="139">
        <v>57745533.959629104</v>
      </c>
      <c r="AN977" s="139">
        <v>729968813.39555001</v>
      </c>
      <c r="AO977" s="139">
        <v>74400474.780788794</v>
      </c>
      <c r="AP977" s="139">
        <v>60255508.060788803</v>
      </c>
      <c r="AQ977" s="139">
        <v>66010047.620788798</v>
      </c>
      <c r="AR977" s="139">
        <v>61261709.7507888</v>
      </c>
      <c r="AS977" s="139">
        <v>64977143.140788801</v>
      </c>
      <c r="AT977" s="139">
        <v>60428743.670788802</v>
      </c>
      <c r="AU977" s="139">
        <v>62890900.210788801</v>
      </c>
      <c r="AV977" s="139">
        <v>63198293.2507888</v>
      </c>
      <c r="AW977" s="139">
        <v>67407280.800788805</v>
      </c>
      <c r="AX977" s="139">
        <v>63266708.650788799</v>
      </c>
      <c r="AY977" s="139">
        <v>65383543.770788804</v>
      </c>
      <c r="AZ977" s="139">
        <v>60764994.620788798</v>
      </c>
      <c r="BA977" s="139">
        <v>770245348.32946599</v>
      </c>
    </row>
    <row r="978" spans="1:53">
      <c r="A978" s="140" t="s">
        <v>2293</v>
      </c>
      <c r="B978" s="139">
        <v>313672391.68377298</v>
      </c>
      <c r="C978" s="139">
        <v>202457438.90359601</v>
      </c>
      <c r="D978" s="139">
        <v>214361778.58406699</v>
      </c>
      <c r="E978" s="139">
        <v>236209077.60568801</v>
      </c>
      <c r="F978" s="139">
        <v>284842637.87276399</v>
      </c>
      <c r="G978" s="139">
        <v>302997280.79717302</v>
      </c>
      <c r="H978" s="139">
        <v>318936620.49245203</v>
      </c>
      <c r="I978" s="139">
        <v>392702874.67522198</v>
      </c>
      <c r="J978" s="139">
        <v>295099726.56948799</v>
      </c>
      <c r="K978" s="139">
        <v>257306351.44478801</v>
      </c>
      <c r="L978" s="139">
        <v>203775655.874919</v>
      </c>
      <c r="M978" s="139">
        <v>217514360.34761101</v>
      </c>
      <c r="N978" s="139">
        <v>3239876194.8515401</v>
      </c>
      <c r="O978" s="139">
        <v>213841538.530761</v>
      </c>
      <c r="P978" s="139">
        <v>134574882.02272999</v>
      </c>
      <c r="Q978" s="139">
        <v>146368278.609981</v>
      </c>
      <c r="R978" s="139">
        <v>160515432.46715701</v>
      </c>
      <c r="S978" s="139">
        <v>193484353.989209</v>
      </c>
      <c r="T978" s="139">
        <v>206127716.04048201</v>
      </c>
      <c r="U978" s="139">
        <v>216801020.70087501</v>
      </c>
      <c r="V978" s="139">
        <v>267516583.940534</v>
      </c>
      <c r="W978" s="139">
        <v>201782204.70387799</v>
      </c>
      <c r="X978" s="139">
        <v>173771673.70118499</v>
      </c>
      <c r="Y978" s="139">
        <v>138629866.57880101</v>
      </c>
      <c r="Z978" s="139">
        <v>148180284.694262</v>
      </c>
      <c r="AA978" s="139">
        <v>2201593835.9798598</v>
      </c>
      <c r="AB978" s="139">
        <v>198987883.309627</v>
      </c>
      <c r="AC978" s="139">
        <v>125466630.18298499</v>
      </c>
      <c r="AD978" s="139">
        <v>135643328.890764</v>
      </c>
      <c r="AE978" s="139">
        <v>148854993.117075</v>
      </c>
      <c r="AF978" s="139">
        <v>179840977.904037</v>
      </c>
      <c r="AG978" s="139">
        <v>192658522.724168</v>
      </c>
      <c r="AH978" s="139">
        <v>202558774.732858</v>
      </c>
      <c r="AI978" s="139">
        <v>249821249.06325001</v>
      </c>
      <c r="AJ978" s="139">
        <v>188509690.847</v>
      </c>
      <c r="AK978" s="139">
        <v>162730823.405489</v>
      </c>
      <c r="AL978" s="139">
        <v>128913096.793056</v>
      </c>
      <c r="AM978" s="139">
        <v>138257907.78306299</v>
      </c>
      <c r="AN978" s="139">
        <v>2052243878.75337</v>
      </c>
      <c r="AO978" s="139">
        <v>189278190.327474</v>
      </c>
      <c r="AP978" s="139">
        <v>119028862.108651</v>
      </c>
      <c r="AQ978" s="139">
        <v>128368543.84214801</v>
      </c>
      <c r="AR978" s="139">
        <v>141017851.594639</v>
      </c>
      <c r="AS978" s="139">
        <v>171149149.00663799</v>
      </c>
      <c r="AT978" s="139">
        <v>183670007.68464199</v>
      </c>
      <c r="AU978" s="139">
        <v>193251377.714284</v>
      </c>
      <c r="AV978" s="139">
        <v>238388732.69920501</v>
      </c>
      <c r="AW978" s="139">
        <v>180160538.105564</v>
      </c>
      <c r="AX978" s="139">
        <v>155443179.61733299</v>
      </c>
      <c r="AY978" s="139">
        <v>123114458.319493</v>
      </c>
      <c r="AZ978" s="139">
        <v>132240977.275535</v>
      </c>
      <c r="BA978" s="139">
        <v>1955111868.29561</v>
      </c>
    </row>
    <row r="979" spans="1:53">
      <c r="A979" s="140" t="s">
        <v>2294</v>
      </c>
      <c r="B979" s="139">
        <v>412154250.95901901</v>
      </c>
      <c r="C979" s="139">
        <v>293130136.45884299</v>
      </c>
      <c r="D979" s="139">
        <v>317225848.699314</v>
      </c>
      <c r="E979" s="139">
        <v>293739830.85093498</v>
      </c>
      <c r="F979" s="139">
        <v>343390980.50801003</v>
      </c>
      <c r="G979" s="139">
        <v>353314403.96241897</v>
      </c>
      <c r="H979" s="139">
        <v>373538603.19769901</v>
      </c>
      <c r="I979" s="139">
        <v>445550619.42046899</v>
      </c>
      <c r="J979" s="139">
        <v>354011925.86473501</v>
      </c>
      <c r="K979" s="139">
        <v>313417112.59003502</v>
      </c>
      <c r="L979" s="139">
        <v>259176063.14016601</v>
      </c>
      <c r="M979" s="139">
        <v>267149535.46285799</v>
      </c>
      <c r="N979" s="139">
        <v>4025799311.1145</v>
      </c>
      <c r="O979" s="139">
        <v>279079256.65566498</v>
      </c>
      <c r="P979" s="139">
        <v>189710640.427634</v>
      </c>
      <c r="Q979" s="139">
        <v>207258576.57488501</v>
      </c>
      <c r="R979" s="139">
        <v>216657392.56206101</v>
      </c>
      <c r="S979" s="139">
        <v>253341747.47411299</v>
      </c>
      <c r="T979" s="139">
        <v>261436710.05538601</v>
      </c>
      <c r="U979" s="139">
        <v>274572171.25577903</v>
      </c>
      <c r="V979" s="139">
        <v>325595127.53543699</v>
      </c>
      <c r="W979" s="139">
        <v>264069735.848782</v>
      </c>
      <c r="X979" s="139">
        <v>231918632.696089</v>
      </c>
      <c r="Y979" s="139">
        <v>198893660.69370499</v>
      </c>
      <c r="Z979" s="139">
        <v>203825529.65916601</v>
      </c>
      <c r="AA979" s="139">
        <v>2906359181.4387002</v>
      </c>
      <c r="AB979" s="139">
        <v>266325890.42925599</v>
      </c>
      <c r="AC979" s="139">
        <v>182702677.58261499</v>
      </c>
      <c r="AD979" s="139">
        <v>198633915.850393</v>
      </c>
      <c r="AE979" s="139">
        <v>207097242.20670399</v>
      </c>
      <c r="AF979" s="139">
        <v>241798660.38366601</v>
      </c>
      <c r="AG979" s="139">
        <v>250067805.73379701</v>
      </c>
      <c r="AH979" s="139">
        <v>262430214.282487</v>
      </c>
      <c r="AI979" s="139">
        <v>310000081.652879</v>
      </c>
      <c r="AJ979" s="139">
        <v>252897510.98662901</v>
      </c>
      <c r="AK979" s="139">
        <v>222978071.395118</v>
      </c>
      <c r="AL979" s="139">
        <v>191277179.90268499</v>
      </c>
      <c r="AM979" s="139">
        <v>196003441.74269199</v>
      </c>
      <c r="AN979" s="139">
        <v>2782212692.1489201</v>
      </c>
      <c r="AO979" s="139">
        <v>263678665.10826299</v>
      </c>
      <c r="AP979" s="139">
        <v>179284370.16944</v>
      </c>
      <c r="AQ979" s="139">
        <v>194378591.462937</v>
      </c>
      <c r="AR979" s="139">
        <v>202279561.34542799</v>
      </c>
      <c r="AS979" s="139">
        <v>236126292.14742699</v>
      </c>
      <c r="AT979" s="139">
        <v>244098751.35543099</v>
      </c>
      <c r="AU979" s="139">
        <v>256142277.925073</v>
      </c>
      <c r="AV979" s="139">
        <v>301587025.94999301</v>
      </c>
      <c r="AW979" s="139">
        <v>247567818.906353</v>
      </c>
      <c r="AX979" s="139">
        <v>218709888.26812199</v>
      </c>
      <c r="AY979" s="139">
        <v>188498002.09028199</v>
      </c>
      <c r="AZ979" s="139">
        <v>193005971.89632401</v>
      </c>
      <c r="BA979" s="139">
        <v>2725357216.6250701</v>
      </c>
    </row>
    <row r="980" spans="1:53">
      <c r="A980" s="140" t="s">
        <v>2295</v>
      </c>
      <c r="B980" s="139">
        <v>-5.8207660913467401E-8</v>
      </c>
      <c r="C980" s="139">
        <v>5.8207660913467401E-8</v>
      </c>
      <c r="D980" s="139">
        <v>0</v>
      </c>
      <c r="E980" s="139">
        <v>0</v>
      </c>
      <c r="F980" s="139">
        <v>0</v>
      </c>
      <c r="G980" s="139">
        <v>0</v>
      </c>
      <c r="H980" s="139">
        <v>0</v>
      </c>
      <c r="I980" s="139">
        <v>-5.8207660913467401E-8</v>
      </c>
      <c r="J980" s="139">
        <v>5.8207660913467401E-8</v>
      </c>
      <c r="K980" s="139">
        <v>0</v>
      </c>
      <c r="L980" s="139">
        <v>0</v>
      </c>
      <c r="M980" s="139">
        <v>0</v>
      </c>
      <c r="N980" s="139">
        <v>0</v>
      </c>
      <c r="O980" s="139">
        <v>-5.8207660913467401E-8</v>
      </c>
      <c r="P980" s="139">
        <v>-5.8207660913467401E-8</v>
      </c>
      <c r="Q980" s="139">
        <v>0</v>
      </c>
      <c r="R980" s="139">
        <v>2.91038304567337E-8</v>
      </c>
      <c r="S980" s="139">
        <v>-5.8207660913467401E-8</v>
      </c>
      <c r="T980" s="139">
        <v>2.91038304567337E-8</v>
      </c>
      <c r="U980" s="139">
        <v>0</v>
      </c>
      <c r="V980" s="139">
        <v>0</v>
      </c>
      <c r="W980" s="139">
        <v>-2.91038304567337E-8</v>
      </c>
      <c r="X980" s="139">
        <v>-2.91038304567337E-8</v>
      </c>
      <c r="Y980" s="139">
        <v>-8.7311491370201098E-8</v>
      </c>
      <c r="Z980" s="139">
        <v>0</v>
      </c>
      <c r="AA980" s="139">
        <v>-2.6193447411060301E-7</v>
      </c>
      <c r="AB980" s="139">
        <v>-2.91038304567337E-8</v>
      </c>
      <c r="AC980" s="139">
        <v>-2.91038304567337E-8</v>
      </c>
      <c r="AD980" s="139">
        <v>-5.8207660913467401E-8</v>
      </c>
      <c r="AE980" s="139">
        <v>-2.91038304567337E-8</v>
      </c>
      <c r="AF980" s="139">
        <v>0</v>
      </c>
      <c r="AG980" s="139">
        <v>5.8207660913467401E-8</v>
      </c>
      <c r="AH980" s="139">
        <v>-2.91038304567337E-8</v>
      </c>
      <c r="AI980" s="139">
        <v>5.8207660913467401E-8</v>
      </c>
      <c r="AJ980" s="139">
        <v>0</v>
      </c>
      <c r="AK980" s="139">
        <v>2.91038304567337E-8</v>
      </c>
      <c r="AL980" s="139">
        <v>-5.8207660913467401E-8</v>
      </c>
      <c r="AM980" s="139">
        <v>0</v>
      </c>
      <c r="AN980" s="139">
        <v>-8.7311491370201098E-8</v>
      </c>
      <c r="AO980" s="139">
        <v>-2.91038304567337E-8</v>
      </c>
      <c r="AP980" s="139">
        <v>-5.8207660913467401E-8</v>
      </c>
      <c r="AQ980" s="139">
        <v>-5.8207660913467401E-8</v>
      </c>
      <c r="AR980" s="139">
        <v>0</v>
      </c>
      <c r="AS980" s="139">
        <v>-2.91038304567337E-8</v>
      </c>
      <c r="AT980" s="139">
        <v>2.91038304567337E-8</v>
      </c>
      <c r="AU980" s="139">
        <v>-2.91038304567337E-8</v>
      </c>
      <c r="AV980" s="139">
        <v>0</v>
      </c>
      <c r="AW980" s="139">
        <v>5.8207660913467401E-8</v>
      </c>
      <c r="AX980" s="139">
        <v>0</v>
      </c>
      <c r="AY980" s="139">
        <v>0</v>
      </c>
      <c r="AZ980" s="139">
        <v>-5.8207660913467401E-8</v>
      </c>
      <c r="BA980" s="139">
        <v>-1.7462298274040201E-7</v>
      </c>
    </row>
    <row r="981" spans="1:53">
      <c r="A981" s="140" t="s">
        <v>2296</v>
      </c>
    </row>
    <row r="982" spans="1:53">
      <c r="A982" s="140" t="s">
        <v>2297</v>
      </c>
      <c r="B982" s="139">
        <v>110735156.005246</v>
      </c>
      <c r="C982" s="139">
        <v>98396459.178415105</v>
      </c>
      <c r="D982" s="139">
        <v>110778315.978533</v>
      </c>
      <c r="E982" s="139">
        <v>66698198.779021099</v>
      </c>
      <c r="F982" s="139">
        <v>69672683.169963896</v>
      </c>
      <c r="G982" s="139">
        <v>61927569.183091</v>
      </c>
      <c r="H982" s="139">
        <v>66552715.2686278</v>
      </c>
      <c r="I982" s="139">
        <v>67731207.990504295</v>
      </c>
      <c r="J982" s="139">
        <v>69733811.777831301</v>
      </c>
      <c r="K982" s="139">
        <v>65621143.922863297</v>
      </c>
      <c r="L982" s="139">
        <v>62193362.060554802</v>
      </c>
      <c r="M982" s="139">
        <v>57607991.961739004</v>
      </c>
      <c r="N982" s="139">
        <v>907648615.27639103</v>
      </c>
      <c r="O982" s="139">
        <v>77764000.192352101</v>
      </c>
      <c r="P982" s="139">
        <v>62924012.056844503</v>
      </c>
      <c r="Q982" s="139">
        <v>69124000.471310005</v>
      </c>
      <c r="R982" s="139">
        <v>65573300.524749599</v>
      </c>
      <c r="S982" s="139">
        <v>71243780.378640905</v>
      </c>
      <c r="T982" s="139">
        <v>67050494.433022298</v>
      </c>
      <c r="U982" s="139">
        <v>69913776.142811</v>
      </c>
      <c r="V982" s="139">
        <v>73117332.034097701</v>
      </c>
      <c r="W982" s="139">
        <v>73328064.198437497</v>
      </c>
      <c r="X982" s="139">
        <v>67862788.197677001</v>
      </c>
      <c r="Y982" s="139">
        <v>67313015.876665294</v>
      </c>
      <c r="Z982" s="139">
        <v>63790362.789160401</v>
      </c>
      <c r="AA982" s="139">
        <v>829004927.29576802</v>
      </c>
      <c r="AB982" s="139">
        <v>79990836.069597706</v>
      </c>
      <c r="AC982" s="139">
        <v>65092989.7925689</v>
      </c>
      <c r="AD982" s="139">
        <v>71255462.1902325</v>
      </c>
      <c r="AE982" s="139">
        <v>67722831.510240406</v>
      </c>
      <c r="AF982" s="139">
        <v>73436776.639598295</v>
      </c>
      <c r="AG982" s="139">
        <v>69321850.403856903</v>
      </c>
      <c r="AH982" s="139">
        <v>72195484.615560606</v>
      </c>
      <c r="AI982" s="139">
        <v>75446322.463414207</v>
      </c>
      <c r="AJ982" s="139">
        <v>75596073.300132394</v>
      </c>
      <c r="AK982" s="139">
        <v>70120707.470310003</v>
      </c>
      <c r="AL982" s="139">
        <v>69477631.376522496</v>
      </c>
      <c r="AM982" s="139">
        <v>65990877.426709801</v>
      </c>
      <c r="AN982" s="139">
        <v>855647843.25874496</v>
      </c>
      <c r="AO982" s="139">
        <v>87258794.488053605</v>
      </c>
      <c r="AP982" s="139">
        <v>68055466.142648503</v>
      </c>
      <c r="AQ982" s="139">
        <v>74231375.328180298</v>
      </c>
      <c r="AR982" s="139">
        <v>70743957.344059393</v>
      </c>
      <c r="AS982" s="139">
        <v>76615116.477385193</v>
      </c>
      <c r="AT982" s="139">
        <v>72588911.253880307</v>
      </c>
      <c r="AU982" s="139">
        <v>75507581.005329996</v>
      </c>
      <c r="AV982" s="139">
        <v>78938220.166061401</v>
      </c>
      <c r="AW982" s="139">
        <v>78866614.987330794</v>
      </c>
      <c r="AX982" s="139">
        <v>73282861.355626404</v>
      </c>
      <c r="AY982" s="139">
        <v>72513037.356745005</v>
      </c>
      <c r="AZ982" s="139">
        <v>69074319.008775696</v>
      </c>
      <c r="BA982" s="139">
        <v>897676254.91407704</v>
      </c>
    </row>
    <row r="983" spans="1:53">
      <c r="A983" s="140" t="s">
        <v>2298</v>
      </c>
      <c r="B983" s="139">
        <v>110735156.005246</v>
      </c>
      <c r="C983" s="139">
        <v>98396459.178415105</v>
      </c>
      <c r="D983" s="139">
        <v>110778315.978533</v>
      </c>
      <c r="E983" s="139">
        <v>66698198.779021099</v>
      </c>
      <c r="F983" s="139">
        <v>69672683.169963896</v>
      </c>
      <c r="G983" s="139">
        <v>61927569.183091</v>
      </c>
      <c r="H983" s="139">
        <v>66552715.2686278</v>
      </c>
      <c r="I983" s="139">
        <v>67731207.990504295</v>
      </c>
      <c r="J983" s="139">
        <v>69733811.777831301</v>
      </c>
      <c r="K983" s="139">
        <v>65621143.922863297</v>
      </c>
      <c r="L983" s="139">
        <v>62193362.060554802</v>
      </c>
      <c r="M983" s="139">
        <v>57607991.961739004</v>
      </c>
      <c r="N983" s="139">
        <v>907648615.27639103</v>
      </c>
      <c r="O983" s="139">
        <v>77764000.192352101</v>
      </c>
      <c r="P983" s="139">
        <v>62924012.056844503</v>
      </c>
      <c r="Q983" s="139">
        <v>69124000.471310005</v>
      </c>
      <c r="R983" s="139">
        <v>65573300.524749599</v>
      </c>
      <c r="S983" s="139">
        <v>71243780.378640905</v>
      </c>
      <c r="T983" s="139">
        <v>67050494.433022298</v>
      </c>
      <c r="U983" s="139">
        <v>69913776.142811</v>
      </c>
      <c r="V983" s="139">
        <v>73117332.034097701</v>
      </c>
      <c r="W983" s="139">
        <v>73328064.198437497</v>
      </c>
      <c r="X983" s="139">
        <v>67862788.197677001</v>
      </c>
      <c r="Y983" s="139">
        <v>67313015.876665294</v>
      </c>
      <c r="Z983" s="139">
        <v>63790362.789160401</v>
      </c>
      <c r="AA983" s="139">
        <v>829004927.29576802</v>
      </c>
      <c r="AB983" s="139">
        <v>79990836.069597706</v>
      </c>
      <c r="AC983" s="139">
        <v>65092989.7925689</v>
      </c>
      <c r="AD983" s="139">
        <v>71255462.1902325</v>
      </c>
      <c r="AE983" s="139">
        <v>67722831.510240406</v>
      </c>
      <c r="AF983" s="139">
        <v>73436776.639598295</v>
      </c>
      <c r="AG983" s="139">
        <v>69321850.403856903</v>
      </c>
      <c r="AH983" s="139">
        <v>72195484.615560606</v>
      </c>
      <c r="AI983" s="139">
        <v>75446322.463414207</v>
      </c>
      <c r="AJ983" s="139">
        <v>75596073.300132394</v>
      </c>
      <c r="AK983" s="139">
        <v>70120707.470310003</v>
      </c>
      <c r="AL983" s="139">
        <v>69477631.376522496</v>
      </c>
      <c r="AM983" s="139">
        <v>65990877.426709801</v>
      </c>
      <c r="AN983" s="139">
        <v>855647843.25874496</v>
      </c>
      <c r="AO983" s="139">
        <v>87258794.488053605</v>
      </c>
      <c r="AP983" s="139">
        <v>68055466.142648503</v>
      </c>
      <c r="AQ983" s="139">
        <v>74231375.328180298</v>
      </c>
      <c r="AR983" s="139">
        <v>70743957.344059393</v>
      </c>
      <c r="AS983" s="139">
        <v>76615116.477385193</v>
      </c>
      <c r="AT983" s="139">
        <v>72588911.253880307</v>
      </c>
      <c r="AU983" s="139">
        <v>75507581.005329996</v>
      </c>
      <c r="AV983" s="139">
        <v>78938220.166061401</v>
      </c>
      <c r="AW983" s="139">
        <v>78866614.987330794</v>
      </c>
      <c r="AX983" s="139">
        <v>73282861.355626404</v>
      </c>
      <c r="AY983" s="139">
        <v>72513037.356745005</v>
      </c>
      <c r="AZ983" s="139">
        <v>69074319.008775696</v>
      </c>
      <c r="BA983" s="139">
        <v>897676254.91407704</v>
      </c>
    </row>
    <row r="984" spans="1:53" ht="10.8" thickBot="1">
      <c r="A984" s="172" t="s">
        <v>2299</v>
      </c>
    </row>
    <row r="985" spans="1:53">
      <c r="A985" s="140" t="s">
        <v>2300</v>
      </c>
      <c r="B985" s="139">
        <v>110114604.795644</v>
      </c>
      <c r="C985" s="139">
        <v>29922607.954101</v>
      </c>
      <c r="D985" s="139">
        <v>38148384.5308365</v>
      </c>
      <c r="E985" s="139">
        <v>74802539.227498397</v>
      </c>
      <c r="F985" s="139">
        <v>87997759.109771207</v>
      </c>
      <c r="G985" s="139">
        <v>87062591.335950702</v>
      </c>
      <c r="H985" s="139">
        <v>99891948.674926803</v>
      </c>
      <c r="I985" s="139">
        <v>167763127.101055</v>
      </c>
      <c r="J985" s="139">
        <v>81440412.913606897</v>
      </c>
      <c r="K985" s="139">
        <v>71278358.635463402</v>
      </c>
      <c r="L985" s="139">
        <v>43011786.839258</v>
      </c>
      <c r="M985" s="139">
        <v>33473415.102536201</v>
      </c>
      <c r="N985" s="139">
        <v>924907536.22064996</v>
      </c>
      <c r="O985" s="139">
        <v>120450730.43109301</v>
      </c>
      <c r="P985" s="139">
        <v>61370040.537554801</v>
      </c>
      <c r="Q985" s="139">
        <v>71860074.577883601</v>
      </c>
      <c r="R985" s="139">
        <v>90017853.060608998</v>
      </c>
      <c r="S985" s="139">
        <v>98489692.36902</v>
      </c>
      <c r="T985" s="139">
        <v>101703758.344541</v>
      </c>
      <c r="U985" s="139">
        <v>100499305.79393999</v>
      </c>
      <c r="V985" s="139">
        <v>151706510.81523299</v>
      </c>
      <c r="W985" s="139">
        <v>97583055.337054804</v>
      </c>
      <c r="X985" s="139">
        <v>86132087.622715995</v>
      </c>
      <c r="Y985" s="139">
        <v>65656023.344226502</v>
      </c>
      <c r="Z985" s="139">
        <v>61180803.603441499</v>
      </c>
      <c r="AA985" s="139">
        <v>1106649935.8373101</v>
      </c>
      <c r="AB985" s="139">
        <v>127928625.731776</v>
      </c>
      <c r="AC985" s="139">
        <v>66647944.082668401</v>
      </c>
      <c r="AD985" s="139">
        <v>78810542.913194105</v>
      </c>
      <c r="AE985" s="139">
        <v>96741518.856490105</v>
      </c>
      <c r="AF985" s="139">
        <v>105499613.105689</v>
      </c>
      <c r="AG985" s="139">
        <v>109701117.916426</v>
      </c>
      <c r="AH985" s="139">
        <v>108434954.098335</v>
      </c>
      <c r="AI985" s="139">
        <v>159046919.57807299</v>
      </c>
      <c r="AJ985" s="139">
        <v>103404104.931674</v>
      </c>
      <c r="AK985" s="139">
        <v>90153956.3390975</v>
      </c>
      <c r="AL985" s="139">
        <v>68292132.822846696</v>
      </c>
      <c r="AM985" s="139">
        <v>67544416.366558298</v>
      </c>
      <c r="AN985" s="139">
        <v>1182205846.74283</v>
      </c>
      <c r="AO985" s="139">
        <v>128747947.482363</v>
      </c>
      <c r="AP985" s="139">
        <v>67274799.170780495</v>
      </c>
      <c r="AQ985" s="139">
        <v>77755364.353077501</v>
      </c>
      <c r="AR985" s="139">
        <v>96606991.9063714</v>
      </c>
      <c r="AS985" s="139">
        <v>109711061.75365201</v>
      </c>
      <c r="AT985" s="139">
        <v>114487786.41197699</v>
      </c>
      <c r="AU985" s="139">
        <v>114536197.710913</v>
      </c>
      <c r="AV985" s="139">
        <v>165376788.810776</v>
      </c>
      <c r="AW985" s="139">
        <v>108632037.84049</v>
      </c>
      <c r="AX985" s="139">
        <v>95954052.782172307</v>
      </c>
      <c r="AY985" s="139">
        <v>79336585.289843306</v>
      </c>
      <c r="AZ985" s="139">
        <v>72685429.213750094</v>
      </c>
      <c r="BA985" s="139">
        <v>1231105042.7261701</v>
      </c>
    </row>
    <row r="986" spans="1:53">
      <c r="A986" s="140" t="s">
        <v>2301</v>
      </c>
      <c r="B986" s="139">
        <v>84010442.435929194</v>
      </c>
      <c r="C986" s="139">
        <v>75199760.508779794</v>
      </c>
      <c r="D986" s="139">
        <v>65749366.5179144</v>
      </c>
      <c r="E986" s="139">
        <v>78040988.884721503</v>
      </c>
      <c r="F986" s="139">
        <v>80874032.096276194</v>
      </c>
      <c r="G986" s="139">
        <v>72323179.072990701</v>
      </c>
      <c r="H986" s="139">
        <v>83317014.399494693</v>
      </c>
      <c r="I986" s="139">
        <v>90473778.818822905</v>
      </c>
      <c r="J986" s="139">
        <v>71109693.478262603</v>
      </c>
      <c r="K986" s="139">
        <v>77505218.020127803</v>
      </c>
      <c r="L986" s="139">
        <v>73382515.410535499</v>
      </c>
      <c r="M986" s="139">
        <v>65683707.649327897</v>
      </c>
      <c r="N986" s="139">
        <v>917669697.29318297</v>
      </c>
      <c r="O986" s="139">
        <v>97270502.015741199</v>
      </c>
      <c r="P986" s="139">
        <v>82639059.196840793</v>
      </c>
      <c r="Q986" s="139">
        <v>86100863.424000695</v>
      </c>
      <c r="R986" s="139">
        <v>87461976.400524601</v>
      </c>
      <c r="S986" s="139">
        <v>93202990.662990898</v>
      </c>
      <c r="T986" s="139">
        <v>96905839.710006207</v>
      </c>
      <c r="U986" s="139">
        <v>97447230.084369093</v>
      </c>
      <c r="V986" s="139">
        <v>106415449.60026699</v>
      </c>
      <c r="W986" s="139">
        <v>95667268.875205398</v>
      </c>
      <c r="X986" s="139">
        <v>88664817.077708393</v>
      </c>
      <c r="Y986" s="139">
        <v>82089940.292679399</v>
      </c>
      <c r="Z986" s="139">
        <v>84909290.110613495</v>
      </c>
      <c r="AA986" s="139">
        <v>1098775227.4509399</v>
      </c>
      <c r="AB986" s="139">
        <v>104737461.778629</v>
      </c>
      <c r="AC986" s="139">
        <v>86949531.160337195</v>
      </c>
      <c r="AD986" s="139">
        <v>90732469.330692306</v>
      </c>
      <c r="AE986" s="139">
        <v>92199762.295844197</v>
      </c>
      <c r="AF986" s="139">
        <v>99309657.0291816</v>
      </c>
      <c r="AG986" s="139">
        <v>103777867.78087901</v>
      </c>
      <c r="AH986" s="139">
        <v>105113622.027447</v>
      </c>
      <c r="AI986" s="139">
        <v>116456605.860116</v>
      </c>
      <c r="AJ986" s="139">
        <v>103240952.82349899</v>
      </c>
      <c r="AK986" s="139">
        <v>95392442.482915103</v>
      </c>
      <c r="AL986" s="139">
        <v>86966456.274519205</v>
      </c>
      <c r="AM986" s="139">
        <v>89640908.9185424</v>
      </c>
      <c r="AN986" s="139">
        <v>1174517737.7625999</v>
      </c>
      <c r="AO986" s="139">
        <v>109171096.772882</v>
      </c>
      <c r="AP986" s="139">
        <v>88817231.369064495</v>
      </c>
      <c r="AQ986" s="139">
        <v>92908824.853229702</v>
      </c>
      <c r="AR986" s="139">
        <v>95490076.608543903</v>
      </c>
      <c r="AS986" s="139">
        <v>103727746.543411</v>
      </c>
      <c r="AT986" s="139">
        <v>108597754.50967699</v>
      </c>
      <c r="AU986" s="139">
        <v>110861914.988405</v>
      </c>
      <c r="AV986" s="139">
        <v>123914613.35412399</v>
      </c>
      <c r="AW986" s="139">
        <v>107571205.817011</v>
      </c>
      <c r="AX986" s="139">
        <v>99533233.576667398</v>
      </c>
      <c r="AY986" s="139">
        <v>90388243.074087903</v>
      </c>
      <c r="AZ986" s="139">
        <v>92590009.805410996</v>
      </c>
      <c r="BA986" s="139">
        <v>1223571951.2725101</v>
      </c>
    </row>
    <row r="987" spans="1:53">
      <c r="A987" s="140" t="s">
        <v>2302</v>
      </c>
      <c r="B987" s="139">
        <v>0</v>
      </c>
      <c r="C987" s="139">
        <v>0</v>
      </c>
      <c r="D987" s="139">
        <v>0</v>
      </c>
      <c r="E987" s="139">
        <v>0</v>
      </c>
      <c r="F987" s="139">
        <v>0</v>
      </c>
      <c r="G987" s="139">
        <v>0</v>
      </c>
      <c r="H987" s="139">
        <v>0</v>
      </c>
      <c r="I987" s="139">
        <v>0</v>
      </c>
      <c r="J987" s="139">
        <v>0</v>
      </c>
      <c r="K987" s="139">
        <v>0</v>
      </c>
      <c r="L987" s="139">
        <v>0</v>
      </c>
      <c r="M987" s="139">
        <v>0</v>
      </c>
      <c r="N987" s="139">
        <v>0</v>
      </c>
      <c r="O987" s="139">
        <v>0</v>
      </c>
      <c r="P987" s="139">
        <v>0</v>
      </c>
      <c r="Q987" s="139">
        <v>0</v>
      </c>
      <c r="R987" s="139">
        <v>0</v>
      </c>
      <c r="S987" s="139">
        <v>0</v>
      </c>
      <c r="T987" s="139">
        <v>0</v>
      </c>
      <c r="U987" s="139">
        <v>0</v>
      </c>
      <c r="V987" s="139">
        <v>0</v>
      </c>
      <c r="W987" s="139">
        <v>0</v>
      </c>
      <c r="X987" s="139">
        <v>0</v>
      </c>
      <c r="Y987" s="139">
        <v>0</v>
      </c>
      <c r="Z987" s="139">
        <v>0</v>
      </c>
      <c r="AA987" s="139">
        <v>0</v>
      </c>
      <c r="AB987" s="139">
        <v>0</v>
      </c>
      <c r="AC987" s="139">
        <v>0</v>
      </c>
      <c r="AD987" s="139">
        <v>0</v>
      </c>
      <c r="AE987" s="139">
        <v>0</v>
      </c>
      <c r="AF987" s="139">
        <v>0</v>
      </c>
      <c r="AG987" s="139">
        <v>0</v>
      </c>
      <c r="AH987" s="139">
        <v>0</v>
      </c>
      <c r="AI987" s="139">
        <v>0</v>
      </c>
      <c r="AJ987" s="139">
        <v>0</v>
      </c>
      <c r="AK987" s="139">
        <v>0</v>
      </c>
      <c r="AL987" s="139">
        <v>0</v>
      </c>
      <c r="AM987" s="139">
        <v>0</v>
      </c>
      <c r="AN987" s="139">
        <v>0</v>
      </c>
      <c r="AO987" s="139">
        <v>0</v>
      </c>
      <c r="AP987" s="139">
        <v>0</v>
      </c>
      <c r="AQ987" s="139">
        <v>0</v>
      </c>
      <c r="AR987" s="139">
        <v>0</v>
      </c>
      <c r="AS987" s="139">
        <v>0</v>
      </c>
      <c r="AT987" s="139">
        <v>0</v>
      </c>
      <c r="AU987" s="139">
        <v>0</v>
      </c>
      <c r="AV987" s="139">
        <v>0</v>
      </c>
      <c r="AW987" s="139">
        <v>0</v>
      </c>
      <c r="AX987" s="139">
        <v>0</v>
      </c>
      <c r="AY987" s="139">
        <v>0</v>
      </c>
      <c r="AZ987" s="139">
        <v>0</v>
      </c>
      <c r="BA987" s="139">
        <v>0</v>
      </c>
    </row>
    <row r="988" spans="1:53">
      <c r="A988" s="140" t="s">
        <v>2303</v>
      </c>
      <c r="B988" s="139">
        <v>69954.984999999899</v>
      </c>
      <c r="C988" s="139">
        <v>69954.984999999899</v>
      </c>
      <c r="D988" s="139">
        <v>69954.984999999899</v>
      </c>
      <c r="E988" s="139">
        <v>69954.984999999899</v>
      </c>
      <c r="F988" s="139">
        <v>69954.984999999899</v>
      </c>
      <c r="G988" s="139">
        <v>69954.984999999899</v>
      </c>
      <c r="H988" s="139">
        <v>69954.984999999899</v>
      </c>
      <c r="I988" s="139">
        <v>69954.984999999899</v>
      </c>
      <c r="J988" s="139">
        <v>69954.984999999899</v>
      </c>
      <c r="K988" s="139">
        <v>69954.984999999899</v>
      </c>
      <c r="L988" s="139">
        <v>69954.984999999899</v>
      </c>
      <c r="M988" s="139">
        <v>69954.984999999899</v>
      </c>
      <c r="N988" s="139">
        <v>839459.81999999797</v>
      </c>
      <c r="O988" s="139">
        <v>69954.984999999899</v>
      </c>
      <c r="P988" s="139">
        <v>69954.984999999899</v>
      </c>
      <c r="Q988" s="139">
        <v>69954.984999999899</v>
      </c>
      <c r="R988" s="139">
        <v>69954.984999999899</v>
      </c>
      <c r="S988" s="139">
        <v>69954.984999999899</v>
      </c>
      <c r="T988" s="139">
        <v>69954.984999999899</v>
      </c>
      <c r="U988" s="139">
        <v>69954.984999999899</v>
      </c>
      <c r="V988" s="139">
        <v>69954.984999999899</v>
      </c>
      <c r="W988" s="139">
        <v>69954.984999999899</v>
      </c>
      <c r="X988" s="139">
        <v>69954.984999999899</v>
      </c>
      <c r="Y988" s="139">
        <v>69954.984999999899</v>
      </c>
      <c r="Z988" s="139">
        <v>69954.984999999899</v>
      </c>
      <c r="AA988" s="139">
        <v>839459.81999999797</v>
      </c>
      <c r="AB988" s="139">
        <v>67490.796224314996</v>
      </c>
      <c r="AC988" s="139">
        <v>67490.796224314996</v>
      </c>
      <c r="AD988" s="139">
        <v>67490.796224314996</v>
      </c>
      <c r="AE988" s="139">
        <v>67490.796224314996</v>
      </c>
      <c r="AF988" s="139">
        <v>67490.796224314996</v>
      </c>
      <c r="AG988" s="139">
        <v>67490.796224314996</v>
      </c>
      <c r="AH988" s="139">
        <v>67490.796224314996</v>
      </c>
      <c r="AI988" s="139">
        <v>67490.796224314996</v>
      </c>
      <c r="AJ988" s="139">
        <v>67490.796224314996</v>
      </c>
      <c r="AK988" s="139">
        <v>67490.796224314996</v>
      </c>
      <c r="AL988" s="139">
        <v>67490.796224314996</v>
      </c>
      <c r="AM988" s="139">
        <v>67490.796224314996</v>
      </c>
      <c r="AN988" s="139">
        <v>809889.55469177896</v>
      </c>
      <c r="AO988" s="139">
        <v>67490.796224314996</v>
      </c>
      <c r="AP988" s="139">
        <v>67490.796224314996</v>
      </c>
      <c r="AQ988" s="139">
        <v>67490.796224314996</v>
      </c>
      <c r="AR988" s="139">
        <v>67490.796224314996</v>
      </c>
      <c r="AS988" s="139">
        <v>67490.796224314996</v>
      </c>
      <c r="AT988" s="139">
        <v>67490.796224314996</v>
      </c>
      <c r="AU988" s="139">
        <v>67490.796224314996</v>
      </c>
      <c r="AV988" s="139">
        <v>67490.796224314996</v>
      </c>
      <c r="AW988" s="139">
        <v>67490.796224314996</v>
      </c>
      <c r="AX988" s="139">
        <v>67490.796224314996</v>
      </c>
      <c r="AY988" s="139">
        <v>67490.796224314996</v>
      </c>
      <c r="AZ988" s="139">
        <v>67490.796224314996</v>
      </c>
      <c r="BA988" s="139">
        <v>809889.55469177896</v>
      </c>
    </row>
    <row r="989" spans="1:53">
      <c r="A989" s="140" t="s">
        <v>2304</v>
      </c>
      <c r="B989" s="139">
        <v>0</v>
      </c>
      <c r="C989" s="139">
        <v>0</v>
      </c>
      <c r="D989" s="139">
        <v>0</v>
      </c>
      <c r="E989" s="139">
        <v>0</v>
      </c>
      <c r="F989" s="139">
        <v>0</v>
      </c>
      <c r="G989" s="139">
        <v>0</v>
      </c>
      <c r="H989" s="139">
        <v>0</v>
      </c>
      <c r="I989" s="139">
        <v>0</v>
      </c>
      <c r="J989" s="139">
        <v>0</v>
      </c>
      <c r="K989" s="139">
        <v>0</v>
      </c>
      <c r="L989" s="139">
        <v>0</v>
      </c>
      <c r="M989" s="139">
        <v>0</v>
      </c>
      <c r="N989" s="139">
        <v>0</v>
      </c>
      <c r="O989" s="139">
        <v>0</v>
      </c>
      <c r="P989" s="139">
        <v>0</v>
      </c>
      <c r="Q989" s="139">
        <v>0</v>
      </c>
      <c r="R989" s="139">
        <v>0</v>
      </c>
      <c r="S989" s="139">
        <v>0</v>
      </c>
      <c r="T989" s="139">
        <v>0</v>
      </c>
      <c r="U989" s="139">
        <v>0</v>
      </c>
      <c r="V989" s="139">
        <v>0</v>
      </c>
      <c r="W989" s="139">
        <v>0</v>
      </c>
      <c r="X989" s="139">
        <v>0</v>
      </c>
      <c r="Y989" s="139">
        <v>0</v>
      </c>
      <c r="Z989" s="139">
        <v>0</v>
      </c>
      <c r="AA989" s="139">
        <v>0</v>
      </c>
      <c r="AB989" s="139">
        <v>0</v>
      </c>
      <c r="AC989" s="139">
        <v>0</v>
      </c>
      <c r="AD989" s="139">
        <v>0</v>
      </c>
      <c r="AE989" s="139">
        <v>0</v>
      </c>
      <c r="AF989" s="139">
        <v>0</v>
      </c>
      <c r="AG989" s="139">
        <v>0</v>
      </c>
      <c r="AH989" s="139">
        <v>0</v>
      </c>
      <c r="AI989" s="139">
        <v>0</v>
      </c>
      <c r="AJ989" s="139">
        <v>0</v>
      </c>
      <c r="AK989" s="139">
        <v>0</v>
      </c>
      <c r="AL989" s="139">
        <v>0</v>
      </c>
      <c r="AM989" s="139">
        <v>0</v>
      </c>
      <c r="AN989" s="139">
        <v>0</v>
      </c>
      <c r="AO989" s="139">
        <v>0</v>
      </c>
      <c r="AP989" s="139">
        <v>0</v>
      </c>
      <c r="AQ989" s="139">
        <v>0</v>
      </c>
      <c r="AR989" s="139">
        <v>0</v>
      </c>
      <c r="AS989" s="139">
        <v>0</v>
      </c>
      <c r="AT989" s="139">
        <v>0</v>
      </c>
      <c r="AU989" s="139">
        <v>0</v>
      </c>
      <c r="AV989" s="139">
        <v>0</v>
      </c>
      <c r="AW989" s="139">
        <v>0</v>
      </c>
      <c r="AX989" s="139">
        <v>0</v>
      </c>
      <c r="AY989" s="139">
        <v>0</v>
      </c>
      <c r="AZ989" s="139">
        <v>0</v>
      </c>
      <c r="BA989" s="139">
        <v>0</v>
      </c>
    </row>
    <row r="990" spans="1:53">
      <c r="A990" s="140" t="s">
        <v>2305</v>
      </c>
      <c r="B990" s="139">
        <v>0</v>
      </c>
      <c r="C990" s="139">
        <v>0</v>
      </c>
      <c r="D990" s="139">
        <v>0</v>
      </c>
      <c r="E990" s="139">
        <v>0</v>
      </c>
      <c r="F990" s="139">
        <v>0</v>
      </c>
      <c r="G990" s="139">
        <v>0</v>
      </c>
      <c r="H990" s="139">
        <v>0</v>
      </c>
      <c r="I990" s="139">
        <v>0</v>
      </c>
      <c r="J990" s="139">
        <v>0</v>
      </c>
      <c r="K990" s="139">
        <v>0</v>
      </c>
      <c r="L990" s="139">
        <v>0</v>
      </c>
      <c r="M990" s="139">
        <v>0</v>
      </c>
      <c r="N990" s="139">
        <v>0</v>
      </c>
      <c r="O990" s="139">
        <v>0</v>
      </c>
      <c r="P990" s="139">
        <v>0</v>
      </c>
      <c r="Q990" s="139">
        <v>0</v>
      </c>
      <c r="R990" s="139">
        <v>0</v>
      </c>
      <c r="S990" s="139">
        <v>0</v>
      </c>
      <c r="T990" s="139">
        <v>0</v>
      </c>
      <c r="U990" s="139">
        <v>0</v>
      </c>
      <c r="V990" s="139">
        <v>0</v>
      </c>
      <c r="W990" s="139">
        <v>0</v>
      </c>
      <c r="X990" s="139">
        <v>0</v>
      </c>
      <c r="Y990" s="139">
        <v>0</v>
      </c>
      <c r="Z990" s="139">
        <v>0</v>
      </c>
      <c r="AA990" s="139">
        <v>0</v>
      </c>
      <c r="AB990" s="139">
        <v>0</v>
      </c>
      <c r="AC990" s="139">
        <v>0</v>
      </c>
      <c r="AD990" s="139">
        <v>0</v>
      </c>
      <c r="AE990" s="139">
        <v>0</v>
      </c>
      <c r="AF990" s="139">
        <v>0</v>
      </c>
      <c r="AG990" s="139">
        <v>0</v>
      </c>
      <c r="AH990" s="139">
        <v>0</v>
      </c>
      <c r="AI990" s="139">
        <v>0</v>
      </c>
      <c r="AJ990" s="139">
        <v>0</v>
      </c>
      <c r="AK990" s="139">
        <v>0</v>
      </c>
      <c r="AL990" s="139">
        <v>0</v>
      </c>
      <c r="AM990" s="139">
        <v>0</v>
      </c>
      <c r="AN990" s="139">
        <v>0</v>
      </c>
      <c r="AO990" s="139">
        <v>0</v>
      </c>
      <c r="AP990" s="139">
        <v>0</v>
      </c>
      <c r="AQ990" s="139">
        <v>0</v>
      </c>
      <c r="AR990" s="139">
        <v>0</v>
      </c>
      <c r="AS990" s="139">
        <v>0</v>
      </c>
      <c r="AT990" s="139">
        <v>0</v>
      </c>
      <c r="AU990" s="139">
        <v>0</v>
      </c>
      <c r="AV990" s="139">
        <v>0</v>
      </c>
      <c r="AW990" s="139">
        <v>0</v>
      </c>
      <c r="AX990" s="139">
        <v>0</v>
      </c>
      <c r="AY990" s="139">
        <v>0</v>
      </c>
      <c r="AZ990" s="139">
        <v>0</v>
      </c>
      <c r="BA990" s="139">
        <v>0</v>
      </c>
    </row>
    <row r="991" spans="1:53">
      <c r="A991" s="140" t="s">
        <v>2306</v>
      </c>
      <c r="B991" s="139">
        <v>0</v>
      </c>
      <c r="C991" s="139">
        <v>0</v>
      </c>
      <c r="D991" s="139">
        <v>0</v>
      </c>
      <c r="E991" s="139">
        <v>0</v>
      </c>
      <c r="F991" s="139">
        <v>0</v>
      </c>
      <c r="G991" s="139">
        <v>0</v>
      </c>
      <c r="H991" s="139">
        <v>0</v>
      </c>
      <c r="I991" s="139">
        <v>0</v>
      </c>
      <c r="J991" s="139">
        <v>0</v>
      </c>
      <c r="K991" s="139">
        <v>0</v>
      </c>
      <c r="L991" s="139">
        <v>0</v>
      </c>
      <c r="M991" s="139">
        <v>0</v>
      </c>
      <c r="N991" s="139">
        <v>0</v>
      </c>
      <c r="O991" s="139">
        <v>0</v>
      </c>
      <c r="P991" s="139">
        <v>0</v>
      </c>
      <c r="Q991" s="139">
        <v>0</v>
      </c>
      <c r="R991" s="139">
        <v>0</v>
      </c>
      <c r="S991" s="139">
        <v>0</v>
      </c>
      <c r="T991" s="139">
        <v>0</v>
      </c>
      <c r="U991" s="139">
        <v>0</v>
      </c>
      <c r="V991" s="139">
        <v>0</v>
      </c>
      <c r="W991" s="139">
        <v>0</v>
      </c>
      <c r="X991" s="139">
        <v>0</v>
      </c>
      <c r="Y991" s="139">
        <v>0</v>
      </c>
      <c r="Z991" s="139">
        <v>0</v>
      </c>
      <c r="AA991" s="139">
        <v>0</v>
      </c>
      <c r="AB991" s="139">
        <v>0</v>
      </c>
      <c r="AC991" s="139">
        <v>0</v>
      </c>
      <c r="AD991" s="139">
        <v>0</v>
      </c>
      <c r="AE991" s="139">
        <v>0</v>
      </c>
      <c r="AF991" s="139">
        <v>0</v>
      </c>
      <c r="AG991" s="139">
        <v>0</v>
      </c>
      <c r="AH991" s="139">
        <v>0</v>
      </c>
      <c r="AI991" s="139">
        <v>0</v>
      </c>
      <c r="AJ991" s="139">
        <v>0</v>
      </c>
      <c r="AK991" s="139">
        <v>0</v>
      </c>
      <c r="AL991" s="139">
        <v>0</v>
      </c>
      <c r="AM991" s="139">
        <v>0</v>
      </c>
      <c r="AN991" s="139">
        <v>0</v>
      </c>
      <c r="AO991" s="139">
        <v>0</v>
      </c>
      <c r="AP991" s="139">
        <v>0</v>
      </c>
      <c r="AQ991" s="139">
        <v>0</v>
      </c>
      <c r="AR991" s="139">
        <v>0</v>
      </c>
      <c r="AS991" s="139">
        <v>0</v>
      </c>
      <c r="AT991" s="139">
        <v>0</v>
      </c>
      <c r="AU991" s="139">
        <v>0</v>
      </c>
      <c r="AV991" s="139">
        <v>0</v>
      </c>
      <c r="AW991" s="139">
        <v>0</v>
      </c>
      <c r="AX991" s="139">
        <v>0</v>
      </c>
      <c r="AY991" s="139">
        <v>0</v>
      </c>
      <c r="AZ991" s="139">
        <v>0</v>
      </c>
      <c r="BA991" s="139">
        <v>0</v>
      </c>
    </row>
    <row r="992" spans="1:53">
      <c r="A992" s="140" t="s">
        <v>2307</v>
      </c>
      <c r="B992" s="139">
        <v>-26034207.3747156</v>
      </c>
      <c r="C992" s="139">
        <v>45347107.539678797</v>
      </c>
      <c r="D992" s="139">
        <v>27670936.972077802</v>
      </c>
      <c r="E992" s="139">
        <v>3308404.6422231202</v>
      </c>
      <c r="F992" s="139">
        <v>-7053772.0284950798</v>
      </c>
      <c r="G992" s="139">
        <v>-14669457.277960001</v>
      </c>
      <c r="H992" s="139">
        <v>-16504979.290432099</v>
      </c>
      <c r="I992" s="139">
        <v>-77219393.297232807</v>
      </c>
      <c r="J992" s="139">
        <v>-10260764.450344199</v>
      </c>
      <c r="K992" s="139">
        <v>6296814.3696643896</v>
      </c>
      <c r="L992" s="139">
        <v>30440683.556277499</v>
      </c>
      <c r="M992" s="139">
        <v>32280247.531791601</v>
      </c>
      <c r="N992" s="139">
        <v>-6398379.1074665701</v>
      </c>
      <c r="O992" s="139">
        <v>-23110273.430351701</v>
      </c>
      <c r="P992" s="139">
        <v>21338973.644285899</v>
      </c>
      <c r="Q992" s="139">
        <v>14310743.831117</v>
      </c>
      <c r="R992" s="139">
        <v>-2485921.6750844298</v>
      </c>
      <c r="S992" s="139">
        <v>-5216746.7210291196</v>
      </c>
      <c r="T992" s="139">
        <v>-4727963.6495353496</v>
      </c>
      <c r="U992" s="139">
        <v>-2982120.7245716499</v>
      </c>
      <c r="V992" s="139">
        <v>-45221106.229965501</v>
      </c>
      <c r="W992" s="139">
        <v>-1845831.47684939</v>
      </c>
      <c r="X992" s="139">
        <v>2602684.4399922998</v>
      </c>
      <c r="Y992" s="139">
        <v>16503871.9334528</v>
      </c>
      <c r="Z992" s="139">
        <v>23798441.492171898</v>
      </c>
      <c r="AA992" s="139">
        <v>-7035248.5663671596</v>
      </c>
      <c r="AB992" s="139">
        <v>-23123673.156921901</v>
      </c>
      <c r="AC992" s="139">
        <v>20369077.873893101</v>
      </c>
      <c r="AD992" s="139">
        <v>11989417.213722499</v>
      </c>
      <c r="AE992" s="139">
        <v>-4474265.7644215301</v>
      </c>
      <c r="AF992" s="139">
        <v>-6122465.2802837603</v>
      </c>
      <c r="AG992" s="139">
        <v>-5855759.3393227505</v>
      </c>
      <c r="AH992" s="139">
        <v>-3253841.2746637701</v>
      </c>
      <c r="AI992" s="139">
        <v>-42522822.921732403</v>
      </c>
      <c r="AJ992" s="139">
        <v>-95661.3119511322</v>
      </c>
      <c r="AK992" s="139">
        <v>5305976.9400418801</v>
      </c>
      <c r="AL992" s="139">
        <v>18741814.247896802</v>
      </c>
      <c r="AM992" s="139">
        <v>22163983.348208401</v>
      </c>
      <c r="AN992" s="139">
        <v>-6878219.4255346097</v>
      </c>
      <c r="AO992" s="139">
        <v>-19509359.9132565</v>
      </c>
      <c r="AP992" s="139">
        <v>21609922.9945083</v>
      </c>
      <c r="AQ992" s="139">
        <v>15220951.2963765</v>
      </c>
      <c r="AR992" s="139">
        <v>-1049424.50160315</v>
      </c>
      <c r="AS992" s="139">
        <v>-5915824.4140171697</v>
      </c>
      <c r="AT992" s="139">
        <v>-5822541.1060763299</v>
      </c>
      <c r="AU992" s="139">
        <v>-3606791.9262837898</v>
      </c>
      <c r="AV992" s="139">
        <v>-41394684.660428204</v>
      </c>
      <c r="AW992" s="139">
        <v>-993341.22725435102</v>
      </c>
      <c r="AX992" s="139">
        <v>3646671.59071944</v>
      </c>
      <c r="AY992" s="139">
        <v>11119148.580468901</v>
      </c>
      <c r="AZ992" s="139">
        <v>19972071.387885202</v>
      </c>
      <c r="BA992" s="139">
        <v>-6723201.8989610802</v>
      </c>
    </row>
    <row r="993" spans="1:53">
      <c r="A993" s="140" t="s">
        <v>2308</v>
      </c>
    </row>
    <row r="994" spans="1:53" ht="10.8" thickBot="1">
      <c r="A994" s="172" t="s">
        <v>2309</v>
      </c>
    </row>
    <row r="995" spans="1:53">
      <c r="A995" s="140" t="s">
        <v>2310</v>
      </c>
      <c r="B995" s="139">
        <v>51189399.217077799</v>
      </c>
      <c r="C995" s="139">
        <v>40006718.2681759</v>
      </c>
      <c r="D995" s="139">
        <v>40330326.252100103</v>
      </c>
      <c r="E995" s="139">
        <v>40075503.345740303</v>
      </c>
      <c r="F995" s="139">
        <v>44852641.667842597</v>
      </c>
      <c r="G995" s="139">
        <v>46701765.386727303</v>
      </c>
      <c r="H995" s="139">
        <v>48093663.924306303</v>
      </c>
      <c r="I995" s="139">
        <v>55564253.541790403</v>
      </c>
      <c r="J995" s="139">
        <v>45944263.082509197</v>
      </c>
      <c r="K995" s="139">
        <v>42291346.084110498</v>
      </c>
      <c r="L995" s="139">
        <v>37531575.493356399</v>
      </c>
      <c r="M995" s="139">
        <v>39441001.698217697</v>
      </c>
      <c r="N995" s="139">
        <v>532022457.96195501</v>
      </c>
      <c r="O995" s="139">
        <v>46262993.464194797</v>
      </c>
      <c r="P995" s="139">
        <v>36215972.472186103</v>
      </c>
      <c r="Q995" s="139">
        <v>36746358.845084697</v>
      </c>
      <c r="R995" s="139">
        <v>38146203.598404497</v>
      </c>
      <c r="S995" s="139">
        <v>42121465.1952409</v>
      </c>
      <c r="T995" s="139">
        <v>43806112.126246803</v>
      </c>
      <c r="U995" s="139">
        <v>45112649.282194398</v>
      </c>
      <c r="V995" s="139">
        <v>51430083.847335503</v>
      </c>
      <c r="W995" s="139">
        <v>43324077.721789002</v>
      </c>
      <c r="X995" s="139">
        <v>40080778.675941803</v>
      </c>
      <c r="Y995" s="139">
        <v>35957910.699070901</v>
      </c>
      <c r="Z995" s="139">
        <v>37814934.6891881</v>
      </c>
      <c r="AA995" s="139">
        <v>497019540.61687797</v>
      </c>
      <c r="AB995" s="139">
        <v>47928766.984949701</v>
      </c>
      <c r="AC995" s="139">
        <v>38040421.8401227</v>
      </c>
      <c r="AD995" s="139">
        <v>38460180.155314699</v>
      </c>
      <c r="AE995" s="139">
        <v>39842319.649427399</v>
      </c>
      <c r="AF995" s="139">
        <v>43795424.403237902</v>
      </c>
      <c r="AG995" s="139">
        <v>45593799.612783603</v>
      </c>
      <c r="AH995" s="139">
        <v>46882844.564734101</v>
      </c>
      <c r="AI995" s="139">
        <v>53131882.248279601</v>
      </c>
      <c r="AJ995" s="139">
        <v>45113170.039197899</v>
      </c>
      <c r="AK995" s="139">
        <v>41941750.7753492</v>
      </c>
      <c r="AL995" s="139">
        <v>37738747.352468699</v>
      </c>
      <c r="AM995" s="139">
        <v>39637177.780068599</v>
      </c>
      <c r="AN995" s="139">
        <v>518106485.40593398</v>
      </c>
      <c r="AO995" s="139">
        <v>49066451.550876603</v>
      </c>
      <c r="AP995" s="139">
        <v>39220331.458990499</v>
      </c>
      <c r="AQ995" s="139">
        <v>39587728.115232103</v>
      </c>
      <c r="AR995" s="139">
        <v>40957443.357956097</v>
      </c>
      <c r="AS995" s="139">
        <v>44968333.468453899</v>
      </c>
      <c r="AT995" s="139">
        <v>46832711.830609202</v>
      </c>
      <c r="AU995" s="139">
        <v>48134701.8903846</v>
      </c>
      <c r="AV995" s="139">
        <v>54355748.9706861</v>
      </c>
      <c r="AW995" s="139">
        <v>46401413.315783396</v>
      </c>
      <c r="AX995" s="139">
        <v>43232504.471578099</v>
      </c>
      <c r="AY995" s="139">
        <v>39052165.770909697</v>
      </c>
      <c r="AZ995" s="139">
        <v>40978182.820179999</v>
      </c>
      <c r="BA995" s="139">
        <v>532787717.02164</v>
      </c>
    </row>
    <row r="996" spans="1:53">
      <c r="A996" s="140" t="s">
        <v>2311</v>
      </c>
      <c r="B996" s="139">
        <v>51059733.013077803</v>
      </c>
      <c r="C996" s="139">
        <v>39877052.064175896</v>
      </c>
      <c r="D996" s="139">
        <v>40200660.048100099</v>
      </c>
      <c r="E996" s="139">
        <v>39945837.1417403</v>
      </c>
      <c r="F996" s="139">
        <v>44722975.463842601</v>
      </c>
      <c r="G996" s="139">
        <v>46572099.1827273</v>
      </c>
      <c r="H996" s="139">
        <v>47963997.7203063</v>
      </c>
      <c r="I996" s="139">
        <v>55434587.3377904</v>
      </c>
      <c r="J996" s="139">
        <v>45814596.878509201</v>
      </c>
      <c r="K996" s="139">
        <v>42161679.880110502</v>
      </c>
      <c r="L996" s="139">
        <v>37401909.289356403</v>
      </c>
      <c r="M996" s="139">
        <v>39311335.494217701</v>
      </c>
      <c r="N996" s="139">
        <v>530466463.513955</v>
      </c>
      <c r="O996" s="139">
        <v>46133327.260194898</v>
      </c>
      <c r="P996" s="139">
        <v>36086306.2681861</v>
      </c>
      <c r="Q996" s="139">
        <v>36616692.641084798</v>
      </c>
      <c r="R996" s="139">
        <v>38016537.394404501</v>
      </c>
      <c r="S996" s="139">
        <v>41991798.991240896</v>
      </c>
      <c r="T996" s="139">
        <v>43676445.922246799</v>
      </c>
      <c r="U996" s="139">
        <v>44982983.078194402</v>
      </c>
      <c r="V996" s="139">
        <v>51300417.643335499</v>
      </c>
      <c r="W996" s="139">
        <v>43194411.517788999</v>
      </c>
      <c r="X996" s="139">
        <v>39951112.471941799</v>
      </c>
      <c r="Y996" s="139">
        <v>35828244.495070897</v>
      </c>
      <c r="Z996" s="139">
        <v>37685268.485188097</v>
      </c>
      <c r="AA996" s="139">
        <v>495463546.16887802</v>
      </c>
      <c r="AB996" s="139">
        <v>47799100.780949697</v>
      </c>
      <c r="AC996" s="139">
        <v>37910755.636122704</v>
      </c>
      <c r="AD996" s="139">
        <v>38330513.951314703</v>
      </c>
      <c r="AE996" s="139">
        <v>39712653.445427403</v>
      </c>
      <c r="AF996" s="139">
        <v>43665758.199237898</v>
      </c>
      <c r="AG996" s="139">
        <v>45464133.4087836</v>
      </c>
      <c r="AH996" s="139">
        <v>46753178.360734098</v>
      </c>
      <c r="AI996" s="139">
        <v>53002216.044279598</v>
      </c>
      <c r="AJ996" s="139">
        <v>44983503.835197903</v>
      </c>
      <c r="AK996" s="139">
        <v>41812084.571349204</v>
      </c>
      <c r="AL996" s="139">
        <v>37609081.148468703</v>
      </c>
      <c r="AM996" s="139">
        <v>39507511.576068699</v>
      </c>
      <c r="AN996" s="139">
        <v>516550490.95793402</v>
      </c>
      <c r="AO996" s="139">
        <v>48936785.346876599</v>
      </c>
      <c r="AP996" s="139">
        <v>39090665.254990503</v>
      </c>
      <c r="AQ996" s="139">
        <v>39458061.911232099</v>
      </c>
      <c r="AR996" s="139">
        <v>40827777.1539561</v>
      </c>
      <c r="AS996" s="139">
        <v>44838667.264453903</v>
      </c>
      <c r="AT996" s="139">
        <v>46703045.626609199</v>
      </c>
      <c r="AU996" s="139">
        <v>48005035.686384603</v>
      </c>
      <c r="AV996" s="139">
        <v>54226082.766686097</v>
      </c>
      <c r="AW996" s="139">
        <v>46271747.1117834</v>
      </c>
      <c r="AX996" s="139">
        <v>43102838.2675782</v>
      </c>
      <c r="AY996" s="139">
        <v>38922499.566909797</v>
      </c>
      <c r="AZ996" s="139">
        <v>40848516.616180003</v>
      </c>
      <c r="BA996" s="139">
        <v>531231722.57363999</v>
      </c>
    </row>
    <row r="997" spans="1:53">
      <c r="A997" s="140" t="s">
        <v>2312</v>
      </c>
      <c r="B997" s="139">
        <v>129666.204000001</v>
      </c>
      <c r="C997" s="139">
        <v>129666.204000001</v>
      </c>
      <c r="D997" s="139">
        <v>129666.204000001</v>
      </c>
      <c r="E997" s="139">
        <v>129666.204000001</v>
      </c>
      <c r="F997" s="139">
        <v>129666.204000001</v>
      </c>
      <c r="G997" s="139">
        <v>129666.204000001</v>
      </c>
      <c r="H997" s="139">
        <v>129666.204000001</v>
      </c>
      <c r="I997" s="139">
        <v>129666.203999993</v>
      </c>
      <c r="J997" s="139">
        <v>129666.204000001</v>
      </c>
      <c r="K997" s="139">
        <v>129666.204000001</v>
      </c>
      <c r="L997" s="139">
        <v>129666.204000001</v>
      </c>
      <c r="M997" s="139">
        <v>129666.203999993</v>
      </c>
      <c r="N997" s="139">
        <v>1555994.4479999901</v>
      </c>
      <c r="O997" s="139">
        <v>129666.203999986</v>
      </c>
      <c r="P997" s="139">
        <v>129666.203999993</v>
      </c>
      <c r="Q997" s="139">
        <v>129666.203999993</v>
      </c>
      <c r="R997" s="139">
        <v>129666.204000001</v>
      </c>
      <c r="S997" s="139">
        <v>129666.203999986</v>
      </c>
      <c r="T997" s="139">
        <v>129666.203999986</v>
      </c>
      <c r="U997" s="139">
        <v>129666.204000001</v>
      </c>
      <c r="V997" s="139">
        <v>129666.203999993</v>
      </c>
      <c r="W997" s="139">
        <v>129666.203999986</v>
      </c>
      <c r="X997" s="139">
        <v>129666.203999993</v>
      </c>
      <c r="Y997" s="139">
        <v>129666.203999993</v>
      </c>
      <c r="Z997" s="139">
        <v>129666.203999993</v>
      </c>
      <c r="AA997" s="139">
        <v>1555994.44799991</v>
      </c>
      <c r="AB997" s="139">
        <v>129666.203999993</v>
      </c>
      <c r="AC997" s="139">
        <v>129666.203999993</v>
      </c>
      <c r="AD997" s="139">
        <v>129666.203999993</v>
      </c>
      <c r="AE997" s="139">
        <v>129666.203999993</v>
      </c>
      <c r="AF997" s="139">
        <v>129666.203999993</v>
      </c>
      <c r="AG997" s="139">
        <v>129666.203999993</v>
      </c>
      <c r="AH997" s="139">
        <v>129666.204000001</v>
      </c>
      <c r="AI997" s="139">
        <v>129666.203999993</v>
      </c>
      <c r="AJ997" s="139">
        <v>129666.203999993</v>
      </c>
      <c r="AK997" s="139">
        <v>129666.203999993</v>
      </c>
      <c r="AL997" s="139">
        <v>129666.204000001</v>
      </c>
      <c r="AM997" s="139">
        <v>129666.203999993</v>
      </c>
      <c r="AN997" s="139">
        <v>1555994.44799993</v>
      </c>
      <c r="AO997" s="139">
        <v>129666.203999993</v>
      </c>
      <c r="AP997" s="139">
        <v>129666.203999993</v>
      </c>
      <c r="AQ997" s="139">
        <v>129666.203999993</v>
      </c>
      <c r="AR997" s="139">
        <v>129666.203999993</v>
      </c>
      <c r="AS997" s="139">
        <v>129666.203999993</v>
      </c>
      <c r="AT997" s="139">
        <v>129666.204000001</v>
      </c>
      <c r="AU997" s="139">
        <v>129666.204000001</v>
      </c>
      <c r="AV997" s="139">
        <v>129666.203999986</v>
      </c>
      <c r="AW997" s="139">
        <v>129666.203999993</v>
      </c>
      <c r="AX997" s="139">
        <v>129666.203999993</v>
      </c>
      <c r="AY997" s="139">
        <v>129666.203999993</v>
      </c>
      <c r="AZ997" s="139">
        <v>129666.203999993</v>
      </c>
      <c r="BA997" s="139">
        <v>1555994.44799993</v>
      </c>
    </row>
    <row r="998" spans="1:53">
      <c r="A998" s="140" t="s">
        <v>2313</v>
      </c>
      <c r="B998" s="139">
        <v>0</v>
      </c>
      <c r="C998" s="139">
        <v>0</v>
      </c>
      <c r="D998" s="139">
        <v>0</v>
      </c>
      <c r="E998" s="139">
        <v>0</v>
      </c>
      <c r="F998" s="139">
        <v>0</v>
      </c>
      <c r="G998" s="139">
        <v>0</v>
      </c>
      <c r="H998" s="139">
        <v>0</v>
      </c>
      <c r="I998" s="139">
        <v>0</v>
      </c>
      <c r="J998" s="139">
        <v>0</v>
      </c>
      <c r="K998" s="139">
        <v>0</v>
      </c>
      <c r="L998" s="139">
        <v>0</v>
      </c>
      <c r="M998" s="139">
        <v>0</v>
      </c>
      <c r="N998" s="139">
        <v>0</v>
      </c>
      <c r="O998" s="139">
        <v>0</v>
      </c>
      <c r="P998" s="139">
        <v>0</v>
      </c>
      <c r="Q998" s="139">
        <v>0</v>
      </c>
      <c r="R998" s="139">
        <v>0</v>
      </c>
      <c r="S998" s="139">
        <v>0</v>
      </c>
      <c r="T998" s="139">
        <v>0</v>
      </c>
      <c r="U998" s="139">
        <v>0</v>
      </c>
      <c r="V998" s="139">
        <v>0</v>
      </c>
      <c r="W998" s="139">
        <v>0</v>
      </c>
      <c r="X998" s="139">
        <v>0</v>
      </c>
      <c r="Y998" s="139">
        <v>0</v>
      </c>
      <c r="Z998" s="139">
        <v>0</v>
      </c>
      <c r="AA998" s="139">
        <v>0</v>
      </c>
      <c r="AB998" s="139">
        <v>0</v>
      </c>
      <c r="AC998" s="139">
        <v>0</v>
      </c>
      <c r="AD998" s="139">
        <v>0</v>
      </c>
      <c r="AE998" s="139">
        <v>0</v>
      </c>
      <c r="AF998" s="139">
        <v>0</v>
      </c>
      <c r="AG998" s="139">
        <v>0</v>
      </c>
      <c r="AH998" s="139">
        <v>0</v>
      </c>
      <c r="AI998" s="139">
        <v>0</v>
      </c>
      <c r="AJ998" s="139">
        <v>0</v>
      </c>
      <c r="AK998" s="139">
        <v>0</v>
      </c>
      <c r="AL998" s="139">
        <v>0</v>
      </c>
      <c r="AM998" s="139">
        <v>0</v>
      </c>
      <c r="AN998" s="139">
        <v>0</v>
      </c>
      <c r="AO998" s="139">
        <v>0</v>
      </c>
      <c r="AP998" s="139">
        <v>0</v>
      </c>
      <c r="AQ998" s="139">
        <v>0</v>
      </c>
      <c r="AR998" s="139">
        <v>0</v>
      </c>
      <c r="AS998" s="139">
        <v>0</v>
      </c>
      <c r="AT998" s="139">
        <v>0</v>
      </c>
      <c r="AU998" s="139">
        <v>0</v>
      </c>
      <c r="AV998" s="139">
        <v>0</v>
      </c>
      <c r="AW998" s="139">
        <v>0</v>
      </c>
      <c r="AX998" s="139">
        <v>0</v>
      </c>
      <c r="AY998" s="139">
        <v>0</v>
      </c>
      <c r="AZ998" s="139">
        <v>0</v>
      </c>
      <c r="BA998" s="139">
        <v>0</v>
      </c>
    </row>
    <row r="999" spans="1:53">
      <c r="A999" s="140" t="s">
        <v>2314</v>
      </c>
      <c r="B999" s="139">
        <v>16673340.2071738</v>
      </c>
      <c r="C999" s="139">
        <v>11158005.876895299</v>
      </c>
      <c r="D999" s="139">
        <v>11293023.6847606</v>
      </c>
      <c r="E999" s="139">
        <v>11169516.032837899</v>
      </c>
      <c r="F999" s="139">
        <v>13462136.211989099</v>
      </c>
      <c r="G999" s="139">
        <v>14434133.9971273</v>
      </c>
      <c r="H999" s="139">
        <v>15153385.502221599</v>
      </c>
      <c r="I999" s="139">
        <v>18845437.1082456</v>
      </c>
      <c r="J999" s="139">
        <v>14094785.191708701</v>
      </c>
      <c r="K999" s="139">
        <v>12265927.429524999</v>
      </c>
      <c r="L999" s="139">
        <v>9834103.4855600893</v>
      </c>
      <c r="M999" s="139">
        <v>10876222.983557601</v>
      </c>
      <c r="N999" s="139">
        <v>159260017.71160299</v>
      </c>
      <c r="O999" s="139">
        <v>13536931.500774501</v>
      </c>
      <c r="P999" s="139">
        <v>8593146.6960018706</v>
      </c>
      <c r="Q999" s="139">
        <v>8834739.5994117409</v>
      </c>
      <c r="R999" s="139">
        <v>9513315.1191203203</v>
      </c>
      <c r="S999" s="139">
        <v>11490041.319464</v>
      </c>
      <c r="T999" s="139">
        <v>12335691.749756601</v>
      </c>
      <c r="U999" s="139">
        <v>12989236.5789869</v>
      </c>
      <c r="V999" s="139">
        <v>16104603.4030931</v>
      </c>
      <c r="W999" s="139">
        <v>12091455.411407299</v>
      </c>
      <c r="X999" s="139">
        <v>10471262.599202</v>
      </c>
      <c r="Y999" s="139">
        <v>8440563.2898029592</v>
      </c>
      <c r="Z999" s="139">
        <v>9395109.4227143805</v>
      </c>
      <c r="AA999" s="139">
        <v>133796096.68973599</v>
      </c>
      <c r="AB999" s="139">
        <v>13385707.4079687</v>
      </c>
      <c r="AC999" s="139">
        <v>8515215.4189815205</v>
      </c>
      <c r="AD999" s="139">
        <v>8704523.0797799993</v>
      </c>
      <c r="AE999" s="139">
        <v>9374181.8909555301</v>
      </c>
      <c r="AF999" s="139">
        <v>11341489.472606501</v>
      </c>
      <c r="AG999" s="139">
        <v>12241620.802284099</v>
      </c>
      <c r="AH999" s="139">
        <v>12888080.394499401</v>
      </c>
      <c r="AI999" s="139">
        <v>15970223.4975267</v>
      </c>
      <c r="AJ999" s="139">
        <v>11999997.751832999</v>
      </c>
      <c r="AK999" s="139">
        <v>10411731.5803637</v>
      </c>
      <c r="AL999" s="139">
        <v>8346119.5786378803</v>
      </c>
      <c r="AM999" s="139">
        <v>9319648.2228321694</v>
      </c>
      <c r="AN999" s="139">
        <v>132498539.098269</v>
      </c>
      <c r="AO999" s="139">
        <v>13296277.1803068</v>
      </c>
      <c r="AP999" s="139">
        <v>8445822.4787537009</v>
      </c>
      <c r="AQ999" s="139">
        <v>8609534.4198097307</v>
      </c>
      <c r="AR999" s="139">
        <v>9273554.5234287791</v>
      </c>
      <c r="AS999" s="139">
        <v>11267425.8098874</v>
      </c>
      <c r="AT999" s="139">
        <v>12200374.852050699</v>
      </c>
      <c r="AU999" s="139">
        <v>12853728.781517699</v>
      </c>
      <c r="AV999" s="139">
        <v>15922913.195390601</v>
      </c>
      <c r="AW999" s="139">
        <v>11984198.7245756</v>
      </c>
      <c r="AX999" s="139">
        <v>10397575.552062601</v>
      </c>
      <c r="AY999" s="139">
        <v>8343008.6694663204</v>
      </c>
      <c r="AZ999" s="139">
        <v>9329415.5978695806</v>
      </c>
      <c r="BA999" s="139">
        <v>131923829.785119</v>
      </c>
    </row>
    <row r="1000" spans="1:53">
      <c r="A1000" s="140" t="s">
        <v>2315</v>
      </c>
      <c r="B1000" s="139">
        <v>16673340.2071738</v>
      </c>
      <c r="C1000" s="139">
        <v>11158005.876895299</v>
      </c>
      <c r="D1000" s="139">
        <v>11293023.6847606</v>
      </c>
      <c r="E1000" s="139">
        <v>11169516.032837899</v>
      </c>
      <c r="F1000" s="139">
        <v>13462136.211989099</v>
      </c>
      <c r="G1000" s="139">
        <v>14434133.9971273</v>
      </c>
      <c r="H1000" s="139">
        <v>15153385.502221599</v>
      </c>
      <c r="I1000" s="139">
        <v>18845437.1082456</v>
      </c>
      <c r="J1000" s="139">
        <v>14094785.191708701</v>
      </c>
      <c r="K1000" s="139">
        <v>12265927.429524999</v>
      </c>
      <c r="L1000" s="139">
        <v>9834103.4855600893</v>
      </c>
      <c r="M1000" s="139">
        <v>10876222.983557601</v>
      </c>
      <c r="N1000" s="139">
        <v>159260017.71160299</v>
      </c>
      <c r="O1000" s="139">
        <v>13536931.500774501</v>
      </c>
      <c r="P1000" s="139">
        <v>8593146.6960018706</v>
      </c>
      <c r="Q1000" s="139">
        <v>8834739.5994117409</v>
      </c>
      <c r="R1000" s="139">
        <v>9513315.1191203203</v>
      </c>
      <c r="S1000" s="139">
        <v>11490041.319464</v>
      </c>
      <c r="T1000" s="139">
        <v>12335691.749756601</v>
      </c>
      <c r="U1000" s="139">
        <v>12989236.5789869</v>
      </c>
      <c r="V1000" s="139">
        <v>16104603.4030931</v>
      </c>
      <c r="W1000" s="139">
        <v>12091455.411407299</v>
      </c>
      <c r="X1000" s="139">
        <v>10471262.599202</v>
      </c>
      <c r="Y1000" s="139">
        <v>8440563.2898029592</v>
      </c>
      <c r="Z1000" s="139">
        <v>9395109.4227143805</v>
      </c>
      <c r="AA1000" s="139">
        <v>133796096.68973599</v>
      </c>
      <c r="AB1000" s="139">
        <v>13385707.4079687</v>
      </c>
      <c r="AC1000" s="139">
        <v>8515215.4189815205</v>
      </c>
      <c r="AD1000" s="139">
        <v>8704523.0797799993</v>
      </c>
      <c r="AE1000" s="139">
        <v>9374181.8909555301</v>
      </c>
      <c r="AF1000" s="139">
        <v>11341489.472606501</v>
      </c>
      <c r="AG1000" s="139">
        <v>12241620.802284099</v>
      </c>
      <c r="AH1000" s="139">
        <v>12888080.394499401</v>
      </c>
      <c r="AI1000" s="139">
        <v>15970223.4975267</v>
      </c>
      <c r="AJ1000" s="139">
        <v>11999997.751832999</v>
      </c>
      <c r="AK1000" s="139">
        <v>10411731.5803637</v>
      </c>
      <c r="AL1000" s="139">
        <v>8346119.5786378803</v>
      </c>
      <c r="AM1000" s="139">
        <v>9319648.2228321694</v>
      </c>
      <c r="AN1000" s="139">
        <v>132498539.098269</v>
      </c>
      <c r="AO1000" s="139">
        <v>13296277.1803068</v>
      </c>
      <c r="AP1000" s="139">
        <v>8445822.4787537009</v>
      </c>
      <c r="AQ1000" s="139">
        <v>8609534.4198097307</v>
      </c>
      <c r="AR1000" s="139">
        <v>9273554.5234287791</v>
      </c>
      <c r="AS1000" s="139">
        <v>11267425.8098874</v>
      </c>
      <c r="AT1000" s="139">
        <v>12200374.852050699</v>
      </c>
      <c r="AU1000" s="139">
        <v>12853728.781517699</v>
      </c>
      <c r="AV1000" s="139">
        <v>15922913.195390601</v>
      </c>
      <c r="AW1000" s="139">
        <v>11984198.7245756</v>
      </c>
      <c r="AX1000" s="139">
        <v>10397575.552062601</v>
      </c>
      <c r="AY1000" s="139">
        <v>8343008.6694663204</v>
      </c>
      <c r="AZ1000" s="139">
        <v>9329415.5978695806</v>
      </c>
      <c r="BA1000" s="139">
        <v>131923829.785119</v>
      </c>
    </row>
    <row r="1001" spans="1:53">
      <c r="A1001" s="140" t="s">
        <v>2316</v>
      </c>
      <c r="B1001" s="139">
        <v>129666.204000001</v>
      </c>
      <c r="C1001" s="139">
        <v>129666.204000001</v>
      </c>
      <c r="D1001" s="139">
        <v>129666.204000001</v>
      </c>
      <c r="E1001" s="139">
        <v>129666.204000001</v>
      </c>
      <c r="F1001" s="139">
        <v>129666.204000001</v>
      </c>
      <c r="G1001" s="139">
        <v>129666.204000001</v>
      </c>
      <c r="H1001" s="139">
        <v>129666.204000001</v>
      </c>
      <c r="I1001" s="139">
        <v>129666.203999993</v>
      </c>
      <c r="J1001" s="139">
        <v>129666.204000001</v>
      </c>
      <c r="K1001" s="139">
        <v>129666.204000001</v>
      </c>
      <c r="L1001" s="139">
        <v>129666.204000001</v>
      </c>
      <c r="M1001" s="139">
        <v>129666.203999993</v>
      </c>
      <c r="N1001" s="139">
        <v>1555994.4479999901</v>
      </c>
      <c r="O1001" s="139">
        <v>129666.203999986</v>
      </c>
      <c r="P1001" s="139">
        <v>129666.203999993</v>
      </c>
      <c r="Q1001" s="139">
        <v>129666.203999993</v>
      </c>
      <c r="R1001" s="139">
        <v>129666.204000001</v>
      </c>
      <c r="S1001" s="139">
        <v>129666.203999986</v>
      </c>
      <c r="T1001" s="139">
        <v>129666.203999986</v>
      </c>
      <c r="U1001" s="139">
        <v>129666.204000001</v>
      </c>
      <c r="V1001" s="139">
        <v>129666.203999993</v>
      </c>
      <c r="W1001" s="139">
        <v>129666.203999986</v>
      </c>
      <c r="X1001" s="139">
        <v>129666.203999993</v>
      </c>
      <c r="Y1001" s="139">
        <v>129666.203999993</v>
      </c>
      <c r="Z1001" s="139">
        <v>129666.203999993</v>
      </c>
      <c r="AA1001" s="139">
        <v>1555994.44799991</v>
      </c>
      <c r="AB1001" s="139">
        <v>129666.203999993</v>
      </c>
      <c r="AC1001" s="139">
        <v>129666.203999993</v>
      </c>
      <c r="AD1001" s="139">
        <v>129666.203999993</v>
      </c>
      <c r="AE1001" s="139">
        <v>129666.203999993</v>
      </c>
      <c r="AF1001" s="139">
        <v>129666.203999993</v>
      </c>
      <c r="AG1001" s="139">
        <v>129666.203999993</v>
      </c>
      <c r="AH1001" s="139">
        <v>129666.204000001</v>
      </c>
      <c r="AI1001" s="139">
        <v>129666.203999993</v>
      </c>
      <c r="AJ1001" s="139">
        <v>129666.203999993</v>
      </c>
      <c r="AK1001" s="139">
        <v>129666.203999993</v>
      </c>
      <c r="AL1001" s="139">
        <v>129666.204000001</v>
      </c>
      <c r="AM1001" s="139">
        <v>129666.203999993</v>
      </c>
      <c r="AN1001" s="139">
        <v>1555994.44799993</v>
      </c>
      <c r="AO1001" s="139">
        <v>129666.203999993</v>
      </c>
      <c r="AP1001" s="139">
        <v>129666.203999993</v>
      </c>
      <c r="AQ1001" s="139">
        <v>129666.203999993</v>
      </c>
      <c r="AR1001" s="139">
        <v>129666.203999993</v>
      </c>
      <c r="AS1001" s="139">
        <v>129666.203999993</v>
      </c>
      <c r="AT1001" s="139">
        <v>129666.204000001</v>
      </c>
      <c r="AU1001" s="139">
        <v>129666.204000001</v>
      </c>
      <c r="AV1001" s="139">
        <v>129666.203999986</v>
      </c>
      <c r="AW1001" s="139">
        <v>129666.203999993</v>
      </c>
      <c r="AX1001" s="139">
        <v>129666.203999993</v>
      </c>
      <c r="AY1001" s="139">
        <v>129666.203999993</v>
      </c>
      <c r="AZ1001" s="139">
        <v>129666.203999993</v>
      </c>
      <c r="BA1001" s="139">
        <v>1555994.44799993</v>
      </c>
    </row>
    <row r="1002" spans="1:53">
      <c r="A1002" s="140" t="s">
        <v>1098</v>
      </c>
    </row>
    <row r="1003" spans="1:53">
      <c r="A1003" s="140" t="s">
        <v>2317</v>
      </c>
    </row>
    <row r="1004" spans="1:53">
      <c r="A1004" s="140" t="s">
        <v>2318</v>
      </c>
    </row>
    <row r="1005" spans="1:53">
      <c r="A1005" s="140" t="s">
        <v>2319</v>
      </c>
      <c r="B1005" s="139">
        <v>33808312.147120401</v>
      </c>
      <c r="C1005" s="139">
        <v>33808312.147120401</v>
      </c>
      <c r="D1005" s="139">
        <v>33808312.147120401</v>
      </c>
      <c r="E1005" s="139">
        <v>32243867.702675998</v>
      </c>
      <c r="F1005" s="139">
        <v>30874978.813787099</v>
      </c>
      <c r="G1005" s="139">
        <v>30874978.813787099</v>
      </c>
      <c r="H1005" s="139">
        <v>30874978.813787099</v>
      </c>
      <c r="I1005" s="139">
        <v>33971254.066312298</v>
      </c>
      <c r="J1005" s="139">
        <v>35041645.480453797</v>
      </c>
      <c r="K1005" s="139">
        <v>35041645.480453797</v>
      </c>
      <c r="L1005" s="139">
        <v>35041645.480453797</v>
      </c>
      <c r="M1005" s="139">
        <v>35041645.480453797</v>
      </c>
      <c r="N1005" s="139">
        <v>400431576.57352602</v>
      </c>
      <c r="O1005" s="139">
        <v>34885395.480453797</v>
      </c>
      <c r="P1005" s="139">
        <v>34885395.480453797</v>
      </c>
      <c r="Q1005" s="139">
        <v>34885395.480453797</v>
      </c>
      <c r="R1005" s="139">
        <v>34885395.480453797</v>
      </c>
      <c r="S1005" s="139">
        <v>34885395.480453797</v>
      </c>
      <c r="T1005" s="139">
        <v>37058777.572652303</v>
      </c>
      <c r="U1005" s="139">
        <v>37802062.147120401</v>
      </c>
      <c r="V1005" s="139">
        <v>37802062.147120401</v>
      </c>
      <c r="W1005" s="139">
        <v>37802062.147120401</v>
      </c>
      <c r="X1005" s="139">
        <v>37802062.147120401</v>
      </c>
      <c r="Y1005" s="139">
        <v>37802062.147120401</v>
      </c>
      <c r="Z1005" s="139">
        <v>37802062.147120401</v>
      </c>
      <c r="AA1005" s="139">
        <v>438298127.85764402</v>
      </c>
      <c r="AB1005" s="139">
        <v>37781228.813787103</v>
      </c>
      <c r="AC1005" s="139">
        <v>37781228.813787103</v>
      </c>
      <c r="AD1005" s="139">
        <v>37781228.813787103</v>
      </c>
      <c r="AE1005" s="139">
        <v>37781228.813787103</v>
      </c>
      <c r="AF1005" s="139">
        <v>37781228.813787103</v>
      </c>
      <c r="AG1005" s="139">
        <v>39802209.716564901</v>
      </c>
      <c r="AH1005" s="139">
        <v>40489562.147120401</v>
      </c>
      <c r="AI1005" s="139">
        <v>40489562.147120401</v>
      </c>
      <c r="AJ1005" s="139">
        <v>40489562.147120401</v>
      </c>
      <c r="AK1005" s="139">
        <v>40489562.147120401</v>
      </c>
      <c r="AL1005" s="139">
        <v>40489562.147120401</v>
      </c>
      <c r="AM1005" s="139">
        <v>40489562.147120401</v>
      </c>
      <c r="AN1005" s="139">
        <v>471645726.66822302</v>
      </c>
      <c r="AO1005" s="139">
        <v>39633312.147120401</v>
      </c>
      <c r="AP1005" s="139">
        <v>38766645.480453797</v>
      </c>
      <c r="AQ1005" s="139">
        <v>38766645.480453797</v>
      </c>
      <c r="AR1005" s="139">
        <v>38766645.480453797</v>
      </c>
      <c r="AS1005" s="139">
        <v>38766645.480453797</v>
      </c>
      <c r="AT1005" s="139">
        <v>42718698.176532201</v>
      </c>
      <c r="AU1005" s="139">
        <v>44079145.480453797</v>
      </c>
      <c r="AV1005" s="139">
        <v>44079145.480453797</v>
      </c>
      <c r="AW1005" s="139">
        <v>44079145.480453797</v>
      </c>
      <c r="AX1005" s="139">
        <v>44079145.480453797</v>
      </c>
      <c r="AY1005" s="139">
        <v>44079145.480453797</v>
      </c>
      <c r="AZ1005" s="139">
        <v>44079145.480453797</v>
      </c>
      <c r="BA1005" s="139">
        <v>501893465.12818998</v>
      </c>
    </row>
    <row r="1006" spans="1:53">
      <c r="A1006" s="140" t="s">
        <v>2320</v>
      </c>
      <c r="B1006" s="139">
        <v>618789.75451735198</v>
      </c>
      <c r="C1006" s="139">
        <v>618789.75451735198</v>
      </c>
      <c r="D1006" s="139">
        <v>618789.75451735198</v>
      </c>
      <c r="E1006" s="139">
        <v>629437.90266549995</v>
      </c>
      <c r="F1006" s="139">
        <v>629437.90266549995</v>
      </c>
      <c r="G1006" s="139">
        <v>629437.90266549995</v>
      </c>
      <c r="H1006" s="139">
        <v>629437.90266549995</v>
      </c>
      <c r="I1006" s="139">
        <v>629437.90266549995</v>
      </c>
      <c r="J1006" s="139">
        <v>629437.90266549995</v>
      </c>
      <c r="K1006" s="139">
        <v>629437.90266549995</v>
      </c>
      <c r="L1006" s="139">
        <v>629437.90266549995</v>
      </c>
      <c r="M1006" s="139">
        <v>629437.90266549995</v>
      </c>
      <c r="N1006" s="139">
        <v>7521310.3875415605</v>
      </c>
      <c r="O1006" s="139">
        <v>629437.90266549995</v>
      </c>
      <c r="P1006" s="139">
        <v>629437.90266549995</v>
      </c>
      <c r="Q1006" s="139">
        <v>629437.90266549995</v>
      </c>
      <c r="R1006" s="139">
        <v>640086.05081364803</v>
      </c>
      <c r="S1006" s="139">
        <v>640086.05081364803</v>
      </c>
      <c r="T1006" s="139">
        <v>640086.05081364803</v>
      </c>
      <c r="U1006" s="139">
        <v>640086.05081364803</v>
      </c>
      <c r="V1006" s="139">
        <v>640086.05081364803</v>
      </c>
      <c r="W1006" s="139">
        <v>640086.05081364803</v>
      </c>
      <c r="X1006" s="139">
        <v>640086.05081364803</v>
      </c>
      <c r="Y1006" s="139">
        <v>640086.05081364803</v>
      </c>
      <c r="Z1006" s="139">
        <v>640086.05081364803</v>
      </c>
      <c r="AA1006" s="139">
        <v>7649088.1653193301</v>
      </c>
      <c r="AB1006" s="139">
        <v>637621.86203796405</v>
      </c>
      <c r="AC1006" s="139">
        <v>637621.86203796405</v>
      </c>
      <c r="AD1006" s="139">
        <v>637621.86203796405</v>
      </c>
      <c r="AE1006" s="139">
        <v>648270.01018611202</v>
      </c>
      <c r="AF1006" s="139">
        <v>648270.01018611202</v>
      </c>
      <c r="AG1006" s="139">
        <v>648270.01018611202</v>
      </c>
      <c r="AH1006" s="139">
        <v>648270.01018611202</v>
      </c>
      <c r="AI1006" s="139">
        <v>648270.01018611202</v>
      </c>
      <c r="AJ1006" s="139">
        <v>648270.01018611202</v>
      </c>
      <c r="AK1006" s="139">
        <v>648270.01018611202</v>
      </c>
      <c r="AL1006" s="139">
        <v>648270.01018611202</v>
      </c>
      <c r="AM1006" s="139">
        <v>648270.01018611202</v>
      </c>
      <c r="AN1006" s="139">
        <v>7747295.6777889002</v>
      </c>
      <c r="AO1006" s="139">
        <v>613047.83192150702</v>
      </c>
      <c r="AP1006" s="139">
        <v>586727.945323569</v>
      </c>
      <c r="AQ1006" s="139">
        <v>586727.945323569</v>
      </c>
      <c r="AR1006" s="139">
        <v>597376.09347171697</v>
      </c>
      <c r="AS1006" s="139">
        <v>597376.09347171697</v>
      </c>
      <c r="AT1006" s="139">
        <v>597376.09347171697</v>
      </c>
      <c r="AU1006" s="139">
        <v>550376.09347171697</v>
      </c>
      <c r="AV1006" s="139">
        <v>550376.09347171697</v>
      </c>
      <c r="AW1006" s="139">
        <v>550376.09347171697</v>
      </c>
      <c r="AX1006" s="139">
        <v>550376.09347171697</v>
      </c>
      <c r="AY1006" s="139">
        <v>550376.09347171697</v>
      </c>
      <c r="AZ1006" s="139">
        <v>550376.09347171697</v>
      </c>
      <c r="BA1006" s="139">
        <v>6880888.5638140999</v>
      </c>
    </row>
    <row r="1007" spans="1:53">
      <c r="A1007" s="140" t="s">
        <v>2321</v>
      </c>
      <c r="B1007" s="139">
        <v>34427101.9016378</v>
      </c>
      <c r="C1007" s="139">
        <v>34427101.9016378</v>
      </c>
      <c r="D1007" s="139">
        <v>34427101.9016378</v>
      </c>
      <c r="E1007" s="139">
        <v>32873305.605341502</v>
      </c>
      <c r="F1007" s="139">
        <v>31504416.716452599</v>
      </c>
      <c r="G1007" s="139">
        <v>31504416.716452599</v>
      </c>
      <c r="H1007" s="139">
        <v>31504416.716452599</v>
      </c>
      <c r="I1007" s="139">
        <v>34600691.968977802</v>
      </c>
      <c r="J1007" s="139">
        <v>35671083.3831193</v>
      </c>
      <c r="K1007" s="139">
        <v>35671083.3831193</v>
      </c>
      <c r="L1007" s="139">
        <v>35671083.3831193</v>
      </c>
      <c r="M1007" s="139">
        <v>35671083.3831193</v>
      </c>
      <c r="N1007" s="139">
        <v>407952886.96106797</v>
      </c>
      <c r="O1007" s="139">
        <v>35514833.3831193</v>
      </c>
      <c r="P1007" s="139">
        <v>35514833.3831193</v>
      </c>
      <c r="Q1007" s="139">
        <v>35514833.3831193</v>
      </c>
      <c r="R1007" s="139">
        <v>35525481.531267397</v>
      </c>
      <c r="S1007" s="139">
        <v>35525481.531267397</v>
      </c>
      <c r="T1007" s="139">
        <v>37698863.623466</v>
      </c>
      <c r="U1007" s="139">
        <v>38442148.197934099</v>
      </c>
      <c r="V1007" s="139">
        <v>38442148.197934099</v>
      </c>
      <c r="W1007" s="139">
        <v>38442148.197934099</v>
      </c>
      <c r="X1007" s="139">
        <v>38442148.197934099</v>
      </c>
      <c r="Y1007" s="139">
        <v>38442148.197934099</v>
      </c>
      <c r="Z1007" s="139">
        <v>38442148.197934099</v>
      </c>
      <c r="AA1007" s="139">
        <v>445947216.02296299</v>
      </c>
      <c r="AB1007" s="139">
        <v>38418850.675825097</v>
      </c>
      <c r="AC1007" s="139">
        <v>38418850.675825097</v>
      </c>
      <c r="AD1007" s="139">
        <v>38418850.675825097</v>
      </c>
      <c r="AE1007" s="139">
        <v>38429498.823973201</v>
      </c>
      <c r="AF1007" s="139">
        <v>38429498.823973201</v>
      </c>
      <c r="AG1007" s="139">
        <v>40450479.726751</v>
      </c>
      <c r="AH1007" s="139">
        <v>41137832.1573065</v>
      </c>
      <c r="AI1007" s="139">
        <v>41137832.1573065</v>
      </c>
      <c r="AJ1007" s="139">
        <v>41137832.1573065</v>
      </c>
      <c r="AK1007" s="139">
        <v>41137832.1573065</v>
      </c>
      <c r="AL1007" s="139">
        <v>41137832.1573065</v>
      </c>
      <c r="AM1007" s="139">
        <v>41137832.1573065</v>
      </c>
      <c r="AN1007" s="139">
        <v>479393022.346012</v>
      </c>
      <c r="AO1007" s="139">
        <v>40246359.979041897</v>
      </c>
      <c r="AP1007" s="139">
        <v>39353373.425777301</v>
      </c>
      <c r="AQ1007" s="139">
        <v>39353373.425777301</v>
      </c>
      <c r="AR1007" s="139">
        <v>39364021.573925503</v>
      </c>
      <c r="AS1007" s="139">
        <v>39364021.573925503</v>
      </c>
      <c r="AT1007" s="139">
        <v>43316074.2700039</v>
      </c>
      <c r="AU1007" s="139">
        <v>44629521.573925503</v>
      </c>
      <c r="AV1007" s="139">
        <v>44629521.573925503</v>
      </c>
      <c r="AW1007" s="139">
        <v>44629521.573925503</v>
      </c>
      <c r="AX1007" s="139">
        <v>44629521.573925503</v>
      </c>
      <c r="AY1007" s="139">
        <v>44629521.573925503</v>
      </c>
      <c r="AZ1007" s="139">
        <v>44629521.573925503</v>
      </c>
      <c r="BA1007" s="139">
        <v>508774353.69200402</v>
      </c>
    </row>
    <row r="1008" spans="1:53">
      <c r="A1008" s="140" t="s">
        <v>1104</v>
      </c>
    </row>
    <row r="1009" spans="1:53">
      <c r="A1009" s="140" t="s">
        <v>2322</v>
      </c>
    </row>
    <row r="1010" spans="1:53">
      <c r="A1010" s="140" t="s">
        <v>2323</v>
      </c>
      <c r="B1010" s="139">
        <v>540507.17074432201</v>
      </c>
      <c r="C1010" s="139">
        <v>347676.91321239102</v>
      </c>
      <c r="D1010" s="139">
        <v>318423.20326038898</v>
      </c>
      <c r="E1010" s="139">
        <v>1863605.81462509</v>
      </c>
      <c r="F1010" s="139">
        <v>3336835.4131682198</v>
      </c>
      <c r="G1010" s="139">
        <v>3561252.4029421899</v>
      </c>
      <c r="H1010" s="139">
        <v>3585638.9445129298</v>
      </c>
      <c r="I1010" s="139">
        <v>1750352.52100361</v>
      </c>
      <c r="J1010" s="139">
        <v>47820.0494322659</v>
      </c>
      <c r="K1010" s="139">
        <v>50081.6356646973</v>
      </c>
      <c r="L1010" s="139">
        <v>53848.6678180745</v>
      </c>
      <c r="M1010" s="139">
        <v>65757.602939547403</v>
      </c>
      <c r="N1010" s="139">
        <v>15521800.339323699</v>
      </c>
      <c r="O1010" s="139">
        <v>104670.44976706601</v>
      </c>
      <c r="P1010" s="139">
        <v>136893.608044069</v>
      </c>
      <c r="Q1010" s="139">
        <v>344962.20055765798</v>
      </c>
      <c r="R1010" s="139">
        <v>678040.84765926597</v>
      </c>
      <c r="S1010" s="139">
        <v>932049.13654332794</v>
      </c>
      <c r="T1010" s="139">
        <v>565745.38835548901</v>
      </c>
      <c r="U1010" s="139">
        <v>60341.070350027403</v>
      </c>
      <c r="V1010" s="139">
        <v>63416.958554446697</v>
      </c>
      <c r="W1010" s="139">
        <v>65275.170562726496</v>
      </c>
      <c r="X1010" s="139">
        <v>67138.422052826994</v>
      </c>
      <c r="Y1010" s="139">
        <v>70236.5319766865</v>
      </c>
      <c r="Z1010" s="139">
        <v>250339.763760275</v>
      </c>
      <c r="AA1010" s="139">
        <v>3339109.5481838598</v>
      </c>
      <c r="AB1010" s="139">
        <v>510032.731442524</v>
      </c>
      <c r="AC1010" s="139">
        <v>561690.59121040802</v>
      </c>
      <c r="AD1010" s="139">
        <v>675034.05819241703</v>
      </c>
      <c r="AE1010" s="139">
        <v>831670.90588748304</v>
      </c>
      <c r="AF1010" s="139">
        <v>946345.88893664</v>
      </c>
      <c r="AG1010" s="139">
        <v>569341.76255300804</v>
      </c>
      <c r="AH1010" s="139">
        <v>86419.811530459105</v>
      </c>
      <c r="AI1010" s="139">
        <v>89517.951356530597</v>
      </c>
      <c r="AJ1010" s="139">
        <v>91390.785354242602</v>
      </c>
      <c r="AK1010" s="139">
        <v>93268.620243804296</v>
      </c>
      <c r="AL1010" s="139">
        <v>96388.776862167797</v>
      </c>
      <c r="AM1010" s="139">
        <v>339174.97056730499</v>
      </c>
      <c r="AN1010" s="139">
        <v>4890276.8541369904</v>
      </c>
      <c r="AO1010" s="139">
        <v>1526064.2769198001</v>
      </c>
      <c r="AP1010" s="139">
        <v>2432040.0279095699</v>
      </c>
      <c r="AQ1010" s="139">
        <v>2546977.9467134201</v>
      </c>
      <c r="AR1010" s="139">
        <v>2703859.8396174</v>
      </c>
      <c r="AS1010" s="139">
        <v>2807553.5153229302</v>
      </c>
      <c r="AT1010" s="139">
        <v>1510741.0422553101</v>
      </c>
      <c r="AU1010" s="139">
        <v>114071.35875389499</v>
      </c>
      <c r="AV1010" s="139">
        <v>117243.33448710501</v>
      </c>
      <c r="AW1010" s="139">
        <v>119162.214021544</v>
      </c>
      <c r="AX1010" s="139">
        <v>121086.217399866</v>
      </c>
      <c r="AY1010" s="139">
        <v>124280.653316376</v>
      </c>
      <c r="AZ1010" s="139">
        <v>374864.56254754902</v>
      </c>
      <c r="BA1010" s="139">
        <v>14497944.989264701</v>
      </c>
    </row>
    <row r="1011" spans="1:53">
      <c r="A1011" s="140" t="s">
        <v>2324</v>
      </c>
    </row>
    <row r="1012" spans="1:53">
      <c r="A1012" s="140" t="s">
        <v>2325</v>
      </c>
    </row>
    <row r="1013" spans="1:53">
      <c r="A1013" s="140" t="s">
        <v>2326</v>
      </c>
      <c r="B1013" s="139">
        <v>377339.69208649802</v>
      </c>
      <c r="C1013" s="139">
        <v>377339.69208649802</v>
      </c>
      <c r="D1013" s="139">
        <v>377339.69208649802</v>
      </c>
      <c r="E1013" s="139">
        <v>377339.69208649802</v>
      </c>
      <c r="F1013" s="139">
        <v>377339.69208649802</v>
      </c>
      <c r="G1013" s="139">
        <v>377339.69208649802</v>
      </c>
      <c r="H1013" s="139">
        <v>377339.69208649802</v>
      </c>
      <c r="I1013" s="139">
        <v>377339.69208649802</v>
      </c>
      <c r="J1013" s="139">
        <v>377339.69208649802</v>
      </c>
      <c r="K1013" s="139">
        <v>377339.69208649802</v>
      </c>
      <c r="L1013" s="139">
        <v>377339.69208649802</v>
      </c>
      <c r="M1013" s="139">
        <v>377339.69208649802</v>
      </c>
      <c r="N1013" s="139">
        <v>4528076.30503798</v>
      </c>
      <c r="O1013" s="139">
        <v>377339.69208649802</v>
      </c>
      <c r="P1013" s="139">
        <v>377339.69208649802</v>
      </c>
      <c r="Q1013" s="139">
        <v>377339.69208649802</v>
      </c>
      <c r="R1013" s="139">
        <v>377339.69208649802</v>
      </c>
      <c r="S1013" s="139">
        <v>377339.69208649802</v>
      </c>
      <c r="T1013" s="139">
        <v>377339.69208649802</v>
      </c>
      <c r="U1013" s="139">
        <v>377339.69208649802</v>
      </c>
      <c r="V1013" s="139">
        <v>377339.69208649802</v>
      </c>
      <c r="W1013" s="139">
        <v>377339.69208649802</v>
      </c>
      <c r="X1013" s="139">
        <v>377339.69208649802</v>
      </c>
      <c r="Y1013" s="139">
        <v>377339.69208649802</v>
      </c>
      <c r="Z1013" s="139">
        <v>377339.69208649802</v>
      </c>
      <c r="AA1013" s="139">
        <v>4528076.30503798</v>
      </c>
      <c r="AB1013" s="139">
        <v>377339.69208649802</v>
      </c>
      <c r="AC1013" s="139">
        <v>377339.69208649802</v>
      </c>
      <c r="AD1013" s="139">
        <v>377339.69208649802</v>
      </c>
      <c r="AE1013" s="139">
        <v>377339.69208649802</v>
      </c>
      <c r="AF1013" s="139">
        <v>377339.69208649802</v>
      </c>
      <c r="AG1013" s="139">
        <v>377339.69208649802</v>
      </c>
      <c r="AH1013" s="139">
        <v>377339.69208649802</v>
      </c>
      <c r="AI1013" s="139">
        <v>377339.69208649802</v>
      </c>
      <c r="AJ1013" s="139">
        <v>377339.69208649802</v>
      </c>
      <c r="AK1013" s="139">
        <v>377339.69208649802</v>
      </c>
      <c r="AL1013" s="139">
        <v>377339.69208649802</v>
      </c>
      <c r="AM1013" s="139">
        <v>377339.69208649802</v>
      </c>
      <c r="AN1013" s="139">
        <v>4528076.30503798</v>
      </c>
      <c r="AO1013" s="139">
        <v>377339.69208649802</v>
      </c>
      <c r="AP1013" s="139">
        <v>377339.69208649802</v>
      </c>
      <c r="AQ1013" s="139">
        <v>377339.69208649802</v>
      </c>
      <c r="AR1013" s="139">
        <v>377339.69208649802</v>
      </c>
      <c r="AS1013" s="139">
        <v>377339.69208649802</v>
      </c>
      <c r="AT1013" s="139">
        <v>377339.69208649802</v>
      </c>
      <c r="AU1013" s="139">
        <v>377339.69208649802</v>
      </c>
      <c r="AV1013" s="139">
        <v>377339.69208649802</v>
      </c>
      <c r="AW1013" s="139">
        <v>377339.69208649802</v>
      </c>
      <c r="AX1013" s="139">
        <v>377339.69208649802</v>
      </c>
      <c r="AY1013" s="139">
        <v>377339.69208649802</v>
      </c>
      <c r="AZ1013" s="139">
        <v>377339.69208649802</v>
      </c>
      <c r="BA1013" s="139">
        <v>4528076.30503798</v>
      </c>
    </row>
    <row r="1014" spans="1:53">
      <c r="A1014" s="140" t="s">
        <v>2327</v>
      </c>
    </row>
    <row r="1015" spans="1:53">
      <c r="A1015" s="140" t="s">
        <v>2328</v>
      </c>
      <c r="B1015" s="139">
        <v>35344948.764468603</v>
      </c>
      <c r="C1015" s="139">
        <v>35152118.506936699</v>
      </c>
      <c r="D1015" s="139">
        <v>35122864.796984702</v>
      </c>
      <c r="E1015" s="139">
        <v>35114251.112053096</v>
      </c>
      <c r="F1015" s="139">
        <v>35218591.821707301</v>
      </c>
      <c r="G1015" s="139">
        <v>35443008.811481297</v>
      </c>
      <c r="H1015" s="139">
        <v>35467395.353051998</v>
      </c>
      <c r="I1015" s="139">
        <v>36728384.182067998</v>
      </c>
      <c r="J1015" s="139">
        <v>36096243.124637999</v>
      </c>
      <c r="K1015" s="139">
        <v>36098504.710870497</v>
      </c>
      <c r="L1015" s="139">
        <v>36102271.743023798</v>
      </c>
      <c r="M1015" s="139">
        <v>36114180.678145297</v>
      </c>
      <c r="N1015" s="139">
        <v>428002763.60542899</v>
      </c>
      <c r="O1015" s="139">
        <v>35996843.524972796</v>
      </c>
      <c r="P1015" s="139">
        <v>36029066.683249801</v>
      </c>
      <c r="Q1015" s="139">
        <v>36237135.2757634</v>
      </c>
      <c r="R1015" s="139">
        <v>36580862.071013197</v>
      </c>
      <c r="S1015" s="139">
        <v>36834870.359897196</v>
      </c>
      <c r="T1015" s="139">
        <v>38641948.703907996</v>
      </c>
      <c r="U1015" s="139">
        <v>38879828.9603706</v>
      </c>
      <c r="V1015" s="139">
        <v>38882904.848575003</v>
      </c>
      <c r="W1015" s="139">
        <v>38884763.060583301</v>
      </c>
      <c r="X1015" s="139">
        <v>38886626.312073402</v>
      </c>
      <c r="Y1015" s="139">
        <v>38889724.421997197</v>
      </c>
      <c r="Z1015" s="139">
        <v>39069827.653780803</v>
      </c>
      <c r="AA1015" s="139">
        <v>453814401.876185</v>
      </c>
      <c r="AB1015" s="139">
        <v>39306223.099354103</v>
      </c>
      <c r="AC1015" s="139">
        <v>39357880.959122002</v>
      </c>
      <c r="AD1015" s="139">
        <v>39471224.426104002</v>
      </c>
      <c r="AE1015" s="139">
        <v>39638509.421947204</v>
      </c>
      <c r="AF1015" s="139">
        <v>39753184.404996298</v>
      </c>
      <c r="AG1015" s="139">
        <v>41397161.181390502</v>
      </c>
      <c r="AH1015" s="139">
        <v>41601591.660923503</v>
      </c>
      <c r="AI1015" s="139">
        <v>41604689.8007496</v>
      </c>
      <c r="AJ1015" s="139">
        <v>41606562.634747297</v>
      </c>
      <c r="AK1015" s="139">
        <v>41608440.469636798</v>
      </c>
      <c r="AL1015" s="139">
        <v>41611560.626255199</v>
      </c>
      <c r="AM1015" s="139">
        <v>41854346.819960304</v>
      </c>
      <c r="AN1015" s="139">
        <v>488811375.50518698</v>
      </c>
      <c r="AO1015" s="139">
        <v>42149763.948048197</v>
      </c>
      <c r="AP1015" s="139">
        <v>42162753.145773403</v>
      </c>
      <c r="AQ1015" s="139">
        <v>42277691.0645772</v>
      </c>
      <c r="AR1015" s="139">
        <v>42445221.105629399</v>
      </c>
      <c r="AS1015" s="139">
        <v>42548914.781334899</v>
      </c>
      <c r="AT1015" s="139">
        <v>45204155.0043457</v>
      </c>
      <c r="AU1015" s="139">
        <v>45120932.624765903</v>
      </c>
      <c r="AV1015" s="139">
        <v>45124104.600499101</v>
      </c>
      <c r="AW1015" s="139">
        <v>45126023.480033502</v>
      </c>
      <c r="AX1015" s="139">
        <v>45127947.483411796</v>
      </c>
      <c r="AY1015" s="139">
        <v>45131141.919328302</v>
      </c>
      <c r="AZ1015" s="139">
        <v>45381725.828559503</v>
      </c>
      <c r="BA1015" s="139">
        <v>527800374.98630702</v>
      </c>
    </row>
    <row r="1016" spans="1:53">
      <c r="A1016" s="140" t="s">
        <v>2329</v>
      </c>
    </row>
    <row r="1017" spans="1:53">
      <c r="A1017" s="140" t="s">
        <v>2330</v>
      </c>
    </row>
    <row r="1018" spans="1:53">
      <c r="A1018" s="140" t="s">
        <v>2331</v>
      </c>
      <c r="B1018" s="139">
        <v>0</v>
      </c>
      <c r="C1018" s="139">
        <v>0</v>
      </c>
      <c r="D1018" s="139">
        <v>0</v>
      </c>
      <c r="E1018" s="139">
        <v>0</v>
      </c>
      <c r="F1018" s="139">
        <v>0</v>
      </c>
      <c r="G1018" s="139">
        <v>0</v>
      </c>
      <c r="H1018" s="139">
        <v>0</v>
      </c>
      <c r="I1018" s="139">
        <v>0</v>
      </c>
      <c r="J1018" s="139">
        <v>0</v>
      </c>
      <c r="K1018" s="139">
        <v>0</v>
      </c>
      <c r="L1018" s="139">
        <v>0</v>
      </c>
      <c r="M1018" s="139">
        <v>0</v>
      </c>
      <c r="N1018" s="139">
        <v>0</v>
      </c>
      <c r="O1018" s="139">
        <v>0</v>
      </c>
      <c r="P1018" s="139">
        <v>0</v>
      </c>
      <c r="Q1018" s="139">
        <v>0</v>
      </c>
      <c r="R1018" s="139">
        <v>0</v>
      </c>
      <c r="S1018" s="139">
        <v>0</v>
      </c>
      <c r="T1018" s="139">
        <v>0</v>
      </c>
      <c r="U1018" s="139">
        <v>0</v>
      </c>
      <c r="V1018" s="139">
        <v>0</v>
      </c>
      <c r="W1018" s="139">
        <v>0</v>
      </c>
      <c r="X1018" s="139">
        <v>0</v>
      </c>
      <c r="Y1018" s="139">
        <v>0</v>
      </c>
      <c r="Z1018" s="139">
        <v>0</v>
      </c>
      <c r="AA1018" s="139">
        <v>0</v>
      </c>
      <c r="AB1018" s="139">
        <v>0</v>
      </c>
      <c r="AC1018" s="139">
        <v>0</v>
      </c>
      <c r="AD1018" s="139">
        <v>0</v>
      </c>
      <c r="AE1018" s="139">
        <v>0</v>
      </c>
      <c r="AF1018" s="139">
        <v>0</v>
      </c>
      <c r="AG1018" s="139">
        <v>0</v>
      </c>
      <c r="AH1018" s="139">
        <v>0</v>
      </c>
      <c r="AI1018" s="139">
        <v>0</v>
      </c>
      <c r="AJ1018" s="139">
        <v>0</v>
      </c>
      <c r="AK1018" s="139">
        <v>0</v>
      </c>
      <c r="AL1018" s="139">
        <v>0</v>
      </c>
      <c r="AM1018" s="139">
        <v>0</v>
      </c>
      <c r="AN1018" s="139">
        <v>0</v>
      </c>
      <c r="AO1018" s="139">
        <v>0</v>
      </c>
      <c r="AP1018" s="139">
        <v>0</v>
      </c>
      <c r="AQ1018" s="139">
        <v>0</v>
      </c>
      <c r="AR1018" s="139">
        <v>0</v>
      </c>
      <c r="AS1018" s="139">
        <v>0</v>
      </c>
      <c r="AT1018" s="139">
        <v>0</v>
      </c>
      <c r="AU1018" s="139">
        <v>0</v>
      </c>
      <c r="AV1018" s="139">
        <v>0</v>
      </c>
      <c r="AW1018" s="139">
        <v>0</v>
      </c>
      <c r="AX1018" s="139">
        <v>0</v>
      </c>
      <c r="AY1018" s="139">
        <v>0</v>
      </c>
      <c r="AZ1018" s="139">
        <v>0</v>
      </c>
      <c r="BA1018" s="139">
        <v>0</v>
      </c>
    </row>
    <row r="1019" spans="1:53">
      <c r="A1019" s="140" t="s">
        <v>2332</v>
      </c>
      <c r="B1019" s="139">
        <v>0</v>
      </c>
      <c r="C1019" s="139">
        <v>0</v>
      </c>
      <c r="D1019" s="139">
        <v>0</v>
      </c>
      <c r="E1019" s="139">
        <v>0</v>
      </c>
      <c r="F1019" s="139">
        <v>0</v>
      </c>
      <c r="G1019" s="139">
        <v>0</v>
      </c>
      <c r="H1019" s="139">
        <v>0</v>
      </c>
      <c r="I1019" s="139">
        <v>0</v>
      </c>
      <c r="J1019" s="139">
        <v>0</v>
      </c>
      <c r="K1019" s="139">
        <v>0</v>
      </c>
      <c r="L1019" s="139">
        <v>0</v>
      </c>
      <c r="M1019" s="139">
        <v>0</v>
      </c>
      <c r="N1019" s="139">
        <v>0</v>
      </c>
      <c r="O1019" s="139">
        <v>0</v>
      </c>
      <c r="P1019" s="139">
        <v>0</v>
      </c>
      <c r="Q1019" s="139">
        <v>0</v>
      </c>
      <c r="R1019" s="139">
        <v>0</v>
      </c>
      <c r="S1019" s="139">
        <v>0</v>
      </c>
      <c r="T1019" s="139">
        <v>0</v>
      </c>
      <c r="U1019" s="139">
        <v>0</v>
      </c>
      <c r="V1019" s="139">
        <v>0</v>
      </c>
      <c r="W1019" s="139">
        <v>0</v>
      </c>
      <c r="X1019" s="139">
        <v>0</v>
      </c>
      <c r="Y1019" s="139">
        <v>0</v>
      </c>
      <c r="Z1019" s="139">
        <v>0</v>
      </c>
      <c r="AA1019" s="139">
        <v>0</v>
      </c>
      <c r="AB1019" s="139">
        <v>0</v>
      </c>
      <c r="AC1019" s="139">
        <v>0</v>
      </c>
      <c r="AD1019" s="139">
        <v>0</v>
      </c>
      <c r="AE1019" s="139">
        <v>0</v>
      </c>
      <c r="AF1019" s="139">
        <v>0</v>
      </c>
      <c r="AG1019" s="139">
        <v>0</v>
      </c>
      <c r="AH1019" s="139">
        <v>0</v>
      </c>
      <c r="AI1019" s="139">
        <v>0</v>
      </c>
      <c r="AJ1019" s="139">
        <v>0</v>
      </c>
      <c r="AK1019" s="139">
        <v>0</v>
      </c>
      <c r="AL1019" s="139">
        <v>0</v>
      </c>
      <c r="AM1019" s="139">
        <v>0</v>
      </c>
      <c r="AN1019" s="139">
        <v>0</v>
      </c>
      <c r="AO1019" s="139">
        <v>0</v>
      </c>
      <c r="AP1019" s="139">
        <v>0</v>
      </c>
      <c r="AQ1019" s="139">
        <v>0</v>
      </c>
      <c r="AR1019" s="139">
        <v>0</v>
      </c>
      <c r="AS1019" s="139">
        <v>0</v>
      </c>
      <c r="AT1019" s="139">
        <v>0</v>
      </c>
      <c r="AU1019" s="139">
        <v>0</v>
      </c>
      <c r="AV1019" s="139">
        <v>0</v>
      </c>
      <c r="AW1019" s="139">
        <v>0</v>
      </c>
      <c r="AX1019" s="139">
        <v>0</v>
      </c>
      <c r="AY1019" s="139">
        <v>0</v>
      </c>
      <c r="AZ1019" s="139">
        <v>0</v>
      </c>
      <c r="BA1019" s="139">
        <v>0</v>
      </c>
    </row>
    <row r="1020" spans="1:53">
      <c r="A1020" s="140" t="s">
        <v>2333</v>
      </c>
      <c r="B1020" s="139">
        <v>0</v>
      </c>
      <c r="C1020" s="139">
        <v>0</v>
      </c>
      <c r="D1020" s="139">
        <v>0</v>
      </c>
      <c r="E1020" s="139">
        <v>0</v>
      </c>
      <c r="F1020" s="139">
        <v>0</v>
      </c>
      <c r="G1020" s="139">
        <v>0</v>
      </c>
      <c r="H1020" s="139">
        <v>0</v>
      </c>
      <c r="I1020" s="139">
        <v>0</v>
      </c>
      <c r="J1020" s="139">
        <v>0</v>
      </c>
      <c r="K1020" s="139">
        <v>0</v>
      </c>
      <c r="L1020" s="139">
        <v>0</v>
      </c>
      <c r="M1020" s="139">
        <v>0</v>
      </c>
      <c r="N1020" s="139">
        <v>0</v>
      </c>
      <c r="O1020" s="139">
        <v>0</v>
      </c>
      <c r="P1020" s="139">
        <v>0</v>
      </c>
      <c r="Q1020" s="139">
        <v>0</v>
      </c>
      <c r="R1020" s="139">
        <v>0</v>
      </c>
      <c r="S1020" s="139">
        <v>0</v>
      </c>
      <c r="T1020" s="139">
        <v>0</v>
      </c>
      <c r="U1020" s="139">
        <v>0</v>
      </c>
      <c r="V1020" s="139">
        <v>0</v>
      </c>
      <c r="W1020" s="139">
        <v>0</v>
      </c>
      <c r="X1020" s="139">
        <v>0</v>
      </c>
      <c r="Y1020" s="139">
        <v>0</v>
      </c>
      <c r="Z1020" s="139">
        <v>0</v>
      </c>
      <c r="AA1020" s="139">
        <v>0</v>
      </c>
      <c r="AB1020" s="139">
        <v>0</v>
      </c>
      <c r="AC1020" s="139">
        <v>0</v>
      </c>
      <c r="AD1020" s="139">
        <v>0</v>
      </c>
      <c r="AE1020" s="139">
        <v>0</v>
      </c>
      <c r="AF1020" s="139">
        <v>0</v>
      </c>
      <c r="AG1020" s="139">
        <v>0</v>
      </c>
      <c r="AH1020" s="139">
        <v>0</v>
      </c>
      <c r="AI1020" s="139">
        <v>0</v>
      </c>
      <c r="AJ1020" s="139">
        <v>0</v>
      </c>
      <c r="AK1020" s="139">
        <v>0</v>
      </c>
      <c r="AL1020" s="139">
        <v>0</v>
      </c>
      <c r="AM1020" s="139">
        <v>0</v>
      </c>
      <c r="AN1020" s="139">
        <v>0</v>
      </c>
      <c r="AO1020" s="139">
        <v>0</v>
      </c>
      <c r="AP1020" s="139">
        <v>0</v>
      </c>
      <c r="AQ1020" s="139">
        <v>0</v>
      </c>
      <c r="AR1020" s="139">
        <v>0</v>
      </c>
      <c r="AS1020" s="139">
        <v>0</v>
      </c>
      <c r="AT1020" s="139">
        <v>0</v>
      </c>
      <c r="AU1020" s="139">
        <v>0</v>
      </c>
      <c r="AV1020" s="139">
        <v>0</v>
      </c>
      <c r="AW1020" s="139">
        <v>0</v>
      </c>
      <c r="AX1020" s="139">
        <v>0</v>
      </c>
      <c r="AY1020" s="139">
        <v>0</v>
      </c>
      <c r="AZ1020" s="139">
        <v>0</v>
      </c>
      <c r="BA1020" s="139">
        <v>0</v>
      </c>
    </row>
    <row r="1021" spans="1:53">
      <c r="A1021" s="140" t="s">
        <v>2334</v>
      </c>
      <c r="B1021" s="139">
        <v>277104.14294530201</v>
      </c>
      <c r="C1021" s="139">
        <v>270159.29685873701</v>
      </c>
      <c r="D1021" s="139">
        <v>297283.35063128202</v>
      </c>
      <c r="E1021" s="139">
        <v>327603.608163186</v>
      </c>
      <c r="F1021" s="139">
        <v>326956.39319673198</v>
      </c>
      <c r="G1021" s="139">
        <v>326277.40319690801</v>
      </c>
      <c r="H1021" s="139">
        <v>323155.15842539299</v>
      </c>
      <c r="I1021" s="139">
        <v>317893.551302568</v>
      </c>
      <c r="J1021" s="139">
        <v>311367.40148902102</v>
      </c>
      <c r="K1021" s="139">
        <v>307578.50454853597</v>
      </c>
      <c r="L1021" s="139">
        <v>307711.53121452202</v>
      </c>
      <c r="M1021" s="139">
        <v>310779.188200659</v>
      </c>
      <c r="N1021" s="139">
        <v>3703869.53017285</v>
      </c>
      <c r="O1021" s="139">
        <v>248995.97521080999</v>
      </c>
      <c r="P1021" s="139">
        <v>243504.31189106201</v>
      </c>
      <c r="Q1021" s="139">
        <v>266722.17610251502</v>
      </c>
      <c r="R1021" s="139">
        <v>293499.41482042399</v>
      </c>
      <c r="S1021" s="139">
        <v>295053.76864535798</v>
      </c>
      <c r="T1021" s="139">
        <v>296436.47909601498</v>
      </c>
      <c r="U1021" s="139">
        <v>295480.58711370302</v>
      </c>
      <c r="V1021" s="139">
        <v>292235.870566661</v>
      </c>
      <c r="W1021" s="139">
        <v>289515.78236217803</v>
      </c>
      <c r="X1021" s="139">
        <v>289378.985549481</v>
      </c>
      <c r="Y1021" s="139">
        <v>291382.04364417499</v>
      </c>
      <c r="Z1021" s="139">
        <v>302842.41483585897</v>
      </c>
      <c r="AA1021" s="139">
        <v>3405047.80983824</v>
      </c>
      <c r="AB1021" s="139">
        <v>304912.06120051403</v>
      </c>
      <c r="AC1021" s="139">
        <v>297906.98765802901</v>
      </c>
      <c r="AD1021" s="139">
        <v>319143.81487834698</v>
      </c>
      <c r="AE1021" s="139">
        <v>343132.961115251</v>
      </c>
      <c r="AF1021" s="139">
        <v>341599.63960200897</v>
      </c>
      <c r="AG1021" s="139">
        <v>340013.05921100703</v>
      </c>
      <c r="AH1021" s="139">
        <v>336646.13326009799</v>
      </c>
      <c r="AI1021" s="139">
        <v>331334.64374221902</v>
      </c>
      <c r="AJ1021" s="139">
        <v>326378.12169004098</v>
      </c>
      <c r="AK1021" s="139">
        <v>323337.41220084601</v>
      </c>
      <c r="AL1021" s="139">
        <v>321885.57347901899</v>
      </c>
      <c r="AM1021" s="139">
        <v>331559.05964939803</v>
      </c>
      <c r="AN1021" s="139">
        <v>3917849.4676867798</v>
      </c>
      <c r="AO1021" s="139">
        <v>338144.46452408301</v>
      </c>
      <c r="AP1021" s="139">
        <v>330855.73044925201</v>
      </c>
      <c r="AQ1021" s="139">
        <v>351933.501374277</v>
      </c>
      <c r="AR1021" s="139">
        <v>375715.67567807197</v>
      </c>
      <c r="AS1021" s="139">
        <v>373880.59728515201</v>
      </c>
      <c r="AT1021" s="139">
        <v>372006.52894821903</v>
      </c>
      <c r="AU1021" s="139">
        <v>368386.41943884298</v>
      </c>
      <c r="AV1021" s="139">
        <v>362824.851395901</v>
      </c>
      <c r="AW1021" s="139">
        <v>357676.10292850999</v>
      </c>
      <c r="AX1021" s="139">
        <v>354428.37255848502</v>
      </c>
      <c r="AY1021" s="139">
        <v>352681.21670950099</v>
      </c>
      <c r="AZ1021" s="139">
        <v>362380.86153300101</v>
      </c>
      <c r="BA1021" s="139">
        <v>4300914.3228233</v>
      </c>
    </row>
    <row r="1022" spans="1:53">
      <c r="A1022" s="140" t="s">
        <v>2335</v>
      </c>
      <c r="B1022" s="139">
        <v>11196</v>
      </c>
      <c r="C1022" s="139">
        <v>11196</v>
      </c>
      <c r="D1022" s="139">
        <v>317196</v>
      </c>
      <c r="E1022" s="139">
        <v>11196</v>
      </c>
      <c r="F1022" s="139">
        <v>11196</v>
      </c>
      <c r="G1022" s="139">
        <v>317196</v>
      </c>
      <c r="H1022" s="139">
        <v>11196</v>
      </c>
      <c r="I1022" s="139">
        <v>11196</v>
      </c>
      <c r="J1022" s="139">
        <v>317196</v>
      </c>
      <c r="K1022" s="139">
        <v>11196</v>
      </c>
      <c r="L1022" s="139">
        <v>11196</v>
      </c>
      <c r="M1022" s="139">
        <v>317196</v>
      </c>
      <c r="N1022" s="139">
        <v>1358352</v>
      </c>
      <c r="O1022" s="139">
        <v>11196</v>
      </c>
      <c r="P1022" s="139">
        <v>11196</v>
      </c>
      <c r="Q1022" s="139">
        <v>317196</v>
      </c>
      <c r="R1022" s="139">
        <v>11196</v>
      </c>
      <c r="S1022" s="139">
        <v>11196</v>
      </c>
      <c r="T1022" s="139">
        <v>317196</v>
      </c>
      <c r="U1022" s="139">
        <v>11196</v>
      </c>
      <c r="V1022" s="139">
        <v>11196</v>
      </c>
      <c r="W1022" s="139">
        <v>317196</v>
      </c>
      <c r="X1022" s="139">
        <v>11196</v>
      </c>
      <c r="Y1022" s="139">
        <v>11196</v>
      </c>
      <c r="Z1022" s="139">
        <v>317196</v>
      </c>
      <c r="AA1022" s="139">
        <v>1358352</v>
      </c>
      <c r="AB1022" s="139">
        <v>11196</v>
      </c>
      <c r="AC1022" s="139">
        <v>11196</v>
      </c>
      <c r="AD1022" s="139">
        <v>317196</v>
      </c>
      <c r="AE1022" s="139">
        <v>11196</v>
      </c>
      <c r="AF1022" s="139">
        <v>11196</v>
      </c>
      <c r="AG1022" s="139">
        <v>317196</v>
      </c>
      <c r="AH1022" s="139">
        <v>11196</v>
      </c>
      <c r="AI1022" s="139">
        <v>11196</v>
      </c>
      <c r="AJ1022" s="139">
        <v>317196</v>
      </c>
      <c r="AK1022" s="139">
        <v>11196</v>
      </c>
      <c r="AL1022" s="139">
        <v>11196</v>
      </c>
      <c r="AM1022" s="139">
        <v>317196</v>
      </c>
      <c r="AN1022" s="139">
        <v>1358352</v>
      </c>
      <c r="AO1022" s="139">
        <v>11196</v>
      </c>
      <c r="AP1022" s="139">
        <v>11196</v>
      </c>
      <c r="AQ1022" s="139">
        <v>317196</v>
      </c>
      <c r="AR1022" s="139">
        <v>11196</v>
      </c>
      <c r="AS1022" s="139">
        <v>11196</v>
      </c>
      <c r="AT1022" s="139">
        <v>317196</v>
      </c>
      <c r="AU1022" s="139">
        <v>11196</v>
      </c>
      <c r="AV1022" s="139">
        <v>11196</v>
      </c>
      <c r="AW1022" s="139">
        <v>317196</v>
      </c>
      <c r="AX1022" s="139">
        <v>11196</v>
      </c>
      <c r="AY1022" s="139">
        <v>11196</v>
      </c>
      <c r="AZ1022" s="139">
        <v>317196</v>
      </c>
      <c r="BA1022" s="139">
        <v>1358352</v>
      </c>
    </row>
    <row r="1023" spans="1:53">
      <c r="A1023" s="140" t="s">
        <v>2336</v>
      </c>
      <c r="B1023" s="139">
        <v>0</v>
      </c>
      <c r="C1023" s="139">
        <v>0</v>
      </c>
      <c r="D1023" s="139">
        <v>0</v>
      </c>
      <c r="E1023" s="139">
        <v>0</v>
      </c>
      <c r="F1023" s="139">
        <v>0</v>
      </c>
      <c r="G1023" s="139">
        <v>0</v>
      </c>
      <c r="H1023" s="139">
        <v>0</v>
      </c>
      <c r="I1023" s="139">
        <v>0</v>
      </c>
      <c r="J1023" s="139">
        <v>0</v>
      </c>
      <c r="K1023" s="139">
        <v>0</v>
      </c>
      <c r="L1023" s="139">
        <v>0</v>
      </c>
      <c r="M1023" s="139">
        <v>0</v>
      </c>
      <c r="N1023" s="139">
        <v>0</v>
      </c>
      <c r="O1023" s="139">
        <v>0</v>
      </c>
      <c r="P1023" s="139">
        <v>0</v>
      </c>
      <c r="Q1023" s="139">
        <v>0</v>
      </c>
      <c r="R1023" s="139">
        <v>0</v>
      </c>
      <c r="S1023" s="139">
        <v>0</v>
      </c>
      <c r="T1023" s="139">
        <v>0</v>
      </c>
      <c r="U1023" s="139">
        <v>0</v>
      </c>
      <c r="V1023" s="139">
        <v>0</v>
      </c>
      <c r="W1023" s="139">
        <v>0</v>
      </c>
      <c r="X1023" s="139">
        <v>0</v>
      </c>
      <c r="Y1023" s="139">
        <v>0</v>
      </c>
      <c r="Z1023" s="139">
        <v>0</v>
      </c>
      <c r="AA1023" s="139">
        <v>0</v>
      </c>
      <c r="AB1023" s="139">
        <v>0</v>
      </c>
      <c r="AC1023" s="139">
        <v>0</v>
      </c>
      <c r="AD1023" s="139">
        <v>0</v>
      </c>
      <c r="AE1023" s="139">
        <v>0</v>
      </c>
      <c r="AF1023" s="139">
        <v>0</v>
      </c>
      <c r="AG1023" s="139">
        <v>0</v>
      </c>
      <c r="AH1023" s="139">
        <v>0</v>
      </c>
      <c r="AI1023" s="139">
        <v>0</v>
      </c>
      <c r="AJ1023" s="139">
        <v>0</v>
      </c>
      <c r="AK1023" s="139">
        <v>0</v>
      </c>
      <c r="AL1023" s="139">
        <v>0</v>
      </c>
      <c r="AM1023" s="139">
        <v>0</v>
      </c>
      <c r="AN1023" s="139">
        <v>0</v>
      </c>
      <c r="AO1023" s="139">
        <v>0</v>
      </c>
      <c r="AP1023" s="139">
        <v>0</v>
      </c>
      <c r="AQ1023" s="139">
        <v>0</v>
      </c>
      <c r="AR1023" s="139">
        <v>0</v>
      </c>
      <c r="AS1023" s="139">
        <v>0</v>
      </c>
      <c r="AT1023" s="139">
        <v>0</v>
      </c>
      <c r="AU1023" s="139">
        <v>0</v>
      </c>
      <c r="AV1023" s="139">
        <v>0</v>
      </c>
      <c r="AW1023" s="139">
        <v>0</v>
      </c>
      <c r="AX1023" s="139">
        <v>0</v>
      </c>
      <c r="AY1023" s="139">
        <v>0</v>
      </c>
      <c r="AZ1023" s="139">
        <v>0</v>
      </c>
      <c r="BA1023" s="139">
        <v>0</v>
      </c>
    </row>
    <row r="1024" spans="1:53">
      <c r="A1024" s="140" t="s">
        <v>2337</v>
      </c>
      <c r="B1024" s="139">
        <v>0</v>
      </c>
      <c r="C1024" s="139">
        <v>0</v>
      </c>
      <c r="D1024" s="139">
        <v>0</v>
      </c>
      <c r="E1024" s="139">
        <v>0</v>
      </c>
      <c r="F1024" s="139">
        <v>0</v>
      </c>
      <c r="G1024" s="139">
        <v>0</v>
      </c>
      <c r="H1024" s="139">
        <v>0</v>
      </c>
      <c r="I1024" s="139">
        <v>0</v>
      </c>
      <c r="J1024" s="139">
        <v>0</v>
      </c>
      <c r="K1024" s="139">
        <v>0</v>
      </c>
      <c r="L1024" s="139">
        <v>0</v>
      </c>
      <c r="M1024" s="139">
        <v>0</v>
      </c>
      <c r="N1024" s="139">
        <v>0</v>
      </c>
      <c r="O1024" s="139">
        <v>0</v>
      </c>
      <c r="P1024" s="139">
        <v>0</v>
      </c>
      <c r="Q1024" s="139">
        <v>0</v>
      </c>
      <c r="R1024" s="139">
        <v>0</v>
      </c>
      <c r="S1024" s="139">
        <v>0</v>
      </c>
      <c r="T1024" s="139">
        <v>0</v>
      </c>
      <c r="U1024" s="139">
        <v>0</v>
      </c>
      <c r="V1024" s="139">
        <v>0</v>
      </c>
      <c r="W1024" s="139">
        <v>0</v>
      </c>
      <c r="X1024" s="139">
        <v>0</v>
      </c>
      <c r="Y1024" s="139">
        <v>0</v>
      </c>
      <c r="Z1024" s="139">
        <v>0</v>
      </c>
      <c r="AA1024" s="139">
        <v>0</v>
      </c>
      <c r="AB1024" s="139">
        <v>0</v>
      </c>
      <c r="AC1024" s="139">
        <v>0</v>
      </c>
      <c r="AD1024" s="139">
        <v>0</v>
      </c>
      <c r="AE1024" s="139">
        <v>0</v>
      </c>
      <c r="AF1024" s="139">
        <v>0</v>
      </c>
      <c r="AG1024" s="139">
        <v>0</v>
      </c>
      <c r="AH1024" s="139">
        <v>0</v>
      </c>
      <c r="AI1024" s="139">
        <v>0</v>
      </c>
      <c r="AJ1024" s="139">
        <v>0</v>
      </c>
      <c r="AK1024" s="139">
        <v>0</v>
      </c>
      <c r="AL1024" s="139">
        <v>0</v>
      </c>
      <c r="AM1024" s="139">
        <v>0</v>
      </c>
      <c r="AN1024" s="139">
        <v>0</v>
      </c>
      <c r="AO1024" s="139">
        <v>0</v>
      </c>
      <c r="AP1024" s="139">
        <v>0</v>
      </c>
      <c r="AQ1024" s="139">
        <v>0</v>
      </c>
      <c r="AR1024" s="139">
        <v>0</v>
      </c>
      <c r="AS1024" s="139">
        <v>0</v>
      </c>
      <c r="AT1024" s="139">
        <v>0</v>
      </c>
      <c r="AU1024" s="139">
        <v>0</v>
      </c>
      <c r="AV1024" s="139">
        <v>0</v>
      </c>
      <c r="AW1024" s="139">
        <v>0</v>
      </c>
      <c r="AX1024" s="139">
        <v>0</v>
      </c>
      <c r="AY1024" s="139">
        <v>0</v>
      </c>
      <c r="AZ1024" s="139">
        <v>0</v>
      </c>
      <c r="BA1024" s="139">
        <v>0</v>
      </c>
    </row>
    <row r="1025" spans="1:53">
      <c r="A1025" s="140" t="s">
        <v>2338</v>
      </c>
      <c r="B1025" s="139">
        <v>288300.14294530201</v>
      </c>
      <c r="C1025" s="139">
        <v>281355.29685873701</v>
      </c>
      <c r="D1025" s="139">
        <v>614479.35063128197</v>
      </c>
      <c r="E1025" s="139">
        <v>338799.608163186</v>
      </c>
      <c r="F1025" s="139">
        <v>338152.39319673198</v>
      </c>
      <c r="G1025" s="139">
        <v>643473.40319690795</v>
      </c>
      <c r="H1025" s="139">
        <v>334351.15842539299</v>
      </c>
      <c r="I1025" s="139">
        <v>329089.551302568</v>
      </c>
      <c r="J1025" s="139">
        <v>628563.40148902102</v>
      </c>
      <c r="K1025" s="139">
        <v>318774.50454853597</v>
      </c>
      <c r="L1025" s="139">
        <v>318907.53121452202</v>
      </c>
      <c r="M1025" s="139">
        <v>627975.188200659</v>
      </c>
      <c r="N1025" s="139">
        <v>5062221.53017285</v>
      </c>
      <c r="O1025" s="139">
        <v>260191.97521080999</v>
      </c>
      <c r="P1025" s="139">
        <v>254700.31189106201</v>
      </c>
      <c r="Q1025" s="139">
        <v>583918.17610251496</v>
      </c>
      <c r="R1025" s="139">
        <v>304695.41482042399</v>
      </c>
      <c r="S1025" s="139">
        <v>306249.76864535798</v>
      </c>
      <c r="T1025" s="139">
        <v>613632.47909601498</v>
      </c>
      <c r="U1025" s="139">
        <v>306676.58711370302</v>
      </c>
      <c r="V1025" s="139">
        <v>303431.87056666199</v>
      </c>
      <c r="W1025" s="139">
        <v>606711.78236217797</v>
      </c>
      <c r="X1025" s="139">
        <v>300574.985549481</v>
      </c>
      <c r="Y1025" s="139">
        <v>302578.04364417499</v>
      </c>
      <c r="Z1025" s="139">
        <v>620038.41483585897</v>
      </c>
      <c r="AA1025" s="139">
        <v>4763399.80983824</v>
      </c>
      <c r="AB1025" s="139">
        <v>316108.06120051403</v>
      </c>
      <c r="AC1025" s="139">
        <v>309102.98765802901</v>
      </c>
      <c r="AD1025" s="139">
        <v>636339.81487834698</v>
      </c>
      <c r="AE1025" s="139">
        <v>354328.961115251</v>
      </c>
      <c r="AF1025" s="139">
        <v>352795.63960200897</v>
      </c>
      <c r="AG1025" s="139">
        <v>657209.05921100697</v>
      </c>
      <c r="AH1025" s="139">
        <v>347842.13326009799</v>
      </c>
      <c r="AI1025" s="139">
        <v>342530.64374221902</v>
      </c>
      <c r="AJ1025" s="139">
        <v>643574.12169004104</v>
      </c>
      <c r="AK1025" s="139">
        <v>334533.41220084601</v>
      </c>
      <c r="AL1025" s="139">
        <v>333081.57347901899</v>
      </c>
      <c r="AM1025" s="139">
        <v>648755.05964939797</v>
      </c>
      <c r="AN1025" s="139">
        <v>5276201.4676867798</v>
      </c>
      <c r="AO1025" s="139">
        <v>349340.46452408301</v>
      </c>
      <c r="AP1025" s="139">
        <v>342051.73044925201</v>
      </c>
      <c r="AQ1025" s="139">
        <v>669129.50137427705</v>
      </c>
      <c r="AR1025" s="139">
        <v>386911.67567807197</v>
      </c>
      <c r="AS1025" s="139">
        <v>385076.59728515201</v>
      </c>
      <c r="AT1025" s="139">
        <v>689202.52894821903</v>
      </c>
      <c r="AU1025" s="139">
        <v>379582.41943884298</v>
      </c>
      <c r="AV1025" s="139">
        <v>374020.851395901</v>
      </c>
      <c r="AW1025" s="139">
        <v>674872.10292851005</v>
      </c>
      <c r="AX1025" s="139">
        <v>365624.37255848502</v>
      </c>
      <c r="AY1025" s="139">
        <v>363877.21670950099</v>
      </c>
      <c r="AZ1025" s="139">
        <v>679576.86153300095</v>
      </c>
      <c r="BA1025" s="139">
        <v>5659266.3228233</v>
      </c>
    </row>
    <row r="1026" spans="1:53">
      <c r="A1026" s="140" t="s">
        <v>2339</v>
      </c>
      <c r="B1026" s="139">
        <v>-629646.84760394902</v>
      </c>
      <c r="C1026" s="139">
        <v>-386002.92051833402</v>
      </c>
      <c r="D1026" s="139">
        <v>-409161.31784538599</v>
      </c>
      <c r="E1026" s="139">
        <v>-431669.12717703503</v>
      </c>
      <c r="F1026" s="139">
        <v>-453970.72370911698</v>
      </c>
      <c r="G1026" s="139">
        <v>-475548.87893423298</v>
      </c>
      <c r="H1026" s="139">
        <v>-497348.59376690502</v>
      </c>
      <c r="I1026" s="139">
        <v>-517766.12873328797</v>
      </c>
      <c r="J1026" s="139">
        <v>-539082.07158123597</v>
      </c>
      <c r="K1026" s="139">
        <v>-367469.142248191</v>
      </c>
      <c r="L1026" s="139">
        <v>-382530.85720435699</v>
      </c>
      <c r="M1026" s="139">
        <v>-161548.96074721299</v>
      </c>
      <c r="N1026" s="139">
        <v>-5251745.5700692497</v>
      </c>
      <c r="O1026" s="139">
        <v>-165747.99787365401</v>
      </c>
      <c r="P1026" s="139">
        <v>-171676.72019238601</v>
      </c>
      <c r="Q1026" s="139">
        <v>-176681.904824992</v>
      </c>
      <c r="R1026" s="139">
        <v>-181732.04937467899</v>
      </c>
      <c r="S1026" s="139">
        <v>-186459.19055793001</v>
      </c>
      <c r="T1026" s="139">
        <v>-191039.59711827699</v>
      </c>
      <c r="U1026" s="139">
        <v>-196115.94614693301</v>
      </c>
      <c r="V1026" s="139">
        <v>-201153.25668833099</v>
      </c>
      <c r="W1026" s="139">
        <v>-206532.43743080701</v>
      </c>
      <c r="X1026" s="139">
        <v>-211667.60756329601</v>
      </c>
      <c r="Y1026" s="139">
        <v>-215837.38486479199</v>
      </c>
      <c r="Z1026" s="139">
        <v>-33643.239406726301</v>
      </c>
      <c r="AA1026" s="139">
        <v>-2138287.33204281</v>
      </c>
      <c r="AB1026" s="139">
        <v>-34123.487734871</v>
      </c>
      <c r="AC1026" s="139">
        <v>-40505.060553925403</v>
      </c>
      <c r="AD1026" s="139">
        <v>-52269.287573822803</v>
      </c>
      <c r="AE1026" s="139">
        <v>-64127.903262057</v>
      </c>
      <c r="AF1026" s="139">
        <v>-76081.928462397307</v>
      </c>
      <c r="AG1026" s="139">
        <v>-88132.397223583102</v>
      </c>
      <c r="AH1026" s="139">
        <v>-100280.356992029</v>
      </c>
      <c r="AI1026" s="139">
        <v>-112526.868807579</v>
      </c>
      <c r="AJ1026" s="139">
        <v>-124873.00750235999</v>
      </c>
      <c r="AK1026" s="139">
        <v>-137319.86190318799</v>
      </c>
      <c r="AL1026" s="139">
        <v>-149868.53503674999</v>
      </c>
      <c r="AM1026" s="139">
        <v>-162520.14433868899</v>
      </c>
      <c r="AN1026" s="139">
        <v>-1142628.8393912499</v>
      </c>
      <c r="AO1026" s="139">
        <v>-172296.31591302899</v>
      </c>
      <c r="AP1026" s="139">
        <v>-185313.97451285401</v>
      </c>
      <c r="AQ1026" s="139">
        <v>-32358.934880170302</v>
      </c>
      <c r="AR1026" s="139">
        <v>-38282.608624829998</v>
      </c>
      <c r="AS1026" s="139">
        <v>-44253.834543143799</v>
      </c>
      <c r="AT1026" s="139">
        <v>-50273.127764053403</v>
      </c>
      <c r="AU1026" s="139">
        <v>-56341.010090416399</v>
      </c>
      <c r="AV1026" s="139">
        <v>-62458.010096514503</v>
      </c>
      <c r="AW1026" s="139">
        <v>-68624.663227103694</v>
      </c>
      <c r="AX1026" s="139">
        <v>-74841.511898255107</v>
      </c>
      <c r="AY1026" s="139">
        <v>-81109.1055995426</v>
      </c>
      <c r="AZ1026" s="139">
        <v>-87428.000998212199</v>
      </c>
      <c r="BA1026" s="139">
        <v>-953581.09814812604</v>
      </c>
    </row>
    <row r="1027" spans="1:53">
      <c r="A1027" s="140" t="s">
        <v>2340</v>
      </c>
      <c r="B1027" s="139">
        <v>-341346.70465864602</v>
      </c>
      <c r="C1027" s="139">
        <v>-104647.62365959601</v>
      </c>
      <c r="D1027" s="139">
        <v>205318.03278589499</v>
      </c>
      <c r="E1027" s="139">
        <v>-92869.519013848505</v>
      </c>
      <c r="F1027" s="139">
        <v>-115818.330512385</v>
      </c>
      <c r="G1027" s="139">
        <v>167924.524262675</v>
      </c>
      <c r="H1027" s="139">
        <v>-162997.435341512</v>
      </c>
      <c r="I1027" s="139">
        <v>-188676.57743071899</v>
      </c>
      <c r="J1027" s="139">
        <v>89481.329907784399</v>
      </c>
      <c r="K1027" s="139">
        <v>-48694.637699654297</v>
      </c>
      <c r="L1027" s="139">
        <v>-63623.325989835503</v>
      </c>
      <c r="M1027" s="139">
        <v>466426.22745344503</v>
      </c>
      <c r="N1027" s="139">
        <v>-189524.03989639701</v>
      </c>
      <c r="O1027" s="139">
        <v>94443.977337156495</v>
      </c>
      <c r="P1027" s="139">
        <v>83023.591698675198</v>
      </c>
      <c r="Q1027" s="139">
        <v>407236.27127752203</v>
      </c>
      <c r="R1027" s="139">
        <v>122963.365445744</v>
      </c>
      <c r="S1027" s="139">
        <v>119790.578087427</v>
      </c>
      <c r="T1027" s="139">
        <v>422592.88197773701</v>
      </c>
      <c r="U1027" s="139">
        <v>110560.640966769</v>
      </c>
      <c r="V1027" s="139">
        <v>102278.61387833</v>
      </c>
      <c r="W1027" s="139">
        <v>400179.34493137</v>
      </c>
      <c r="X1027" s="139">
        <v>88907.377986184802</v>
      </c>
      <c r="Y1027" s="139">
        <v>86740.658779382604</v>
      </c>
      <c r="Z1027" s="139">
        <v>586395.175429133</v>
      </c>
      <c r="AA1027" s="139">
        <v>2625112.47779543</v>
      </c>
      <c r="AB1027" s="139">
        <v>281984.57346564298</v>
      </c>
      <c r="AC1027" s="139">
        <v>268597.92710410297</v>
      </c>
      <c r="AD1027" s="139">
        <v>584070.52730452397</v>
      </c>
      <c r="AE1027" s="139">
        <v>290201.05785319401</v>
      </c>
      <c r="AF1027" s="139">
        <v>276713.71113961202</v>
      </c>
      <c r="AG1027" s="139">
        <v>569076.66198742401</v>
      </c>
      <c r="AH1027" s="139">
        <v>247561.77626806899</v>
      </c>
      <c r="AI1027" s="139">
        <v>230003.77493463899</v>
      </c>
      <c r="AJ1027" s="139">
        <v>518701.114187681</v>
      </c>
      <c r="AK1027" s="139">
        <v>197213.55029765799</v>
      </c>
      <c r="AL1027" s="139">
        <v>183213.038442269</v>
      </c>
      <c r="AM1027" s="139">
        <v>486234.91531070799</v>
      </c>
      <c r="AN1027" s="139">
        <v>4133572.6282955199</v>
      </c>
      <c r="AO1027" s="139">
        <v>177044.148611054</v>
      </c>
      <c r="AP1027" s="139">
        <v>156737.75593639701</v>
      </c>
      <c r="AQ1027" s="139">
        <v>636770.56649410597</v>
      </c>
      <c r="AR1027" s="139">
        <v>348629.067053242</v>
      </c>
      <c r="AS1027" s="139">
        <v>340822.76274200802</v>
      </c>
      <c r="AT1027" s="139">
        <v>638929.40118416504</v>
      </c>
      <c r="AU1027" s="139">
        <v>323241.40934842703</v>
      </c>
      <c r="AV1027" s="139">
        <v>311562.84129938699</v>
      </c>
      <c r="AW1027" s="139">
        <v>606247.43970140698</v>
      </c>
      <c r="AX1027" s="139">
        <v>290782.86066022998</v>
      </c>
      <c r="AY1027" s="139">
        <v>282768.11110995902</v>
      </c>
      <c r="AZ1027" s="139">
        <v>592148.86053478799</v>
      </c>
      <c r="BA1027" s="139">
        <v>4705685.2246751701</v>
      </c>
    </row>
    <row r="1028" spans="1:53">
      <c r="A1028" s="140" t="s">
        <v>2341</v>
      </c>
    </row>
    <row r="1029" spans="1:53">
      <c r="A1029" s="166" t="s">
        <v>2342</v>
      </c>
      <c r="B1029" s="139">
        <v>34979017.281995602</v>
      </c>
      <c r="C1029" s="139">
        <v>35018956.349357903</v>
      </c>
      <c r="D1029" s="139">
        <v>35296736.269708999</v>
      </c>
      <c r="E1029" s="139">
        <v>34987320.217576496</v>
      </c>
      <c r="F1029" s="139">
        <v>35065326.707893103</v>
      </c>
      <c r="G1029" s="139">
        <v>35571295.4558492</v>
      </c>
      <c r="H1029" s="139">
        <v>35262566.254858598</v>
      </c>
      <c r="I1029" s="139">
        <v>36494141.5214426</v>
      </c>
      <c r="J1029" s="139">
        <v>36137904.405113503</v>
      </c>
      <c r="K1029" s="139">
        <v>35999728.437506102</v>
      </c>
      <c r="L1029" s="139">
        <v>35984799.749215901</v>
      </c>
      <c r="M1029" s="139">
        <v>36524870.981711403</v>
      </c>
      <c r="N1029" s="139">
        <v>427322663.63222897</v>
      </c>
      <c r="O1029" s="139">
        <v>36045046.105725102</v>
      </c>
      <c r="P1029" s="139">
        <v>36062811.779148199</v>
      </c>
      <c r="Q1029" s="139">
        <v>36592680.609669998</v>
      </c>
      <c r="R1029" s="139">
        <v>36649981.781809099</v>
      </c>
      <c r="S1029" s="139">
        <v>36898021.756124899</v>
      </c>
      <c r="T1029" s="139">
        <v>39006052.075201198</v>
      </c>
      <c r="U1029" s="139">
        <v>38930048.5309873</v>
      </c>
      <c r="V1029" s="139">
        <v>38921766.503898896</v>
      </c>
      <c r="W1029" s="139">
        <v>39219667.234951898</v>
      </c>
      <c r="X1029" s="139">
        <v>38908395.268006697</v>
      </c>
      <c r="Y1029" s="139">
        <v>38906228.548799902</v>
      </c>
      <c r="Z1029" s="139">
        <v>39584432.939863399</v>
      </c>
      <c r="AA1029" s="139">
        <v>455725133.13418698</v>
      </c>
      <c r="AB1029" s="139">
        <v>39515994.127700903</v>
      </c>
      <c r="AC1029" s="139">
        <v>39551205.647973798</v>
      </c>
      <c r="AD1029" s="139">
        <v>39977591.432555303</v>
      </c>
      <c r="AE1029" s="139">
        <v>39848838.095407397</v>
      </c>
      <c r="AF1029" s="139">
        <v>39947209.510950796</v>
      </c>
      <c r="AG1029" s="139">
        <v>41881684.260517597</v>
      </c>
      <c r="AH1029" s="139">
        <v>41762733.625661097</v>
      </c>
      <c r="AI1029" s="139">
        <v>41745175.624327697</v>
      </c>
      <c r="AJ1029" s="139">
        <v>42033872.963580698</v>
      </c>
      <c r="AK1029" s="139">
        <v>41712385.399690703</v>
      </c>
      <c r="AL1029" s="139">
        <v>41698384.887835301</v>
      </c>
      <c r="AM1029" s="139">
        <v>42242627.1097138</v>
      </c>
      <c r="AN1029" s="139">
        <v>491917702.68591499</v>
      </c>
      <c r="AO1029" s="139">
        <v>42227287.426522598</v>
      </c>
      <c r="AP1029" s="139">
        <v>42216837.622217998</v>
      </c>
      <c r="AQ1029" s="139">
        <v>42809318.819609404</v>
      </c>
      <c r="AR1029" s="139">
        <v>42686485.177063599</v>
      </c>
      <c r="AS1029" s="139">
        <v>42779489.003114998</v>
      </c>
      <c r="AT1029" s="139">
        <v>45730925.142243899</v>
      </c>
      <c r="AU1029" s="139">
        <v>45330102.675360397</v>
      </c>
      <c r="AV1029" s="139">
        <v>45318424.107311398</v>
      </c>
      <c r="AW1029" s="139">
        <v>45613108.705713399</v>
      </c>
      <c r="AX1029" s="139">
        <v>45297644.126672201</v>
      </c>
      <c r="AY1029" s="139">
        <v>45289629.377121903</v>
      </c>
      <c r="AZ1029" s="139">
        <v>45847989.197196499</v>
      </c>
      <c r="BA1029" s="139">
        <v>531147241.38014799</v>
      </c>
    </row>
    <row r="1030" spans="1:53">
      <c r="A1030" s="140" t="s">
        <v>2343</v>
      </c>
      <c r="B1030" s="139">
        <v>34943634.411445603</v>
      </c>
      <c r="C1030" s="139">
        <v>34983573.478807896</v>
      </c>
      <c r="D1030" s="139">
        <v>35261353.399158999</v>
      </c>
      <c r="E1030" s="139">
        <v>34951937.347026497</v>
      </c>
      <c r="F1030" s="139">
        <v>35029943.837343097</v>
      </c>
      <c r="G1030" s="139">
        <v>35535912.585299201</v>
      </c>
      <c r="H1030" s="139">
        <v>35227183.384308599</v>
      </c>
      <c r="I1030" s="139">
        <v>36458758.6508926</v>
      </c>
      <c r="J1030" s="139">
        <v>36102521.534563497</v>
      </c>
      <c r="K1030" s="139">
        <v>35964345.566956103</v>
      </c>
      <c r="L1030" s="139">
        <v>35949416.878665902</v>
      </c>
      <c r="M1030" s="139">
        <v>36489488.111161403</v>
      </c>
      <c r="N1030" s="139">
        <v>426898069.18562901</v>
      </c>
      <c r="O1030" s="139">
        <v>36045046.105725102</v>
      </c>
      <c r="P1030" s="139">
        <v>36062811.779148199</v>
      </c>
      <c r="Q1030" s="139">
        <v>36592680.609669998</v>
      </c>
      <c r="R1030" s="139">
        <v>36649981.781809099</v>
      </c>
      <c r="S1030" s="139">
        <v>36898021.756124899</v>
      </c>
      <c r="T1030" s="139">
        <v>39006052.075201198</v>
      </c>
      <c r="U1030" s="139">
        <v>38930048.5309873</v>
      </c>
      <c r="V1030" s="139">
        <v>38921766.503898896</v>
      </c>
      <c r="W1030" s="139">
        <v>39219667.234951898</v>
      </c>
      <c r="X1030" s="139">
        <v>38908395.268006802</v>
      </c>
      <c r="Y1030" s="139">
        <v>38906228.548799999</v>
      </c>
      <c r="Z1030" s="139">
        <v>39584432.939863399</v>
      </c>
      <c r="AA1030" s="139">
        <v>455725133.13418698</v>
      </c>
      <c r="AB1030" s="139">
        <v>39515994.127700903</v>
      </c>
      <c r="AC1030" s="139">
        <v>39551205.647973798</v>
      </c>
      <c r="AD1030" s="139">
        <v>39977591.432555303</v>
      </c>
      <c r="AE1030" s="139">
        <v>39848838.095407397</v>
      </c>
      <c r="AF1030" s="139">
        <v>39947209.510950796</v>
      </c>
      <c r="AG1030" s="139">
        <v>41881684.260517597</v>
      </c>
      <c r="AH1030" s="139">
        <v>41762733.625661097</v>
      </c>
      <c r="AI1030" s="139">
        <v>41745175.624327697</v>
      </c>
      <c r="AJ1030" s="139">
        <v>42033872.963580698</v>
      </c>
      <c r="AK1030" s="139">
        <v>41712385.399690703</v>
      </c>
      <c r="AL1030" s="139">
        <v>41698384.887835301</v>
      </c>
      <c r="AM1030" s="139">
        <v>42242627.1097138</v>
      </c>
      <c r="AN1030" s="139">
        <v>491917702.68591499</v>
      </c>
      <c r="AO1030" s="139">
        <v>42227287.426522598</v>
      </c>
      <c r="AP1030" s="139">
        <v>42216837.622217998</v>
      </c>
      <c r="AQ1030" s="139">
        <v>42809318.819609404</v>
      </c>
      <c r="AR1030" s="139">
        <v>42686485.177063599</v>
      </c>
      <c r="AS1030" s="139">
        <v>42779489.003114998</v>
      </c>
      <c r="AT1030" s="139">
        <v>45730925.142243899</v>
      </c>
      <c r="AU1030" s="139">
        <v>45330102.675360397</v>
      </c>
      <c r="AV1030" s="139">
        <v>45318424.107311398</v>
      </c>
      <c r="AW1030" s="139">
        <v>45613108.705713399</v>
      </c>
      <c r="AX1030" s="139">
        <v>45297644.126672201</v>
      </c>
      <c r="AY1030" s="139">
        <v>45289629.377121903</v>
      </c>
      <c r="AZ1030" s="139">
        <v>45847989.197196499</v>
      </c>
      <c r="BA1030" s="139">
        <v>531147241.38014799</v>
      </c>
    </row>
    <row r="1031" spans="1:53">
      <c r="A1031" s="140" t="s">
        <v>2344</v>
      </c>
      <c r="B1031" s="139">
        <v>35382.870549998101</v>
      </c>
      <c r="C1031" s="139">
        <v>35382.870549990897</v>
      </c>
      <c r="D1031" s="139">
        <v>35382.870549990897</v>
      </c>
      <c r="E1031" s="139">
        <v>35382.870549990897</v>
      </c>
      <c r="F1031" s="139">
        <v>35382.870549990897</v>
      </c>
      <c r="G1031" s="139">
        <v>35382.870549998101</v>
      </c>
      <c r="H1031" s="139">
        <v>35382.870549998101</v>
      </c>
      <c r="I1031" s="139">
        <v>35382.870549990897</v>
      </c>
      <c r="J1031" s="139">
        <v>35382.870549998101</v>
      </c>
      <c r="K1031" s="139">
        <v>35382.870549990897</v>
      </c>
      <c r="L1031" s="139">
        <v>35382.870549990897</v>
      </c>
      <c r="M1031" s="139">
        <v>35382.870549998101</v>
      </c>
      <c r="N1031" s="139">
        <v>424594.44659992697</v>
      </c>
      <c r="O1031" s="139">
        <v>-7.2759576141834201E-9</v>
      </c>
      <c r="P1031" s="139">
        <v>0</v>
      </c>
      <c r="Q1031" s="139">
        <v>0</v>
      </c>
      <c r="R1031" s="139">
        <v>-7.2759576141834201E-9</v>
      </c>
      <c r="S1031" s="139">
        <v>-7.2759576141834201E-9</v>
      </c>
      <c r="T1031" s="139">
        <v>0</v>
      </c>
      <c r="U1031" s="139">
        <v>-7.2759576141834201E-9</v>
      </c>
      <c r="V1031" s="139">
        <v>-7.2759576141834201E-9</v>
      </c>
      <c r="W1031" s="139">
        <v>0</v>
      </c>
      <c r="X1031" s="139">
        <v>-7.2759576141834201E-9</v>
      </c>
      <c r="Y1031" s="139">
        <v>-7.2759576141834201E-9</v>
      </c>
      <c r="Z1031" s="139">
        <v>-7.2759576141834201E-9</v>
      </c>
      <c r="AA1031" s="139">
        <v>-5.8207660913467401E-8</v>
      </c>
      <c r="AB1031" s="139">
        <v>-7.2759576141834201E-9</v>
      </c>
      <c r="AC1031" s="139">
        <v>-7.2759576141834201E-9</v>
      </c>
      <c r="AD1031" s="139">
        <v>-7.2759576141834201E-9</v>
      </c>
      <c r="AE1031" s="139">
        <v>-7.2759576141834201E-9</v>
      </c>
      <c r="AF1031" s="139">
        <v>-7.2759576141834201E-9</v>
      </c>
      <c r="AG1031" s="139">
        <v>0</v>
      </c>
      <c r="AH1031" s="139">
        <v>0</v>
      </c>
      <c r="AI1031" s="139">
        <v>-7.2759576141834201E-9</v>
      </c>
      <c r="AJ1031" s="139">
        <v>0</v>
      </c>
      <c r="AK1031" s="139">
        <v>0</v>
      </c>
      <c r="AL1031" s="139">
        <v>0</v>
      </c>
      <c r="AM1031" s="139">
        <v>-7.2759576141834201E-9</v>
      </c>
      <c r="AN1031" s="139">
        <v>-5.0931703299283902E-8</v>
      </c>
      <c r="AO1031" s="139">
        <v>0</v>
      </c>
      <c r="AP1031" s="139">
        <v>0</v>
      </c>
      <c r="AQ1031" s="139">
        <v>0</v>
      </c>
      <c r="AR1031" s="139">
        <v>-7.2759576141834201E-9</v>
      </c>
      <c r="AS1031" s="139">
        <v>-7.2759576141834201E-9</v>
      </c>
      <c r="AT1031" s="139">
        <v>-7.2759576141834201E-9</v>
      </c>
      <c r="AU1031" s="139">
        <v>-7.2759576141834201E-9</v>
      </c>
      <c r="AV1031" s="139">
        <v>0</v>
      </c>
      <c r="AW1031" s="139">
        <v>0</v>
      </c>
      <c r="AX1031" s="139">
        <v>0</v>
      </c>
      <c r="AY1031" s="139">
        <v>-7.2759576141834201E-9</v>
      </c>
      <c r="AZ1031" s="139">
        <v>0</v>
      </c>
      <c r="BA1031" s="139">
        <v>-3.6379788070917103E-8</v>
      </c>
    </row>
    <row r="1032" spans="1:53">
      <c r="A1032" s="140" t="s">
        <v>2345</v>
      </c>
    </row>
    <row r="1033" spans="1:53">
      <c r="A1033" s="140" t="s">
        <v>2346</v>
      </c>
    </row>
    <row r="1034" spans="1:53">
      <c r="A1034" s="140" t="s">
        <v>2347</v>
      </c>
      <c r="B1034" s="139">
        <v>0</v>
      </c>
      <c r="C1034" s="139">
        <v>0</v>
      </c>
      <c r="D1034" s="139">
        <v>0</v>
      </c>
      <c r="E1034" s="139">
        <v>0</v>
      </c>
      <c r="F1034" s="139">
        <v>0</v>
      </c>
      <c r="G1034" s="139">
        <v>0</v>
      </c>
      <c r="H1034" s="139">
        <v>0</v>
      </c>
      <c r="I1034" s="139">
        <v>0</v>
      </c>
      <c r="J1034" s="139">
        <v>0</v>
      </c>
      <c r="K1034" s="139">
        <v>0</v>
      </c>
      <c r="L1034" s="139">
        <v>0</v>
      </c>
      <c r="M1034" s="139">
        <v>0</v>
      </c>
      <c r="N1034" s="139">
        <v>0</v>
      </c>
      <c r="O1034" s="139">
        <v>-23773.5699920757</v>
      </c>
      <c r="P1034" s="139">
        <v>-23773.5699920757</v>
      </c>
      <c r="Q1034" s="139">
        <v>-23773.5699920757</v>
      </c>
      <c r="R1034" s="139">
        <v>-23773.5699920757</v>
      </c>
      <c r="S1034" s="139">
        <v>-23773.5699920757</v>
      </c>
      <c r="T1034" s="139">
        <v>-23773.5699920757</v>
      </c>
      <c r="U1034" s="139">
        <v>-23773.5699920757</v>
      </c>
      <c r="V1034" s="139">
        <v>-23773.5699920757</v>
      </c>
      <c r="W1034" s="139">
        <v>-23773.5699920757</v>
      </c>
      <c r="X1034" s="139">
        <v>-23773.5699920757</v>
      </c>
      <c r="Y1034" s="139">
        <v>-23773.5699920757</v>
      </c>
      <c r="Z1034" s="139">
        <v>-23773.5699920757</v>
      </c>
      <c r="AA1034" s="139">
        <v>-285282.83990490797</v>
      </c>
      <c r="AB1034" s="139">
        <v>-42167.5899470769</v>
      </c>
      <c r="AC1034" s="139">
        <v>-42167.5899470769</v>
      </c>
      <c r="AD1034" s="139">
        <v>-42167.5899470769</v>
      </c>
      <c r="AE1034" s="139">
        <v>-42167.5899470769</v>
      </c>
      <c r="AF1034" s="139">
        <v>-42167.5899470769</v>
      </c>
      <c r="AG1034" s="139">
        <v>-42167.5899470769</v>
      </c>
      <c r="AH1034" s="139">
        <v>-42167.5899470769</v>
      </c>
      <c r="AI1034" s="139">
        <v>-42167.5899470769</v>
      </c>
      <c r="AJ1034" s="139">
        <v>-42167.5899470769</v>
      </c>
      <c r="AK1034" s="139">
        <v>-42167.5899470769</v>
      </c>
      <c r="AL1034" s="139">
        <v>-42167.5899470769</v>
      </c>
      <c r="AM1034" s="139">
        <v>-42167.5899470769</v>
      </c>
      <c r="AN1034" s="139">
        <v>-506011.07936492201</v>
      </c>
      <c r="AO1034" s="139">
        <v>-43601.035722013199</v>
      </c>
      <c r="AP1034" s="139">
        <v>-43601.035722013199</v>
      </c>
      <c r="AQ1034" s="139">
        <v>-43601.035722013199</v>
      </c>
      <c r="AR1034" s="139">
        <v>-43601.035722013199</v>
      </c>
      <c r="AS1034" s="139">
        <v>-43601.035722013199</v>
      </c>
      <c r="AT1034" s="139">
        <v>-43601.035722013199</v>
      </c>
      <c r="AU1034" s="139">
        <v>-43601.035722013199</v>
      </c>
      <c r="AV1034" s="139">
        <v>-43601.035722013199</v>
      </c>
      <c r="AW1034" s="139">
        <v>-43601.035722013199</v>
      </c>
      <c r="AX1034" s="139">
        <v>-43601.035722013199</v>
      </c>
      <c r="AY1034" s="139">
        <v>-43601.035722013199</v>
      </c>
      <c r="AZ1034" s="139">
        <v>-43601.035722013199</v>
      </c>
      <c r="BA1034" s="139">
        <v>-523212.42866415798</v>
      </c>
    </row>
    <row r="1035" spans="1:53" s="146" customFormat="1">
      <c r="A1035" s="173" t="s">
        <v>2348</v>
      </c>
    </row>
    <row r="1036" spans="1:53">
      <c r="A1036" s="140" t="s">
        <v>2349</v>
      </c>
      <c r="B1036" s="139">
        <v>0</v>
      </c>
      <c r="C1036" s="139">
        <v>0</v>
      </c>
      <c r="D1036" s="139">
        <v>0</v>
      </c>
      <c r="E1036" s="139">
        <v>0</v>
      </c>
      <c r="F1036" s="139">
        <v>0</v>
      </c>
      <c r="G1036" s="139">
        <v>0</v>
      </c>
      <c r="H1036" s="139">
        <v>0</v>
      </c>
      <c r="I1036" s="139">
        <v>0</v>
      </c>
      <c r="J1036" s="139">
        <v>0</v>
      </c>
      <c r="K1036" s="139">
        <v>0</v>
      </c>
      <c r="L1036" s="139">
        <v>0</v>
      </c>
      <c r="M1036" s="139">
        <v>0</v>
      </c>
      <c r="N1036" s="139">
        <v>0</v>
      </c>
      <c r="O1036" s="139">
        <v>0</v>
      </c>
      <c r="P1036" s="139">
        <v>0</v>
      </c>
      <c r="Q1036" s="139">
        <v>0</v>
      </c>
      <c r="R1036" s="139">
        <v>0</v>
      </c>
      <c r="S1036" s="139">
        <v>0</v>
      </c>
      <c r="T1036" s="139">
        <v>0</v>
      </c>
      <c r="U1036" s="139">
        <v>0</v>
      </c>
      <c r="V1036" s="139">
        <v>0</v>
      </c>
      <c r="W1036" s="139">
        <v>0</v>
      </c>
      <c r="X1036" s="139">
        <v>0</v>
      </c>
      <c r="Y1036" s="139">
        <v>0</v>
      </c>
      <c r="Z1036" s="139">
        <v>0</v>
      </c>
      <c r="AA1036" s="139">
        <v>0</v>
      </c>
      <c r="AB1036" s="139">
        <v>0</v>
      </c>
      <c r="AC1036" s="139">
        <v>0</v>
      </c>
      <c r="AD1036" s="139">
        <v>0</v>
      </c>
      <c r="AE1036" s="139">
        <v>0</v>
      </c>
      <c r="AF1036" s="139">
        <v>0</v>
      </c>
      <c r="AG1036" s="139">
        <v>0</v>
      </c>
      <c r="AH1036" s="139">
        <v>0</v>
      </c>
      <c r="AI1036" s="139">
        <v>0</v>
      </c>
      <c r="AJ1036" s="139">
        <v>0</v>
      </c>
      <c r="AK1036" s="139">
        <v>0</v>
      </c>
      <c r="AL1036" s="139">
        <v>0</v>
      </c>
      <c r="AM1036" s="139">
        <v>0</v>
      </c>
      <c r="AN1036" s="139">
        <v>0</v>
      </c>
      <c r="AO1036" s="139">
        <v>0</v>
      </c>
      <c r="AP1036" s="139">
        <v>0</v>
      </c>
      <c r="AQ1036" s="139">
        <v>0</v>
      </c>
      <c r="AR1036" s="139">
        <v>0</v>
      </c>
      <c r="AS1036" s="139">
        <v>0</v>
      </c>
      <c r="AT1036" s="139">
        <v>0</v>
      </c>
      <c r="AU1036" s="139">
        <v>0</v>
      </c>
      <c r="AV1036" s="139">
        <v>0</v>
      </c>
      <c r="AW1036" s="139">
        <v>0</v>
      </c>
      <c r="AX1036" s="139">
        <v>0</v>
      </c>
      <c r="AY1036" s="139">
        <v>0</v>
      </c>
      <c r="AZ1036" s="139">
        <v>0</v>
      </c>
      <c r="BA1036" s="139">
        <v>0</v>
      </c>
    </row>
    <row r="1037" spans="1:53">
      <c r="A1037" s="140" t="s">
        <v>2350</v>
      </c>
      <c r="B1037" s="139">
        <v>-23858602.997754999</v>
      </c>
      <c r="C1037" s="139">
        <v>-2352975.8266663798</v>
      </c>
      <c r="D1037" s="139">
        <v>-10208798.585031001</v>
      </c>
      <c r="E1037" s="139">
        <v>-2548790.8073343998</v>
      </c>
      <c r="F1037" s="139">
        <v>-8357532.75948356</v>
      </c>
      <c r="G1037" s="139">
        <v>-12509278.952999899</v>
      </c>
      <c r="H1037" s="139">
        <v>-11462495.622832701</v>
      </c>
      <c r="I1037" s="139">
        <v>-29146746.2450151</v>
      </c>
      <c r="J1037" s="139">
        <v>-6730382.6087331204</v>
      </c>
      <c r="K1037" s="139">
        <v>-4148460.8342188098</v>
      </c>
      <c r="L1037" s="139">
        <v>3631377.3951014401</v>
      </c>
      <c r="M1037" s="139">
        <v>-8661207.0598711409</v>
      </c>
      <c r="N1037" s="139">
        <v>-116353894.90483899</v>
      </c>
      <c r="O1037" s="139">
        <v>914043.60129035998</v>
      </c>
      <c r="P1037" s="139">
        <v>17006536.291333001</v>
      </c>
      <c r="Q1037" s="139">
        <v>14570396.1584004</v>
      </c>
      <c r="R1037" s="139">
        <v>12882287.215310801</v>
      </c>
      <c r="S1037" s="139">
        <v>6763787.7192917597</v>
      </c>
      <c r="T1037" s="139">
        <v>9010429.0688313898</v>
      </c>
      <c r="U1037" s="139">
        <v>5953520.83652029</v>
      </c>
      <c r="V1037" s="139">
        <v>-7480710.3513430404</v>
      </c>
      <c r="W1037" s="139">
        <v>9496560.0411511697</v>
      </c>
      <c r="X1037" s="139">
        <v>9611470.3894565906</v>
      </c>
      <c r="Y1037" s="139">
        <v>15212376.6318077</v>
      </c>
      <c r="Z1037" s="139">
        <v>-1363931.3846626999</v>
      </c>
      <c r="AA1037" s="139">
        <v>92576766.217387795</v>
      </c>
      <c r="AB1037" s="139">
        <v>-1444480.8748038199</v>
      </c>
      <c r="AC1037" s="139">
        <v>15223519.184265001</v>
      </c>
      <c r="AD1037" s="139">
        <v>12139839.4489005</v>
      </c>
      <c r="AE1037" s="139">
        <v>67161866.635096893</v>
      </c>
      <c r="AF1037" s="139">
        <v>4412178.0350786503</v>
      </c>
      <c r="AG1037" s="139">
        <v>63231486.570179097</v>
      </c>
      <c r="AH1037" s="139">
        <v>3712979.7911132402</v>
      </c>
      <c r="AI1037" s="139">
        <v>-9547902.5425575096</v>
      </c>
      <c r="AJ1037" s="139">
        <v>-83598675.812977299</v>
      </c>
      <c r="AK1037" s="139">
        <v>8395451.9727156907</v>
      </c>
      <c r="AL1037" s="139">
        <v>14395054.261777701</v>
      </c>
      <c r="AM1037" s="139">
        <v>-32324892.719493002</v>
      </c>
      <c r="AN1037" s="139">
        <v>61756423.949294999</v>
      </c>
      <c r="AO1037" s="139">
        <v>-3011335.7974161501</v>
      </c>
      <c r="AP1037" s="139">
        <v>13775541.420566</v>
      </c>
      <c r="AQ1037" s="139">
        <v>6172580.9891634099</v>
      </c>
      <c r="AR1037" s="139">
        <v>65871438.568893999</v>
      </c>
      <c r="AS1037" s="139">
        <v>2012752.5797735699</v>
      </c>
      <c r="AT1037" s="139">
        <v>60610219.836156502</v>
      </c>
      <c r="AU1037" s="139">
        <v>773894.67994445201</v>
      </c>
      <c r="AV1037" s="139">
        <v>-12594831.281134499</v>
      </c>
      <c r="AW1037" s="139">
        <v>61878197.011863403</v>
      </c>
      <c r="AX1037" s="139">
        <v>5610285.5528973797</v>
      </c>
      <c r="AY1037" s="139">
        <v>10316004.2987877</v>
      </c>
      <c r="AZ1037" s="139">
        <v>-85202521.736430898</v>
      </c>
      <c r="BA1037" s="139">
        <v>126212226.12306499</v>
      </c>
    </row>
    <row r="1038" spans="1:53">
      <c r="A1038" s="140" t="s">
        <v>2351</v>
      </c>
    </row>
    <row r="1039" spans="1:53" s="146" customFormat="1">
      <c r="A1039" s="163" t="s">
        <v>2352</v>
      </c>
      <c r="B1039" s="146">
        <v>1.5018476956560001</v>
      </c>
      <c r="C1039" s="146">
        <v>1.5479520793127299</v>
      </c>
      <c r="D1039" s="146">
        <v>1.57367623693598</v>
      </c>
      <c r="E1039" s="146">
        <v>1.5252543559354299</v>
      </c>
      <c r="F1039" s="146">
        <v>1.4813819635807199</v>
      </c>
      <c r="G1039" s="146">
        <v>1.4336041377048201</v>
      </c>
      <c r="H1039" s="146">
        <v>1.3960854415225299</v>
      </c>
      <c r="I1039" s="146">
        <v>1.35051355138605</v>
      </c>
      <c r="J1039" s="146">
        <v>1.26753965774411</v>
      </c>
      <c r="K1039" s="146">
        <v>1.22610651766626</v>
      </c>
      <c r="L1039" s="146">
        <v>1.1948430635790099</v>
      </c>
      <c r="M1039" s="146">
        <v>1.1378955901597301</v>
      </c>
      <c r="N1039" s="146">
        <v>16.636700291183399</v>
      </c>
      <c r="O1039" s="146">
        <v>1.0493580966590399</v>
      </c>
      <c r="P1039" s="146">
        <v>0.97867872623071295</v>
      </c>
      <c r="Q1039" s="146">
        <v>0.887397226226322</v>
      </c>
      <c r="R1039" s="146">
        <v>0.82910548286565799</v>
      </c>
      <c r="S1039" s="146">
        <v>0.77087470327685503</v>
      </c>
      <c r="T1039" s="146">
        <v>0.68391614512001297</v>
      </c>
      <c r="U1039" s="146">
        <v>0.61345988958547004</v>
      </c>
      <c r="V1039" s="146">
        <v>0.52541310235845895</v>
      </c>
      <c r="W1039" s="146">
        <v>0.45088673314094901</v>
      </c>
      <c r="X1039" s="146">
        <v>0.38985870253149602</v>
      </c>
      <c r="Y1039" s="146">
        <v>0.33579402356367399</v>
      </c>
      <c r="Z1039" s="146">
        <v>0.28912529030881201</v>
      </c>
      <c r="AA1039" s="146">
        <v>7.8038681218674704</v>
      </c>
      <c r="AB1039" s="146">
        <v>0.28459821810187302</v>
      </c>
      <c r="AC1039" s="146">
        <v>0.27772889161245301</v>
      </c>
      <c r="AD1039" s="146">
        <v>0.27272072235685302</v>
      </c>
      <c r="AE1039" s="146">
        <v>3.8409823757863899E-2</v>
      </c>
      <c r="AF1039" s="146">
        <v>3.3074896373984398E-2</v>
      </c>
      <c r="AG1039" s="146">
        <v>-0.200584968745221</v>
      </c>
      <c r="AH1039" s="146">
        <v>-0.204870464573292</v>
      </c>
      <c r="AI1039" s="146">
        <v>-0.20999273883474601</v>
      </c>
      <c r="AJ1039" s="146">
        <v>0.15783541941252699</v>
      </c>
      <c r="AK1039" s="146">
        <v>0.149383203260088</v>
      </c>
      <c r="AL1039" s="146">
        <v>0.138169555467509</v>
      </c>
      <c r="AM1039" s="146">
        <v>0.253035068742821</v>
      </c>
      <c r="AN1039" s="146">
        <v>0.98950762693271599</v>
      </c>
      <c r="AO1039" s="146">
        <v>0.24689630864675</v>
      </c>
      <c r="AP1039" s="146">
        <v>0.243082637700542</v>
      </c>
      <c r="AQ1039" s="146">
        <v>0.25745229585547702</v>
      </c>
      <c r="AR1039" s="146">
        <v>0.251780945916941</v>
      </c>
      <c r="AS1039" s="146">
        <v>0.25163995468560102</v>
      </c>
      <c r="AT1039" s="146">
        <v>0.25106350208246703</v>
      </c>
      <c r="AU1039" s="146">
        <v>0.25182215076298098</v>
      </c>
      <c r="AV1039" s="146">
        <v>0.25312694924796098</v>
      </c>
      <c r="AW1039" s="146">
        <v>-0.38684812135844199</v>
      </c>
      <c r="AX1039" s="146">
        <v>-0.39001565710497699</v>
      </c>
      <c r="AY1039" s="146">
        <v>-0.38831490594103801</v>
      </c>
      <c r="AZ1039" s="146">
        <v>-0.17063910856284201</v>
      </c>
      <c r="BA1039" s="146">
        <v>0.67104695193142305</v>
      </c>
    </row>
    <row r="1040" spans="1:53" s="146" customFormat="1">
      <c r="A1040" s="163" t="s">
        <v>2353</v>
      </c>
      <c r="B1040" s="146">
        <v>-0.50184769565600396</v>
      </c>
      <c r="C1040" s="146">
        <v>-0.54795207931273904</v>
      </c>
      <c r="D1040" s="146">
        <v>-0.57367623693598901</v>
      </c>
      <c r="E1040" s="146">
        <v>-0.52525435593543901</v>
      </c>
      <c r="F1040" s="146">
        <v>-0.48138196358072</v>
      </c>
      <c r="G1040" s="146">
        <v>-0.43360413770482198</v>
      </c>
      <c r="H1040" s="146">
        <v>-0.396085441522538</v>
      </c>
      <c r="I1040" s="146">
        <v>-0.350513551386053</v>
      </c>
      <c r="J1040" s="146">
        <v>-0.26753965774411198</v>
      </c>
      <c r="K1040" s="146">
        <v>-0.226106517666264</v>
      </c>
      <c r="L1040" s="146">
        <v>-0.19484306357901299</v>
      </c>
      <c r="M1040" s="146">
        <v>-0.13789559015973499</v>
      </c>
      <c r="N1040" s="146">
        <v>-4.6367002911834296</v>
      </c>
      <c r="O1040" s="146">
        <v>-4.9358096659048702E-2</v>
      </c>
      <c r="P1040" s="146">
        <v>2.13212737692864E-2</v>
      </c>
      <c r="Q1040" s="146">
        <v>0.112602773773677</v>
      </c>
      <c r="R1040" s="146">
        <v>0.17089451713434101</v>
      </c>
      <c r="S1040" s="146">
        <v>0.229125296723144</v>
      </c>
      <c r="T1040" s="146">
        <v>0.31608385487998603</v>
      </c>
      <c r="U1040" s="146">
        <v>0.38654011041452901</v>
      </c>
      <c r="V1040" s="146">
        <v>0.47458689764154</v>
      </c>
      <c r="W1040" s="146">
        <v>0.54911326685905004</v>
      </c>
      <c r="X1040" s="146">
        <v>0.61014129746850398</v>
      </c>
      <c r="Y1040" s="146">
        <v>0.66420597643632495</v>
      </c>
      <c r="Z1040" s="146">
        <v>0.71087470969118705</v>
      </c>
      <c r="AA1040" s="146">
        <v>4.1961318781325199</v>
      </c>
      <c r="AB1040" s="146">
        <v>0.71540178189812598</v>
      </c>
      <c r="AC1040" s="146">
        <v>0.72227110838754605</v>
      </c>
      <c r="AD1040" s="146">
        <v>0.72727927764314604</v>
      </c>
      <c r="AE1040" s="146">
        <v>0.96159017624213605</v>
      </c>
      <c r="AF1040" s="146">
        <v>0.96692510362601503</v>
      </c>
      <c r="AG1040" s="146">
        <v>1.2005849687452199</v>
      </c>
      <c r="AH1040" s="146">
        <v>1.2048704645732899</v>
      </c>
      <c r="AI1040" s="146">
        <v>1.20999273883474</v>
      </c>
      <c r="AJ1040" s="146">
        <v>0.84216458058747201</v>
      </c>
      <c r="AK1040" s="146">
        <v>0.85061679673991097</v>
      </c>
      <c r="AL1040" s="146">
        <v>0.86183044453249003</v>
      </c>
      <c r="AM1040" s="146">
        <v>0.746964931257178</v>
      </c>
      <c r="AN1040" s="146">
        <v>11.0104923730672</v>
      </c>
      <c r="AO1040" s="146">
        <v>0.75310369135324895</v>
      </c>
      <c r="AP1040" s="146">
        <v>0.75691736229945705</v>
      </c>
      <c r="AQ1040" s="146">
        <v>0.74254770414452198</v>
      </c>
      <c r="AR1040" s="146">
        <v>0.748219054083058</v>
      </c>
      <c r="AS1040" s="146">
        <v>0.74836004531439804</v>
      </c>
      <c r="AT1040" s="146">
        <v>0.74893649791753203</v>
      </c>
      <c r="AU1040" s="146">
        <v>0.74817784923701802</v>
      </c>
      <c r="AV1040" s="146">
        <v>0.74687305075203803</v>
      </c>
      <c r="AW1040" s="146">
        <v>1.38684812135844</v>
      </c>
      <c r="AX1040" s="146">
        <v>1.39001565710497</v>
      </c>
      <c r="AY1040" s="146">
        <v>1.38831490594103</v>
      </c>
      <c r="AZ1040" s="146">
        <v>1.17063910856284</v>
      </c>
      <c r="BA1040" s="146">
        <v>11.328953048068501</v>
      </c>
    </row>
    <row r="1041" spans="1:53" s="146" customFormat="1">
      <c r="A1041" s="163" t="s">
        <v>2354</v>
      </c>
      <c r="B1041" s="146">
        <v>0.50690000000000002</v>
      </c>
      <c r="C1041" s="146">
        <v>0.50690000000000002</v>
      </c>
      <c r="D1041" s="146">
        <v>0.50690000000000002</v>
      </c>
      <c r="E1041" s="146">
        <v>0.50690000000000002</v>
      </c>
      <c r="F1041" s="146">
        <v>0.50690000000000002</v>
      </c>
      <c r="G1041" s="146">
        <v>0.50690000000000002</v>
      </c>
      <c r="H1041" s="146">
        <v>0.50690000000000002</v>
      </c>
      <c r="I1041" s="146">
        <v>0.50690000000000002</v>
      </c>
      <c r="J1041" s="146">
        <v>0.50690000000000002</v>
      </c>
      <c r="K1041" s="146">
        <v>0.50690000000000002</v>
      </c>
      <c r="L1041" s="146">
        <v>0.50690000000000002</v>
      </c>
      <c r="M1041" s="146">
        <v>0.50690000000000002</v>
      </c>
      <c r="N1041" s="146">
        <v>6.0827999999999998</v>
      </c>
      <c r="O1041" s="146">
        <v>0.50690000000000002</v>
      </c>
      <c r="P1041" s="146">
        <v>0.50690000000000002</v>
      </c>
      <c r="Q1041" s="146">
        <v>0.50690000000000002</v>
      </c>
      <c r="R1041" s="146">
        <v>0.50690000000000002</v>
      </c>
      <c r="S1041" s="146">
        <v>0.50690000000000002</v>
      </c>
      <c r="T1041" s="146">
        <v>0.50690000000000002</v>
      </c>
      <c r="U1041" s="146">
        <v>0.50690000000000002</v>
      </c>
      <c r="V1041" s="146">
        <v>0.50690000000000002</v>
      </c>
      <c r="W1041" s="146">
        <v>0.50690000000000002</v>
      </c>
      <c r="X1041" s="146">
        <v>0.50690000000000002</v>
      </c>
      <c r="Y1041" s="146">
        <v>0.50690000000000002</v>
      </c>
      <c r="Z1041" s="146">
        <v>0.50690000000000002</v>
      </c>
      <c r="AA1041" s="146">
        <v>6.0827999999999998</v>
      </c>
      <c r="AB1041" s="146">
        <v>0.50690000000000002</v>
      </c>
      <c r="AC1041" s="146">
        <v>0.50690000000000002</v>
      </c>
      <c r="AD1041" s="146">
        <v>0.50690000000000002</v>
      </c>
      <c r="AE1041" s="146">
        <v>0.50690000000000002</v>
      </c>
      <c r="AF1041" s="146">
        <v>0.50690000000000002</v>
      </c>
      <c r="AG1041" s="146">
        <v>0.50690000000000002</v>
      </c>
      <c r="AH1041" s="146">
        <v>0.50690000000000002</v>
      </c>
      <c r="AI1041" s="146">
        <v>0.50690000000000002</v>
      </c>
      <c r="AJ1041" s="146">
        <v>0.50690000000000002</v>
      </c>
      <c r="AK1041" s="146">
        <v>0.50690000000000002</v>
      </c>
      <c r="AL1041" s="146">
        <v>0.50690000000000002</v>
      </c>
      <c r="AM1041" s="146">
        <v>0.50690000000000002</v>
      </c>
      <c r="AN1041" s="146">
        <v>6.0827999999999998</v>
      </c>
      <c r="AO1041" s="146">
        <v>0.50690000000000002</v>
      </c>
      <c r="AP1041" s="146">
        <v>0.50690000000000002</v>
      </c>
      <c r="AQ1041" s="146">
        <v>0.50690000000000002</v>
      </c>
      <c r="AR1041" s="146">
        <v>0.50690000000000002</v>
      </c>
      <c r="AS1041" s="146">
        <v>0.50690000000000002</v>
      </c>
      <c r="AT1041" s="146">
        <v>0.50690000000000002</v>
      </c>
      <c r="AU1041" s="146">
        <v>0.50690000000000002</v>
      </c>
      <c r="AV1041" s="146">
        <v>0.50690000000000002</v>
      </c>
      <c r="AW1041" s="146">
        <v>0.50690000000000002</v>
      </c>
      <c r="AX1041" s="146">
        <v>0.50690000000000002</v>
      </c>
      <c r="AY1041" s="146">
        <v>0.50690000000000002</v>
      </c>
      <c r="AZ1041" s="146">
        <v>0.50690000000000002</v>
      </c>
      <c r="BA1041" s="146">
        <v>6.0827999999999998</v>
      </c>
    </row>
    <row r="1042" spans="1:53" s="146" customFormat="1">
      <c r="A1042" s="163" t="s">
        <v>2355</v>
      </c>
      <c r="B1042" s="146">
        <v>12</v>
      </c>
      <c r="C1042" s="146">
        <v>12</v>
      </c>
      <c r="D1042" s="146">
        <v>12</v>
      </c>
      <c r="E1042" s="146">
        <v>12</v>
      </c>
      <c r="F1042" s="146">
        <v>12</v>
      </c>
      <c r="G1042" s="146">
        <v>12</v>
      </c>
      <c r="H1042" s="146">
        <v>12</v>
      </c>
      <c r="I1042" s="146">
        <v>12</v>
      </c>
      <c r="J1042" s="146">
        <v>12</v>
      </c>
      <c r="K1042" s="146">
        <v>12</v>
      </c>
      <c r="L1042" s="146">
        <v>12</v>
      </c>
      <c r="M1042" s="146">
        <v>12</v>
      </c>
      <c r="N1042" s="146">
        <v>144</v>
      </c>
      <c r="O1042" s="146">
        <v>12</v>
      </c>
      <c r="P1042" s="146">
        <v>12</v>
      </c>
      <c r="Q1042" s="146">
        <v>12</v>
      </c>
      <c r="R1042" s="146">
        <v>12</v>
      </c>
      <c r="S1042" s="146">
        <v>12</v>
      </c>
      <c r="T1042" s="146">
        <v>12</v>
      </c>
      <c r="U1042" s="146">
        <v>12</v>
      </c>
      <c r="V1042" s="146">
        <v>12</v>
      </c>
      <c r="W1042" s="146">
        <v>12</v>
      </c>
      <c r="X1042" s="146">
        <v>12</v>
      </c>
      <c r="Y1042" s="146">
        <v>12</v>
      </c>
      <c r="Z1042" s="146">
        <v>12</v>
      </c>
      <c r="AA1042" s="146">
        <v>144</v>
      </c>
      <c r="AB1042" s="146">
        <v>12</v>
      </c>
      <c r="AC1042" s="146">
        <v>12</v>
      </c>
      <c r="AD1042" s="146">
        <v>12</v>
      </c>
      <c r="AE1042" s="146">
        <v>12</v>
      </c>
      <c r="AF1042" s="146">
        <v>12</v>
      </c>
      <c r="AG1042" s="146">
        <v>12</v>
      </c>
      <c r="AH1042" s="146">
        <v>12</v>
      </c>
      <c r="AI1042" s="146">
        <v>12</v>
      </c>
      <c r="AJ1042" s="146">
        <v>12</v>
      </c>
      <c r="AK1042" s="146">
        <v>12</v>
      </c>
      <c r="AL1042" s="146">
        <v>12</v>
      </c>
      <c r="AM1042" s="146">
        <v>12</v>
      </c>
      <c r="AN1042" s="146">
        <v>144</v>
      </c>
      <c r="AO1042" s="146">
        <v>12</v>
      </c>
      <c r="AP1042" s="146">
        <v>12</v>
      </c>
      <c r="AQ1042" s="146">
        <v>12</v>
      </c>
      <c r="AR1042" s="146">
        <v>12</v>
      </c>
      <c r="AS1042" s="146">
        <v>12</v>
      </c>
      <c r="AT1042" s="146">
        <v>12</v>
      </c>
      <c r="AU1042" s="146">
        <v>12</v>
      </c>
      <c r="AV1042" s="146">
        <v>12</v>
      </c>
      <c r="AW1042" s="146">
        <v>12</v>
      </c>
      <c r="AX1042" s="146">
        <v>12</v>
      </c>
      <c r="AY1042" s="146">
        <v>12</v>
      </c>
      <c r="AZ1042" s="146">
        <v>12</v>
      </c>
      <c r="BA1042" s="146">
        <v>144</v>
      </c>
    </row>
    <row r="1043" spans="1:53">
      <c r="A1043" s="140" t="s">
        <v>1139</v>
      </c>
    </row>
    <row r="1044" spans="1:53">
      <c r="A1044" s="140" t="s">
        <v>2356</v>
      </c>
      <c r="B1044" s="139">
        <v>44789749.787445799</v>
      </c>
      <c r="C1044" s="139">
        <v>38666751.946756698</v>
      </c>
      <c r="D1044" s="139">
        <v>27656413.616914999</v>
      </c>
      <c r="E1044" s="139">
        <v>20701978.444001202</v>
      </c>
      <c r="F1044" s="139">
        <v>30797220.866311099</v>
      </c>
      <c r="G1044" s="139">
        <v>40904203.847822197</v>
      </c>
      <c r="H1044" s="139">
        <v>38839054.988005199</v>
      </c>
      <c r="I1044" s="139">
        <v>38181769.579722904</v>
      </c>
      <c r="J1044" s="139">
        <v>33154414.612702299</v>
      </c>
      <c r="K1044" s="139">
        <v>26391958.6246408</v>
      </c>
      <c r="L1044" s="139">
        <v>20247175.6017997</v>
      </c>
      <c r="M1044" s="139">
        <v>31813373.361354802</v>
      </c>
      <c r="N1044" s="139">
        <v>392144065.27747798</v>
      </c>
      <c r="O1044" s="139">
        <v>31504084.460279699</v>
      </c>
      <c r="P1044" s="139">
        <v>16408256.977545399</v>
      </c>
      <c r="Q1044" s="139">
        <v>10035023.9062814</v>
      </c>
      <c r="R1044" s="139">
        <v>9391441.5177563298</v>
      </c>
      <c r="S1044" s="139">
        <v>15231671.5767026</v>
      </c>
      <c r="T1044" s="139">
        <v>17239323.4795531</v>
      </c>
      <c r="U1044" s="139">
        <v>17628311.445115499</v>
      </c>
      <c r="V1044" s="139">
        <v>17741066.413223699</v>
      </c>
      <c r="W1044" s="139">
        <v>10368669.7697499</v>
      </c>
      <c r="X1044" s="139">
        <v>7148530.5011565201</v>
      </c>
      <c r="Y1044" s="139">
        <v>3648663.9379782998</v>
      </c>
      <c r="Z1044" s="139">
        <v>5923059.8842432396</v>
      </c>
      <c r="AA1044" s="139">
        <v>162268103.86958599</v>
      </c>
      <c r="AB1044" s="139">
        <v>8346898.6563336598</v>
      </c>
      <c r="AC1044" s="139">
        <v>4402898.9208583198</v>
      </c>
      <c r="AD1044" s="139">
        <v>2680382.48240289</v>
      </c>
      <c r="AE1044" s="139">
        <v>520818.63013965398</v>
      </c>
      <c r="AF1044" s="139">
        <v>762603.89699563105</v>
      </c>
      <c r="AG1044" s="139">
        <v>-4724120.3674780698</v>
      </c>
      <c r="AH1044" s="139">
        <v>-5577511.9970460804</v>
      </c>
      <c r="AI1044" s="139">
        <v>-6922103.7469595997</v>
      </c>
      <c r="AJ1044" s="139">
        <v>3715144.3497760599</v>
      </c>
      <c r="AK1044" s="139">
        <v>2851528.5467552599</v>
      </c>
      <c r="AL1044" s="139">
        <v>1556494.8731700899</v>
      </c>
      <c r="AM1044" s="139">
        <v>4983836.3693092801</v>
      </c>
      <c r="AN1044" s="139">
        <v>12596870.614257</v>
      </c>
      <c r="AO1044" s="139">
        <v>7184499.78609786</v>
      </c>
      <c r="AP1044" s="139">
        <v>3891177.6713612699</v>
      </c>
      <c r="AQ1044" s="139">
        <v>2617740.8617289201</v>
      </c>
      <c r="AR1044" s="139">
        <v>2610509.7785629001</v>
      </c>
      <c r="AS1044" s="139">
        <v>4690430.1741564199</v>
      </c>
      <c r="AT1044" s="139">
        <v>6045283.5486813299</v>
      </c>
      <c r="AU1044" s="139">
        <v>6954534.8875752203</v>
      </c>
      <c r="AV1044" s="139">
        <v>8526472.6673654802</v>
      </c>
      <c r="AW1044" s="139">
        <v>-7963511.8168565901</v>
      </c>
      <c r="AX1044" s="139">
        <v>-6115705.8378068004</v>
      </c>
      <c r="AY1044" s="139">
        <v>-2394705.45357244</v>
      </c>
      <c r="AZ1044" s="139">
        <v>-2702912.7586960699</v>
      </c>
      <c r="BA1044" s="139">
        <v>23343813.508597501</v>
      </c>
    </row>
    <row r="1045" spans="1:53">
      <c r="A1045" s="140" t="s">
        <v>2357</v>
      </c>
      <c r="B1045" s="139">
        <v>-14951202.318681801</v>
      </c>
      <c r="C1045" s="139">
        <v>-13671089.506040899</v>
      </c>
      <c r="D1045" s="139">
        <v>-10065159.4064527</v>
      </c>
      <c r="E1045" s="139">
        <v>-7113251.6922137896</v>
      </c>
      <c r="F1045" s="139">
        <v>-9992675.3010079302</v>
      </c>
      <c r="G1045" s="139">
        <v>-12357793.19015</v>
      </c>
      <c r="H1045" s="139">
        <v>-11005967.0801157</v>
      </c>
      <c r="I1045" s="139">
        <v>-9897731.8058179393</v>
      </c>
      <c r="J1045" s="139">
        <v>-6988144.6568394303</v>
      </c>
      <c r="K1045" s="139">
        <v>-4858419.1249701204</v>
      </c>
      <c r="L1045" s="139">
        <v>-3294167.1332739699</v>
      </c>
      <c r="M1045" s="139">
        <v>-3849692.4002361102</v>
      </c>
      <c r="N1045" s="139">
        <v>-108045293.61579999</v>
      </c>
      <c r="O1045" s="139">
        <v>-1477004.8782269901</v>
      </c>
      <c r="P1045" s="139">
        <v>355226.73695655999</v>
      </c>
      <c r="Q1045" s="139">
        <v>1260308.8520162101</v>
      </c>
      <c r="R1045" s="139">
        <v>1914564.3614766099</v>
      </c>
      <c r="S1045" s="139">
        <v>4496715.6945342002</v>
      </c>
      <c r="T1045" s="139">
        <v>7919939.5417083297</v>
      </c>
      <c r="U1045" s="139">
        <v>11042789.4301813</v>
      </c>
      <c r="V1045" s="139">
        <v>15932005.262197001</v>
      </c>
      <c r="W1045" s="139">
        <v>12502294.106468501</v>
      </c>
      <c r="X1045" s="139">
        <v>11026773.6300718</v>
      </c>
      <c r="Y1045" s="139">
        <v>7013751.5896602403</v>
      </c>
      <c r="Z1045" s="139">
        <v>14310290.2745937</v>
      </c>
      <c r="AA1045" s="139">
        <v>86297654.601637602</v>
      </c>
      <c r="AB1045" s="139">
        <v>20593469.401672799</v>
      </c>
      <c r="AC1045" s="139">
        <v>11048558.746941701</v>
      </c>
      <c r="AD1045" s="139">
        <v>6735939.2616032502</v>
      </c>
      <c r="AE1045" s="139">
        <v>9171072.6160538904</v>
      </c>
      <c r="AF1045" s="139">
        <v>17777890.037978102</v>
      </c>
      <c r="AG1045" s="139">
        <v>29200516.496871602</v>
      </c>
      <c r="AH1045" s="139">
        <v>33710658.738180697</v>
      </c>
      <c r="AI1045" s="139">
        <v>40775816.811076</v>
      </c>
      <c r="AJ1045" s="139">
        <v>18998638.589864399</v>
      </c>
      <c r="AK1045" s="139">
        <v>15357465.6549793</v>
      </c>
      <c r="AL1045" s="139">
        <v>8744991.7457217406</v>
      </c>
      <c r="AM1045" s="139">
        <v>14256337.605208499</v>
      </c>
      <c r="AN1045" s="139">
        <v>226371355.70615199</v>
      </c>
      <c r="AO1045" s="139">
        <v>21091829.760722499</v>
      </c>
      <c r="AP1045" s="139">
        <v>11276381.9057741</v>
      </c>
      <c r="AQ1045" s="139">
        <v>6772000.0000046603</v>
      </c>
      <c r="AR1045" s="139">
        <v>6955937.7053507399</v>
      </c>
      <c r="AS1045" s="139">
        <v>13146687.7827769</v>
      </c>
      <c r="AT1045" s="139">
        <v>17228626.678895298</v>
      </c>
      <c r="AU1045" s="139">
        <v>19860760.755375698</v>
      </c>
      <c r="AV1045" s="139">
        <v>24362065.063424699</v>
      </c>
      <c r="AW1045" s="139">
        <v>29516329.1846915</v>
      </c>
      <c r="AX1045" s="139">
        <v>22757897.951953001</v>
      </c>
      <c r="AY1045" s="139">
        <v>9526175.8763460703</v>
      </c>
      <c r="AZ1045" s="139">
        <v>20393682.838064101</v>
      </c>
      <c r="BA1045" s="139">
        <v>202888375.50337899</v>
      </c>
    </row>
    <row r="1046" spans="1:53">
      <c r="A1046" s="140" t="s">
        <v>2358</v>
      </c>
      <c r="B1046" s="139">
        <v>0</v>
      </c>
      <c r="C1046" s="139">
        <v>0</v>
      </c>
      <c r="D1046" s="139">
        <v>0</v>
      </c>
      <c r="E1046" s="139">
        <v>0</v>
      </c>
      <c r="F1046" s="139">
        <v>0</v>
      </c>
      <c r="G1046" s="139">
        <v>0</v>
      </c>
      <c r="H1046" s="139">
        <v>0</v>
      </c>
      <c r="I1046" s="139">
        <v>0</v>
      </c>
      <c r="J1046" s="139">
        <v>0</v>
      </c>
      <c r="K1046" s="139">
        <v>0</v>
      </c>
      <c r="L1046" s="139">
        <v>0</v>
      </c>
      <c r="M1046" s="139">
        <v>0</v>
      </c>
      <c r="N1046" s="139">
        <v>0</v>
      </c>
      <c r="O1046" s="139">
        <v>0</v>
      </c>
      <c r="P1046" s="139">
        <v>0</v>
      </c>
      <c r="Q1046" s="139">
        <v>0</v>
      </c>
      <c r="R1046" s="139">
        <v>0</v>
      </c>
      <c r="S1046" s="139">
        <v>0</v>
      </c>
      <c r="T1046" s="139">
        <v>0</v>
      </c>
      <c r="U1046" s="139">
        <v>0</v>
      </c>
      <c r="V1046" s="139">
        <v>0</v>
      </c>
      <c r="W1046" s="139">
        <v>0</v>
      </c>
      <c r="X1046" s="139">
        <v>0</v>
      </c>
      <c r="Y1046" s="139">
        <v>0</v>
      </c>
      <c r="Z1046" s="139">
        <v>0</v>
      </c>
      <c r="AA1046" s="139">
        <v>0</v>
      </c>
      <c r="AB1046" s="139">
        <v>0</v>
      </c>
      <c r="AC1046" s="139">
        <v>0</v>
      </c>
      <c r="AD1046" s="139">
        <v>0</v>
      </c>
      <c r="AE1046" s="139">
        <v>0</v>
      </c>
      <c r="AF1046" s="139">
        <v>0</v>
      </c>
      <c r="AG1046" s="139">
        <v>0</v>
      </c>
      <c r="AH1046" s="139">
        <v>0</v>
      </c>
      <c r="AI1046" s="139">
        <v>0</v>
      </c>
      <c r="AJ1046" s="139">
        <v>0</v>
      </c>
      <c r="AK1046" s="139">
        <v>0</v>
      </c>
      <c r="AL1046" s="139">
        <v>0</v>
      </c>
      <c r="AM1046" s="139">
        <v>0</v>
      </c>
      <c r="AN1046" s="139">
        <v>0</v>
      </c>
      <c r="AO1046" s="139">
        <v>0</v>
      </c>
      <c r="AP1046" s="139">
        <v>0</v>
      </c>
      <c r="AQ1046" s="139">
        <v>0</v>
      </c>
      <c r="AR1046" s="139">
        <v>0</v>
      </c>
      <c r="AS1046" s="139">
        <v>0</v>
      </c>
      <c r="AT1046" s="139">
        <v>0</v>
      </c>
      <c r="AU1046" s="139">
        <v>0</v>
      </c>
      <c r="AV1046" s="139">
        <v>0</v>
      </c>
      <c r="AW1046" s="139">
        <v>0</v>
      </c>
      <c r="AX1046" s="139">
        <v>0</v>
      </c>
      <c r="AY1046" s="139">
        <v>0</v>
      </c>
      <c r="AZ1046" s="139">
        <v>0</v>
      </c>
      <c r="BA1046" s="139">
        <v>0</v>
      </c>
    </row>
    <row r="1047" spans="1:53">
      <c r="A1047" s="140" t="s">
        <v>2359</v>
      </c>
      <c r="B1047" s="139">
        <v>0</v>
      </c>
      <c r="C1047" s="139">
        <v>0</v>
      </c>
      <c r="D1047" s="139">
        <v>0</v>
      </c>
      <c r="E1047" s="139">
        <v>0</v>
      </c>
      <c r="F1047" s="139">
        <v>0</v>
      </c>
      <c r="G1047" s="139">
        <v>0</v>
      </c>
      <c r="H1047" s="139">
        <v>0</v>
      </c>
      <c r="I1047" s="139">
        <v>0</v>
      </c>
      <c r="J1047" s="139">
        <v>0</v>
      </c>
      <c r="K1047" s="139">
        <v>0</v>
      </c>
      <c r="L1047" s="139">
        <v>0</v>
      </c>
      <c r="M1047" s="139">
        <v>0</v>
      </c>
      <c r="N1047" s="139">
        <v>0</v>
      </c>
      <c r="O1047" s="139">
        <v>0</v>
      </c>
      <c r="P1047" s="139">
        <v>0</v>
      </c>
      <c r="Q1047" s="139">
        <v>0</v>
      </c>
      <c r="R1047" s="139">
        <v>0</v>
      </c>
      <c r="S1047" s="139">
        <v>0</v>
      </c>
      <c r="T1047" s="139">
        <v>0</v>
      </c>
      <c r="U1047" s="139">
        <v>0</v>
      </c>
      <c r="V1047" s="139">
        <v>0</v>
      </c>
      <c r="W1047" s="139">
        <v>0</v>
      </c>
      <c r="X1047" s="139">
        <v>0</v>
      </c>
      <c r="Y1047" s="139">
        <v>0</v>
      </c>
      <c r="Z1047" s="139">
        <v>0</v>
      </c>
      <c r="AA1047" s="139">
        <v>0</v>
      </c>
      <c r="AB1047" s="139">
        <v>0</v>
      </c>
      <c r="AC1047" s="139">
        <v>0</v>
      </c>
      <c r="AD1047" s="139">
        <v>0</v>
      </c>
      <c r="AE1047" s="139">
        <v>0</v>
      </c>
      <c r="AF1047" s="139">
        <v>0</v>
      </c>
      <c r="AG1047" s="139">
        <v>0</v>
      </c>
      <c r="AH1047" s="139">
        <v>0</v>
      </c>
      <c r="AI1047" s="139">
        <v>0</v>
      </c>
      <c r="AJ1047" s="139">
        <v>0</v>
      </c>
      <c r="AK1047" s="139">
        <v>0</v>
      </c>
      <c r="AL1047" s="139">
        <v>0</v>
      </c>
      <c r="AM1047" s="139">
        <v>0</v>
      </c>
      <c r="AN1047" s="139">
        <v>0</v>
      </c>
      <c r="AO1047" s="139">
        <v>0</v>
      </c>
      <c r="AP1047" s="139">
        <v>0</v>
      </c>
      <c r="AQ1047" s="139">
        <v>0</v>
      </c>
      <c r="AR1047" s="139">
        <v>0</v>
      </c>
      <c r="AS1047" s="139">
        <v>0</v>
      </c>
      <c r="AT1047" s="139">
        <v>0</v>
      </c>
      <c r="AU1047" s="139">
        <v>0</v>
      </c>
      <c r="AV1047" s="139">
        <v>0</v>
      </c>
      <c r="AW1047" s="139">
        <v>0</v>
      </c>
      <c r="AX1047" s="139">
        <v>0</v>
      </c>
      <c r="AY1047" s="139">
        <v>0</v>
      </c>
      <c r="AZ1047" s="139">
        <v>0</v>
      </c>
      <c r="BA1047" s="139">
        <v>0</v>
      </c>
    </row>
    <row r="1048" spans="1:53">
      <c r="A1048" s="140" t="s">
        <v>2360</v>
      </c>
      <c r="B1048" s="139">
        <v>0</v>
      </c>
      <c r="C1048" s="139">
        <v>0</v>
      </c>
      <c r="D1048" s="139">
        <v>0</v>
      </c>
      <c r="E1048" s="139">
        <v>0</v>
      </c>
      <c r="F1048" s="139">
        <v>0</v>
      </c>
      <c r="G1048" s="139">
        <v>0</v>
      </c>
      <c r="H1048" s="139">
        <v>0</v>
      </c>
      <c r="I1048" s="139">
        <v>0</v>
      </c>
      <c r="J1048" s="139">
        <v>0</v>
      </c>
      <c r="K1048" s="139">
        <v>0</v>
      </c>
      <c r="L1048" s="139">
        <v>0</v>
      </c>
      <c r="M1048" s="139">
        <v>0</v>
      </c>
      <c r="N1048" s="139">
        <v>0</v>
      </c>
      <c r="O1048" s="139">
        <v>0</v>
      </c>
      <c r="P1048" s="139">
        <v>0</v>
      </c>
      <c r="Q1048" s="139">
        <v>0</v>
      </c>
      <c r="R1048" s="139">
        <v>0</v>
      </c>
      <c r="S1048" s="139">
        <v>0</v>
      </c>
      <c r="T1048" s="139">
        <v>0</v>
      </c>
      <c r="U1048" s="139">
        <v>0</v>
      </c>
      <c r="V1048" s="139">
        <v>0</v>
      </c>
      <c r="W1048" s="139">
        <v>0</v>
      </c>
      <c r="X1048" s="139">
        <v>0</v>
      </c>
      <c r="Y1048" s="139">
        <v>0</v>
      </c>
      <c r="Z1048" s="139">
        <v>0</v>
      </c>
      <c r="AA1048" s="139">
        <v>0</v>
      </c>
      <c r="AB1048" s="139">
        <v>0</v>
      </c>
      <c r="AC1048" s="139">
        <v>0</v>
      </c>
      <c r="AD1048" s="139">
        <v>0</v>
      </c>
      <c r="AE1048" s="139">
        <v>0</v>
      </c>
      <c r="AF1048" s="139">
        <v>0</v>
      </c>
      <c r="AG1048" s="139">
        <v>0</v>
      </c>
      <c r="AH1048" s="139">
        <v>0</v>
      </c>
      <c r="AI1048" s="139">
        <v>0</v>
      </c>
      <c r="AJ1048" s="139">
        <v>0</v>
      </c>
      <c r="AK1048" s="139">
        <v>0</v>
      </c>
      <c r="AL1048" s="139">
        <v>0</v>
      </c>
      <c r="AM1048" s="139">
        <v>0</v>
      </c>
      <c r="AN1048" s="139">
        <v>0</v>
      </c>
      <c r="AO1048" s="139">
        <v>0</v>
      </c>
      <c r="AP1048" s="139">
        <v>0</v>
      </c>
      <c r="AQ1048" s="139">
        <v>0</v>
      </c>
      <c r="AR1048" s="139">
        <v>0</v>
      </c>
      <c r="AS1048" s="139">
        <v>0</v>
      </c>
      <c r="AT1048" s="139">
        <v>0</v>
      </c>
      <c r="AU1048" s="139">
        <v>0</v>
      </c>
      <c r="AV1048" s="139">
        <v>0</v>
      </c>
      <c r="AW1048" s="139">
        <v>0</v>
      </c>
      <c r="AX1048" s="139">
        <v>0</v>
      </c>
      <c r="AY1048" s="139">
        <v>0</v>
      </c>
      <c r="AZ1048" s="139">
        <v>0</v>
      </c>
      <c r="BA1048" s="139">
        <v>0</v>
      </c>
    </row>
    <row r="1049" spans="1:53">
      <c r="A1049" s="140" t="s">
        <v>2361</v>
      </c>
      <c r="B1049" s="139">
        <v>0</v>
      </c>
      <c r="C1049" s="139">
        <v>0</v>
      </c>
      <c r="D1049" s="139">
        <v>0</v>
      </c>
      <c r="E1049" s="139">
        <v>0</v>
      </c>
      <c r="F1049" s="139">
        <v>0</v>
      </c>
      <c r="G1049" s="139">
        <v>0</v>
      </c>
      <c r="H1049" s="139">
        <v>0</v>
      </c>
      <c r="I1049" s="139">
        <v>0</v>
      </c>
      <c r="J1049" s="139">
        <v>0</v>
      </c>
      <c r="K1049" s="139">
        <v>0</v>
      </c>
      <c r="L1049" s="139">
        <v>0</v>
      </c>
      <c r="M1049" s="139">
        <v>0</v>
      </c>
      <c r="N1049" s="139">
        <v>0</v>
      </c>
      <c r="O1049" s="139">
        <v>0</v>
      </c>
      <c r="P1049" s="139">
        <v>0</v>
      </c>
      <c r="Q1049" s="139">
        <v>0</v>
      </c>
      <c r="R1049" s="139">
        <v>0</v>
      </c>
      <c r="S1049" s="139">
        <v>0</v>
      </c>
      <c r="T1049" s="139">
        <v>0</v>
      </c>
      <c r="U1049" s="139">
        <v>0</v>
      </c>
      <c r="V1049" s="139">
        <v>0</v>
      </c>
      <c r="W1049" s="139">
        <v>0</v>
      </c>
      <c r="X1049" s="139">
        <v>0</v>
      </c>
      <c r="Y1049" s="139">
        <v>0</v>
      </c>
      <c r="Z1049" s="139">
        <v>0</v>
      </c>
      <c r="AA1049" s="139">
        <v>0</v>
      </c>
      <c r="AB1049" s="139">
        <v>0</v>
      </c>
      <c r="AC1049" s="139">
        <v>0</v>
      </c>
      <c r="AD1049" s="139">
        <v>0</v>
      </c>
      <c r="AE1049" s="139">
        <v>0</v>
      </c>
      <c r="AF1049" s="139">
        <v>0</v>
      </c>
      <c r="AG1049" s="139">
        <v>0</v>
      </c>
      <c r="AH1049" s="139">
        <v>0</v>
      </c>
      <c r="AI1049" s="139">
        <v>0</v>
      </c>
      <c r="AJ1049" s="139">
        <v>0</v>
      </c>
      <c r="AK1049" s="139">
        <v>0</v>
      </c>
      <c r="AL1049" s="139">
        <v>0</v>
      </c>
      <c r="AM1049" s="139">
        <v>0</v>
      </c>
      <c r="AN1049" s="139">
        <v>0</v>
      </c>
      <c r="AO1049" s="139">
        <v>0</v>
      </c>
      <c r="AP1049" s="139">
        <v>0</v>
      </c>
      <c r="AQ1049" s="139">
        <v>0</v>
      </c>
      <c r="AR1049" s="139">
        <v>0</v>
      </c>
      <c r="AS1049" s="139">
        <v>0</v>
      </c>
      <c r="AT1049" s="139">
        <v>0</v>
      </c>
      <c r="AU1049" s="139">
        <v>0</v>
      </c>
      <c r="AV1049" s="139">
        <v>0</v>
      </c>
      <c r="AW1049" s="139">
        <v>0</v>
      </c>
      <c r="AX1049" s="139">
        <v>0</v>
      </c>
      <c r="AY1049" s="139">
        <v>0</v>
      </c>
      <c r="AZ1049" s="139">
        <v>0</v>
      </c>
      <c r="BA1049" s="139">
        <v>0</v>
      </c>
    </row>
    <row r="1050" spans="1:53">
      <c r="A1050" s="140" t="s">
        <v>2362</v>
      </c>
      <c r="B1050" s="139">
        <v>0</v>
      </c>
      <c r="C1050" s="139">
        <v>0</v>
      </c>
      <c r="D1050" s="139">
        <v>0</v>
      </c>
      <c r="E1050" s="139">
        <v>0</v>
      </c>
      <c r="F1050" s="139">
        <v>0</v>
      </c>
      <c r="G1050" s="139">
        <v>0</v>
      </c>
      <c r="H1050" s="139">
        <v>0</v>
      </c>
      <c r="I1050" s="139">
        <v>0</v>
      </c>
      <c r="J1050" s="139">
        <v>0</v>
      </c>
      <c r="K1050" s="139">
        <v>0</v>
      </c>
      <c r="L1050" s="139">
        <v>0</v>
      </c>
      <c r="M1050" s="139">
        <v>0</v>
      </c>
      <c r="N1050" s="139">
        <v>0</v>
      </c>
      <c r="O1050" s="139">
        <v>0</v>
      </c>
      <c r="P1050" s="139">
        <v>0</v>
      </c>
      <c r="Q1050" s="139">
        <v>0</v>
      </c>
      <c r="R1050" s="139">
        <v>0</v>
      </c>
      <c r="S1050" s="139">
        <v>0</v>
      </c>
      <c r="T1050" s="139">
        <v>0</v>
      </c>
      <c r="U1050" s="139">
        <v>0</v>
      </c>
      <c r="V1050" s="139">
        <v>0</v>
      </c>
      <c r="W1050" s="139">
        <v>0</v>
      </c>
      <c r="X1050" s="139">
        <v>0</v>
      </c>
      <c r="Y1050" s="139">
        <v>0</v>
      </c>
      <c r="Z1050" s="139">
        <v>0</v>
      </c>
      <c r="AA1050" s="139">
        <v>0</v>
      </c>
      <c r="AB1050" s="139">
        <v>0</v>
      </c>
      <c r="AC1050" s="139">
        <v>0</v>
      </c>
      <c r="AD1050" s="139">
        <v>0</v>
      </c>
      <c r="AE1050" s="139">
        <v>0</v>
      </c>
      <c r="AF1050" s="139">
        <v>0</v>
      </c>
      <c r="AG1050" s="139">
        <v>0</v>
      </c>
      <c r="AH1050" s="139">
        <v>0</v>
      </c>
      <c r="AI1050" s="139">
        <v>0</v>
      </c>
      <c r="AJ1050" s="139">
        <v>0</v>
      </c>
      <c r="AK1050" s="139">
        <v>0</v>
      </c>
      <c r="AL1050" s="139">
        <v>0</v>
      </c>
      <c r="AM1050" s="139">
        <v>0</v>
      </c>
      <c r="AN1050" s="139">
        <v>0</v>
      </c>
      <c r="AO1050" s="139">
        <v>0</v>
      </c>
      <c r="AP1050" s="139">
        <v>0</v>
      </c>
      <c r="AQ1050" s="139">
        <v>0</v>
      </c>
      <c r="AR1050" s="139">
        <v>0</v>
      </c>
      <c r="AS1050" s="139">
        <v>0</v>
      </c>
      <c r="AT1050" s="139">
        <v>0</v>
      </c>
      <c r="AU1050" s="139">
        <v>0</v>
      </c>
      <c r="AV1050" s="139">
        <v>0</v>
      </c>
      <c r="AW1050" s="139">
        <v>0</v>
      </c>
      <c r="AX1050" s="139">
        <v>0</v>
      </c>
      <c r="AY1050" s="139">
        <v>0</v>
      </c>
      <c r="AZ1050" s="139">
        <v>0</v>
      </c>
      <c r="BA1050" s="139">
        <v>0</v>
      </c>
    </row>
    <row r="1051" spans="1:53">
      <c r="A1051" s="140" t="s">
        <v>2363</v>
      </c>
      <c r="B1051" s="139">
        <v>0</v>
      </c>
      <c r="C1051" s="139">
        <v>0</v>
      </c>
      <c r="D1051" s="139">
        <v>0</v>
      </c>
      <c r="E1051" s="139">
        <v>0</v>
      </c>
      <c r="F1051" s="139">
        <v>0</v>
      </c>
      <c r="G1051" s="139">
        <v>0</v>
      </c>
      <c r="H1051" s="139">
        <v>0</v>
      </c>
      <c r="I1051" s="139">
        <v>0</v>
      </c>
      <c r="J1051" s="139">
        <v>0</v>
      </c>
      <c r="K1051" s="139">
        <v>0</v>
      </c>
      <c r="L1051" s="139">
        <v>0</v>
      </c>
      <c r="M1051" s="139">
        <v>0</v>
      </c>
      <c r="N1051" s="139">
        <v>0</v>
      </c>
      <c r="O1051" s="139">
        <v>0</v>
      </c>
      <c r="P1051" s="139">
        <v>0</v>
      </c>
      <c r="Q1051" s="139">
        <v>0</v>
      </c>
      <c r="R1051" s="139">
        <v>0</v>
      </c>
      <c r="S1051" s="139">
        <v>0</v>
      </c>
      <c r="T1051" s="139">
        <v>0</v>
      </c>
      <c r="U1051" s="139">
        <v>0</v>
      </c>
      <c r="V1051" s="139">
        <v>0</v>
      </c>
      <c r="W1051" s="139">
        <v>0</v>
      </c>
      <c r="X1051" s="139">
        <v>0</v>
      </c>
      <c r="Y1051" s="139">
        <v>0</v>
      </c>
      <c r="Z1051" s="139">
        <v>0</v>
      </c>
      <c r="AA1051" s="139">
        <v>0</v>
      </c>
      <c r="AB1051" s="139">
        <v>0</v>
      </c>
      <c r="AC1051" s="139">
        <v>0</v>
      </c>
      <c r="AD1051" s="139">
        <v>0</v>
      </c>
      <c r="AE1051" s="139">
        <v>0</v>
      </c>
      <c r="AF1051" s="139">
        <v>0</v>
      </c>
      <c r="AG1051" s="139">
        <v>0</v>
      </c>
      <c r="AH1051" s="139">
        <v>0</v>
      </c>
      <c r="AI1051" s="139">
        <v>0</v>
      </c>
      <c r="AJ1051" s="139">
        <v>0</v>
      </c>
      <c r="AK1051" s="139">
        <v>0</v>
      </c>
      <c r="AL1051" s="139">
        <v>0</v>
      </c>
      <c r="AM1051" s="139">
        <v>0</v>
      </c>
      <c r="AN1051" s="139">
        <v>0</v>
      </c>
      <c r="AO1051" s="139">
        <v>0</v>
      </c>
      <c r="AP1051" s="139">
        <v>0</v>
      </c>
      <c r="AQ1051" s="139">
        <v>0</v>
      </c>
      <c r="AR1051" s="139">
        <v>0</v>
      </c>
      <c r="AS1051" s="139">
        <v>0</v>
      </c>
      <c r="AT1051" s="139">
        <v>0</v>
      </c>
      <c r="AU1051" s="139">
        <v>0</v>
      </c>
      <c r="AV1051" s="139">
        <v>0</v>
      </c>
      <c r="AW1051" s="139">
        <v>0</v>
      </c>
      <c r="AX1051" s="139">
        <v>0</v>
      </c>
      <c r="AY1051" s="139">
        <v>0</v>
      </c>
      <c r="AZ1051" s="139">
        <v>0</v>
      </c>
      <c r="BA1051" s="139">
        <v>0</v>
      </c>
    </row>
    <row r="1052" spans="1:53">
      <c r="A1052" s="140" t="s">
        <v>2364</v>
      </c>
      <c r="B1052" s="139">
        <v>0</v>
      </c>
      <c r="C1052" s="139">
        <v>0</v>
      </c>
      <c r="D1052" s="139">
        <v>0</v>
      </c>
      <c r="E1052" s="139">
        <v>0</v>
      </c>
      <c r="F1052" s="139">
        <v>0</v>
      </c>
      <c r="G1052" s="139">
        <v>0</v>
      </c>
      <c r="H1052" s="139">
        <v>0</v>
      </c>
      <c r="I1052" s="139">
        <v>0</v>
      </c>
      <c r="J1052" s="139">
        <v>0</v>
      </c>
      <c r="K1052" s="139">
        <v>0</v>
      </c>
      <c r="L1052" s="139">
        <v>0</v>
      </c>
      <c r="M1052" s="139">
        <v>0</v>
      </c>
      <c r="N1052" s="139">
        <v>0</v>
      </c>
      <c r="O1052" s="139">
        <v>0</v>
      </c>
      <c r="P1052" s="139">
        <v>0</v>
      </c>
      <c r="Q1052" s="139">
        <v>0</v>
      </c>
      <c r="R1052" s="139">
        <v>0</v>
      </c>
      <c r="S1052" s="139">
        <v>0</v>
      </c>
      <c r="T1052" s="139">
        <v>0</v>
      </c>
      <c r="U1052" s="139">
        <v>0</v>
      </c>
      <c r="V1052" s="139">
        <v>0</v>
      </c>
      <c r="W1052" s="139">
        <v>0</v>
      </c>
      <c r="X1052" s="139">
        <v>0</v>
      </c>
      <c r="Y1052" s="139">
        <v>0</v>
      </c>
      <c r="Z1052" s="139">
        <v>0</v>
      </c>
      <c r="AA1052" s="139">
        <v>0</v>
      </c>
      <c r="AB1052" s="139">
        <v>0</v>
      </c>
      <c r="AC1052" s="139">
        <v>0</v>
      </c>
      <c r="AD1052" s="139">
        <v>0</v>
      </c>
      <c r="AE1052" s="139">
        <v>0</v>
      </c>
      <c r="AF1052" s="139">
        <v>0</v>
      </c>
      <c r="AG1052" s="139">
        <v>0</v>
      </c>
      <c r="AH1052" s="139">
        <v>0</v>
      </c>
      <c r="AI1052" s="139">
        <v>0</v>
      </c>
      <c r="AJ1052" s="139">
        <v>0</v>
      </c>
      <c r="AK1052" s="139">
        <v>0</v>
      </c>
      <c r="AL1052" s="139">
        <v>0</v>
      </c>
      <c r="AM1052" s="139">
        <v>0</v>
      </c>
      <c r="AN1052" s="139">
        <v>0</v>
      </c>
      <c r="AO1052" s="139">
        <v>0</v>
      </c>
      <c r="AP1052" s="139">
        <v>0</v>
      </c>
      <c r="AQ1052" s="139">
        <v>0</v>
      </c>
      <c r="AR1052" s="139">
        <v>0</v>
      </c>
      <c r="AS1052" s="139">
        <v>0</v>
      </c>
      <c r="AT1052" s="139">
        <v>0</v>
      </c>
      <c r="AU1052" s="139">
        <v>0</v>
      </c>
      <c r="AV1052" s="139">
        <v>0</v>
      </c>
      <c r="AW1052" s="139">
        <v>0</v>
      </c>
      <c r="AX1052" s="139">
        <v>0</v>
      </c>
      <c r="AY1052" s="139">
        <v>0</v>
      </c>
      <c r="AZ1052" s="139">
        <v>0</v>
      </c>
      <c r="BA1052" s="139">
        <v>0</v>
      </c>
    </row>
    <row r="1053" spans="1:53">
      <c r="A1053" s="140" t="s">
        <v>2365</v>
      </c>
      <c r="B1053" s="139">
        <v>0</v>
      </c>
      <c r="C1053" s="139">
        <v>0</v>
      </c>
      <c r="D1053" s="139">
        <v>0</v>
      </c>
      <c r="E1053" s="139">
        <v>0</v>
      </c>
      <c r="F1053" s="139">
        <v>0</v>
      </c>
      <c r="G1053" s="139">
        <v>0</v>
      </c>
      <c r="H1053" s="139">
        <v>0</v>
      </c>
      <c r="I1053" s="139">
        <v>0</v>
      </c>
      <c r="J1053" s="139">
        <v>0</v>
      </c>
      <c r="K1053" s="139">
        <v>0</v>
      </c>
      <c r="L1053" s="139">
        <v>0</v>
      </c>
      <c r="M1053" s="139">
        <v>0</v>
      </c>
      <c r="N1053" s="139">
        <v>0</v>
      </c>
      <c r="O1053" s="139">
        <v>0</v>
      </c>
      <c r="P1053" s="139">
        <v>0</v>
      </c>
      <c r="Q1053" s="139">
        <v>0</v>
      </c>
      <c r="R1053" s="139">
        <v>0</v>
      </c>
      <c r="S1053" s="139">
        <v>0</v>
      </c>
      <c r="T1053" s="139">
        <v>0</v>
      </c>
      <c r="U1053" s="139">
        <v>0</v>
      </c>
      <c r="V1053" s="139">
        <v>0</v>
      </c>
      <c r="W1053" s="139">
        <v>0</v>
      </c>
      <c r="X1053" s="139">
        <v>0</v>
      </c>
      <c r="Y1053" s="139">
        <v>0</v>
      </c>
      <c r="Z1053" s="139">
        <v>0</v>
      </c>
      <c r="AA1053" s="139">
        <v>0</v>
      </c>
      <c r="AB1053" s="139">
        <v>0</v>
      </c>
      <c r="AC1053" s="139">
        <v>0</v>
      </c>
      <c r="AD1053" s="139">
        <v>0</v>
      </c>
      <c r="AE1053" s="139">
        <v>0</v>
      </c>
      <c r="AF1053" s="139">
        <v>0</v>
      </c>
      <c r="AG1053" s="139">
        <v>0</v>
      </c>
      <c r="AH1053" s="139">
        <v>0</v>
      </c>
      <c r="AI1053" s="139">
        <v>0</v>
      </c>
      <c r="AJ1053" s="139">
        <v>0</v>
      </c>
      <c r="AK1053" s="139">
        <v>0</v>
      </c>
      <c r="AL1053" s="139">
        <v>0</v>
      </c>
      <c r="AM1053" s="139">
        <v>0</v>
      </c>
      <c r="AN1053" s="139">
        <v>0</v>
      </c>
      <c r="AO1053" s="139">
        <v>0</v>
      </c>
      <c r="AP1053" s="139">
        <v>0</v>
      </c>
      <c r="AQ1053" s="139">
        <v>0</v>
      </c>
      <c r="AR1053" s="139">
        <v>0</v>
      </c>
      <c r="AS1053" s="139">
        <v>0</v>
      </c>
      <c r="AT1053" s="139">
        <v>0</v>
      </c>
      <c r="AU1053" s="139">
        <v>0</v>
      </c>
      <c r="AV1053" s="139">
        <v>0</v>
      </c>
      <c r="AW1053" s="139">
        <v>0</v>
      </c>
      <c r="AX1053" s="139">
        <v>0</v>
      </c>
      <c r="AY1053" s="139">
        <v>0</v>
      </c>
      <c r="AZ1053" s="139">
        <v>0</v>
      </c>
      <c r="BA1053" s="139">
        <v>0</v>
      </c>
    </row>
    <row r="1054" spans="1:53">
      <c r="A1054" s="140" t="s">
        <v>2366</v>
      </c>
    </row>
    <row r="1055" spans="1:53">
      <c r="A1055" s="140" t="s">
        <v>2367</v>
      </c>
      <c r="B1055" s="139">
        <v>-2000584.33333333</v>
      </c>
      <c r="C1055" s="139">
        <v>-2000584.33333333</v>
      </c>
      <c r="D1055" s="139">
        <v>-2000584.33333333</v>
      </c>
      <c r="E1055" s="139">
        <v>-2000584.33333333</v>
      </c>
      <c r="F1055" s="139">
        <v>-2000584.33333333</v>
      </c>
      <c r="G1055" s="139">
        <v>-2000584.33333333</v>
      </c>
      <c r="H1055" s="139">
        <v>-2000584.33333333</v>
      </c>
      <c r="I1055" s="139">
        <v>-2000584.33333333</v>
      </c>
      <c r="J1055" s="139">
        <v>-2000584.33333333</v>
      </c>
      <c r="K1055" s="139">
        <v>-2000584.33333333</v>
      </c>
      <c r="L1055" s="139">
        <v>-2000584.33333333</v>
      </c>
      <c r="M1055" s="139">
        <v>-2000584.33333333</v>
      </c>
      <c r="N1055" s="139">
        <v>-24007011.999999899</v>
      </c>
      <c r="O1055" s="139">
        <v>-1934678.58333333</v>
      </c>
      <c r="P1055" s="139">
        <v>-1934678.58333333</v>
      </c>
      <c r="Q1055" s="139">
        <v>-1934678.58333333</v>
      </c>
      <c r="R1055" s="139">
        <v>-1934678.58333333</v>
      </c>
      <c r="S1055" s="139">
        <v>-1934678.58333333</v>
      </c>
      <c r="T1055" s="139">
        <v>-1934678.58333333</v>
      </c>
      <c r="U1055" s="139">
        <v>-1934678.58333333</v>
      </c>
      <c r="V1055" s="139">
        <v>-1934678.58333333</v>
      </c>
      <c r="W1055" s="139">
        <v>-1934678.58333333</v>
      </c>
      <c r="X1055" s="139">
        <v>-1934678.58333333</v>
      </c>
      <c r="Y1055" s="139">
        <v>-1934678.58333333</v>
      </c>
      <c r="Z1055" s="139">
        <v>-1934678.58333333</v>
      </c>
      <c r="AA1055" s="139">
        <v>-23216143</v>
      </c>
      <c r="AB1055" s="139">
        <v>-1947080</v>
      </c>
      <c r="AC1055" s="139">
        <v>-1947080</v>
      </c>
      <c r="AD1055" s="139">
        <v>-1947080</v>
      </c>
      <c r="AE1055" s="139">
        <v>-1947080</v>
      </c>
      <c r="AF1055" s="139">
        <v>-1947080</v>
      </c>
      <c r="AG1055" s="139">
        <v>-1947080</v>
      </c>
      <c r="AH1055" s="139">
        <v>-1947080</v>
      </c>
      <c r="AI1055" s="139">
        <v>-1947080</v>
      </c>
      <c r="AJ1055" s="139">
        <v>-1947080</v>
      </c>
      <c r="AK1055" s="139">
        <v>-1947080</v>
      </c>
      <c r="AL1055" s="139">
        <v>-1947080</v>
      </c>
      <c r="AM1055" s="139">
        <v>-1947080</v>
      </c>
      <c r="AN1055" s="139">
        <v>-23364960</v>
      </c>
      <c r="AO1055" s="139">
        <v>-1979834.75</v>
      </c>
      <c r="AP1055" s="139">
        <v>-1979834.75</v>
      </c>
      <c r="AQ1055" s="139">
        <v>-1979834.75</v>
      </c>
      <c r="AR1055" s="139">
        <v>-1979834.75</v>
      </c>
      <c r="AS1055" s="139">
        <v>-1979834.75</v>
      </c>
      <c r="AT1055" s="139">
        <v>-1979834.75</v>
      </c>
      <c r="AU1055" s="139">
        <v>-1979834.75</v>
      </c>
      <c r="AV1055" s="139">
        <v>-1979834.75</v>
      </c>
      <c r="AW1055" s="139">
        <v>-1979834.75</v>
      </c>
      <c r="AX1055" s="139">
        <v>-1979834.75</v>
      </c>
      <c r="AY1055" s="139">
        <v>-1979834.75</v>
      </c>
      <c r="AZ1055" s="139">
        <v>-1979834.75</v>
      </c>
      <c r="BA1055" s="139">
        <v>-23758017</v>
      </c>
    </row>
    <row r="1056" spans="1:53">
      <c r="A1056" s="140" t="s">
        <v>2368</v>
      </c>
    </row>
    <row r="1057" spans="1:53">
      <c r="A1057" s="140" t="s">
        <v>2369</v>
      </c>
      <c r="B1057" s="139">
        <v>-4601940.0750000002</v>
      </c>
      <c r="C1057" s="139">
        <v>-4601940.0750000002</v>
      </c>
      <c r="D1057" s="139">
        <v>-4601940.0750000002</v>
      </c>
      <c r="E1057" s="139">
        <v>-4601940.0750000002</v>
      </c>
      <c r="F1057" s="139">
        <v>-4601940.0750000002</v>
      </c>
      <c r="G1057" s="139">
        <v>-4601940.0750000002</v>
      </c>
      <c r="H1057" s="139">
        <v>-4601940.0750000002</v>
      </c>
      <c r="I1057" s="139">
        <v>-4601940.0750000002</v>
      </c>
      <c r="J1057" s="139">
        <v>-4601940.0750000002</v>
      </c>
      <c r="K1057" s="139">
        <v>-4601940.0750000002</v>
      </c>
      <c r="L1057" s="139">
        <v>-4601940.0750000002</v>
      </c>
      <c r="M1057" s="139">
        <v>-4601940.0750000002</v>
      </c>
      <c r="N1057" s="139">
        <v>-55223280.899999902</v>
      </c>
      <c r="O1057" s="139">
        <v>-5380238.7000000002</v>
      </c>
      <c r="P1057" s="139">
        <v>-5380238.7000000002</v>
      </c>
      <c r="Q1057" s="139">
        <v>-5380238.7000000002</v>
      </c>
      <c r="R1057" s="139">
        <v>-5380238.7000000002</v>
      </c>
      <c r="S1057" s="139">
        <v>-5380238.7000000002</v>
      </c>
      <c r="T1057" s="139">
        <v>-5380238.7000000002</v>
      </c>
      <c r="U1057" s="139">
        <v>-5380238.7000000002</v>
      </c>
      <c r="V1057" s="139">
        <v>-5380238.7000000002</v>
      </c>
      <c r="W1057" s="139">
        <v>-5380238.7000000002</v>
      </c>
      <c r="X1057" s="139">
        <v>-5380238.7000000002</v>
      </c>
      <c r="Y1057" s="139">
        <v>-5380238.7000000002</v>
      </c>
      <c r="Z1057" s="139">
        <v>-5380238.7000000002</v>
      </c>
      <c r="AA1057" s="139">
        <v>-64562864.399999999</v>
      </c>
      <c r="AB1057" s="139">
        <v>-7994523.8250000002</v>
      </c>
      <c r="AC1057" s="139">
        <v>-7994523.8250000002</v>
      </c>
      <c r="AD1057" s="139">
        <v>-7994523.8250000002</v>
      </c>
      <c r="AE1057" s="139">
        <v>-7994523.8250000002</v>
      </c>
      <c r="AF1057" s="139">
        <v>-7994523.8250000002</v>
      </c>
      <c r="AG1057" s="139">
        <v>-7994523.8250000002</v>
      </c>
      <c r="AH1057" s="139">
        <v>-7994523.8250000002</v>
      </c>
      <c r="AI1057" s="139">
        <v>-7994523.8250000002</v>
      </c>
      <c r="AJ1057" s="139">
        <v>-7994523.8250000002</v>
      </c>
      <c r="AK1057" s="139">
        <v>-7994523.8250000002</v>
      </c>
      <c r="AL1057" s="139">
        <v>-7994523.8250000002</v>
      </c>
      <c r="AM1057" s="139">
        <v>-7994523.8250000002</v>
      </c>
      <c r="AN1057" s="139">
        <v>-95934285.899999902</v>
      </c>
      <c r="AO1057" s="139">
        <v>-9750684.8249999993</v>
      </c>
      <c r="AP1057" s="139">
        <v>-9750684.8249999993</v>
      </c>
      <c r="AQ1057" s="139">
        <v>-9750684.8249999993</v>
      </c>
      <c r="AR1057" s="139">
        <v>-9750684.8249999993</v>
      </c>
      <c r="AS1057" s="139">
        <v>-9750684.8249999993</v>
      </c>
      <c r="AT1057" s="139">
        <v>-9750684.8249999993</v>
      </c>
      <c r="AU1057" s="139">
        <v>-9750684.8249999993</v>
      </c>
      <c r="AV1057" s="139">
        <v>-9750684.8249999993</v>
      </c>
      <c r="AW1057" s="139">
        <v>-9750684.8249999993</v>
      </c>
      <c r="AX1057" s="139">
        <v>-9750684.8249999993</v>
      </c>
      <c r="AY1057" s="139">
        <v>-9750684.8249999993</v>
      </c>
      <c r="AZ1057" s="139">
        <v>-9750684.8249999993</v>
      </c>
      <c r="BA1057" s="139">
        <v>-117008217.90000001</v>
      </c>
    </row>
    <row r="1058" spans="1:53">
      <c r="A1058" s="140" t="s">
        <v>2370</v>
      </c>
    </row>
    <row r="1059" spans="1:53">
      <c r="A1059" s="140" t="s">
        <v>2371</v>
      </c>
      <c r="B1059" s="139">
        <v>-11995722.0603684</v>
      </c>
      <c r="C1059" s="139">
        <v>27301651.369463999</v>
      </c>
      <c r="D1059" s="139">
        <v>11403206.195135901</v>
      </c>
      <c r="E1059" s="139">
        <v>9816573.4252870101</v>
      </c>
      <c r="F1059" s="139">
        <v>4323961.6701878998</v>
      </c>
      <c r="G1059" s="139">
        <v>1050969.36726796</v>
      </c>
      <c r="H1059" s="139">
        <v>497758.91993723699</v>
      </c>
      <c r="I1059" s="139">
        <v>-34470900.746070899</v>
      </c>
      <c r="J1059" s="139">
        <v>2886400.8002778701</v>
      </c>
      <c r="K1059" s="139">
        <v>7289573.1195083205</v>
      </c>
      <c r="L1059" s="139">
        <v>19669394.485113598</v>
      </c>
      <c r="M1059" s="139">
        <v>8393668.3131110407</v>
      </c>
      <c r="N1059" s="139">
        <v>46166534.858851597</v>
      </c>
      <c r="O1059" s="139">
        <v>2129670.3684620699</v>
      </c>
      <c r="P1059" s="139">
        <v>28810077.711146198</v>
      </c>
      <c r="Q1059" s="139">
        <v>23539963.7273417</v>
      </c>
      <c r="R1059" s="139">
        <v>16754876.274410499</v>
      </c>
      <c r="S1059" s="139">
        <v>6912406.8575290404</v>
      </c>
      <c r="T1059" s="139">
        <v>5591330.15070365</v>
      </c>
      <c r="U1059" s="139">
        <v>-396773.03278844501</v>
      </c>
      <c r="V1059" s="139">
        <v>-30155299.139813598</v>
      </c>
      <c r="W1059" s="139">
        <v>2186642.2996964501</v>
      </c>
      <c r="X1059" s="139">
        <v>5322057.1637779102</v>
      </c>
      <c r="Y1059" s="139">
        <v>18988735.2101801</v>
      </c>
      <c r="Z1059" s="139">
        <v>-4376103.8432891499</v>
      </c>
      <c r="AA1059" s="139">
        <v>75307583.747356504</v>
      </c>
      <c r="AB1059" s="139">
        <v>-19570316.806683101</v>
      </c>
      <c r="AC1059" s="139">
        <v>18835779.5862692</v>
      </c>
      <c r="AD1059" s="139">
        <v>17803045.436759599</v>
      </c>
      <c r="AE1059" s="139">
        <v>66027106.902212299</v>
      </c>
      <c r="AF1059" s="139">
        <v>-6207615.1794217099</v>
      </c>
      <c r="AG1059" s="139">
        <v>40970153.101739898</v>
      </c>
      <c r="AH1059" s="139">
        <v>-22660174.736298501</v>
      </c>
      <c r="AI1059" s="139">
        <v>-53692848.850997202</v>
      </c>
      <c r="AJ1059" s="139">
        <v>-94229173.257203206</v>
      </c>
      <c r="AK1059" s="139">
        <v>3221012.36063834</v>
      </c>
      <c r="AL1059" s="139">
        <v>19788680.807757199</v>
      </c>
      <c r="AM1059" s="139">
        <v>-33073957.912871402</v>
      </c>
      <c r="AN1059" s="139">
        <v>-62788308.548098601</v>
      </c>
      <c r="AO1059" s="139">
        <v>-18850216.017294701</v>
      </c>
      <c r="AP1059" s="139">
        <v>19409854.731193699</v>
      </c>
      <c r="AQ1059" s="139">
        <v>14550919.751556</v>
      </c>
      <c r="AR1059" s="139">
        <v>69740564.120168701</v>
      </c>
      <c r="AS1059" s="139">
        <v>-2042407.4685835999</v>
      </c>
      <c r="AT1059" s="139">
        <v>52236849.434011601</v>
      </c>
      <c r="AU1059" s="139">
        <v>-9902279.5373424795</v>
      </c>
      <c r="AV1059" s="139">
        <v>-38161896.122439399</v>
      </c>
      <c r="AW1059" s="139">
        <v>42372955.824129</v>
      </c>
      <c r="AX1059" s="139">
        <v>-5543871.9904626096</v>
      </c>
      <c r="AY1059" s="139">
        <v>14874157.8214656</v>
      </c>
      <c r="AZ1059" s="139">
        <v>-90880041.3522176</v>
      </c>
      <c r="BA1059" s="139">
        <v>47804589.1941844</v>
      </c>
    </row>
    <row r="1060" spans="1:53">
      <c r="A1060" s="140" t="s">
        <v>2372</v>
      </c>
      <c r="B1060" s="139">
        <v>8907400.6790731698</v>
      </c>
      <c r="C1060" s="139">
        <v>-11318113.679374499</v>
      </c>
      <c r="D1060" s="139">
        <v>143639.17857830299</v>
      </c>
      <c r="E1060" s="139">
        <v>-4564460.8848793805</v>
      </c>
      <c r="F1060" s="139">
        <v>-1635142.54152436</v>
      </c>
      <c r="G1060" s="139">
        <v>151485.76284988399</v>
      </c>
      <c r="H1060" s="139">
        <v>456528.54271694098</v>
      </c>
      <c r="I1060" s="139">
        <v>19249014.439197201</v>
      </c>
      <c r="J1060" s="139">
        <v>-257762.04810630999</v>
      </c>
      <c r="K1060" s="139">
        <v>-709958.29075130995</v>
      </c>
      <c r="L1060" s="139">
        <v>-6925544.5283754198</v>
      </c>
      <c r="M1060" s="139">
        <v>4811514.6596350297</v>
      </c>
      <c r="N1060" s="139">
        <v>8308601.2890391797</v>
      </c>
      <c r="O1060" s="139">
        <v>-2391048.47951735</v>
      </c>
      <c r="P1060" s="139">
        <v>-16651309.554376399</v>
      </c>
      <c r="Q1060" s="139">
        <v>-13310087.3063841</v>
      </c>
      <c r="R1060" s="139">
        <v>-10967722.853834201</v>
      </c>
      <c r="S1060" s="139">
        <v>-2267072.0247575599</v>
      </c>
      <c r="T1060" s="139">
        <v>-1090489.5271230601</v>
      </c>
      <c r="U1060" s="139">
        <v>5089268.5936610298</v>
      </c>
      <c r="V1060" s="139">
        <v>23412715.613540102</v>
      </c>
      <c r="W1060" s="139">
        <v>3005734.06531737</v>
      </c>
      <c r="X1060" s="139">
        <v>1415303.2406152899</v>
      </c>
      <c r="Y1060" s="139">
        <v>-8198625.0421474697</v>
      </c>
      <c r="Z1060" s="139">
        <v>15674221.659256401</v>
      </c>
      <c r="AA1060" s="139">
        <v>-6279111.6157501899</v>
      </c>
      <c r="AB1060" s="139">
        <v>22037950.2764767</v>
      </c>
      <c r="AC1060" s="139">
        <v>-4174960.43732335</v>
      </c>
      <c r="AD1060" s="139">
        <v>-5403900.1872972501</v>
      </c>
      <c r="AE1060" s="139">
        <v>-57990794.019042999</v>
      </c>
      <c r="AF1060" s="139">
        <v>13365712.0028995</v>
      </c>
      <c r="AG1060" s="139">
        <v>-34030970.073307402</v>
      </c>
      <c r="AH1060" s="139">
        <v>29997678.947067399</v>
      </c>
      <c r="AI1060" s="139">
        <v>50323719.353633501</v>
      </c>
      <c r="AJ1060" s="139">
        <v>102597314.402841</v>
      </c>
      <c r="AK1060" s="139">
        <v>6962013.68226369</v>
      </c>
      <c r="AL1060" s="139">
        <v>-5650062.51605595</v>
      </c>
      <c r="AM1060" s="139">
        <v>46581230.3247016</v>
      </c>
      <c r="AN1060" s="139">
        <v>164614931.75685701</v>
      </c>
      <c r="AO1060" s="139">
        <v>24103165.558138601</v>
      </c>
      <c r="AP1060" s="139">
        <v>-2499159.5147919799</v>
      </c>
      <c r="AQ1060" s="139">
        <v>599419.01084124902</v>
      </c>
      <c r="AR1060" s="139">
        <v>-58915500.863543302</v>
      </c>
      <c r="AS1060" s="139">
        <v>11133935.2030033</v>
      </c>
      <c r="AT1060" s="139">
        <v>-43381593.157261103</v>
      </c>
      <c r="AU1060" s="139">
        <v>19086866.075431298</v>
      </c>
      <c r="AV1060" s="139">
        <v>36956896.3445592</v>
      </c>
      <c r="AW1060" s="139">
        <v>-32361867.827171899</v>
      </c>
      <c r="AX1060" s="139">
        <v>17147612.3990556</v>
      </c>
      <c r="AY1060" s="139">
        <v>-789828.42244171095</v>
      </c>
      <c r="AZ1060" s="139">
        <v>105596204.574495</v>
      </c>
      <c r="BA1060" s="139">
        <v>76676149.380314395</v>
      </c>
    </row>
    <row r="1061" spans="1:53">
      <c r="A1061" s="140" t="s">
        <v>2373</v>
      </c>
    </row>
    <row r="1062" spans="1:53">
      <c r="A1062" s="140" t="s">
        <v>2374</v>
      </c>
      <c r="B1062" s="139">
        <v>0</v>
      </c>
      <c r="C1062" s="139">
        <v>0</v>
      </c>
      <c r="D1062" s="139">
        <v>0</v>
      </c>
      <c r="E1062" s="139">
        <v>0</v>
      </c>
      <c r="F1062" s="139">
        <v>0</v>
      </c>
      <c r="G1062" s="139">
        <v>0</v>
      </c>
      <c r="H1062" s="139">
        <v>0</v>
      </c>
      <c r="I1062" s="139">
        <v>0</v>
      </c>
      <c r="J1062" s="139">
        <v>0</v>
      </c>
      <c r="K1062" s="139">
        <v>0</v>
      </c>
      <c r="L1062" s="139">
        <v>0</v>
      </c>
      <c r="M1062" s="139">
        <v>0</v>
      </c>
      <c r="N1062" s="139">
        <v>0</v>
      </c>
      <c r="O1062" s="139">
        <v>0</v>
      </c>
      <c r="P1062" s="139">
        <v>0</v>
      </c>
      <c r="Q1062" s="139">
        <v>0</v>
      </c>
      <c r="R1062" s="139">
        <v>0</v>
      </c>
      <c r="S1062" s="139">
        <v>0</v>
      </c>
      <c r="T1062" s="139">
        <v>0</v>
      </c>
      <c r="U1062" s="139">
        <v>0</v>
      </c>
      <c r="V1062" s="139">
        <v>0</v>
      </c>
      <c r="W1062" s="139">
        <v>0</v>
      </c>
      <c r="X1062" s="139">
        <v>0</v>
      </c>
      <c r="Y1062" s="139">
        <v>0</v>
      </c>
      <c r="Z1062" s="139">
        <v>0</v>
      </c>
      <c r="AA1062" s="139">
        <v>0</v>
      </c>
      <c r="AB1062" s="139">
        <v>0</v>
      </c>
      <c r="AC1062" s="139">
        <v>0</v>
      </c>
      <c r="AD1062" s="139">
        <v>0</v>
      </c>
      <c r="AE1062" s="139">
        <v>0</v>
      </c>
      <c r="AF1062" s="139">
        <v>0</v>
      </c>
      <c r="AG1062" s="139">
        <v>0</v>
      </c>
      <c r="AH1062" s="139">
        <v>0</v>
      </c>
      <c r="AI1062" s="139">
        <v>0</v>
      </c>
      <c r="AJ1062" s="139">
        <v>0</v>
      </c>
      <c r="AK1062" s="139">
        <v>0</v>
      </c>
      <c r="AL1062" s="139">
        <v>0</v>
      </c>
      <c r="AM1062" s="139">
        <v>0</v>
      </c>
      <c r="AN1062" s="139">
        <v>0</v>
      </c>
      <c r="AO1062" s="139">
        <v>0</v>
      </c>
      <c r="AP1062" s="139">
        <v>0</v>
      </c>
      <c r="AQ1062" s="139">
        <v>0</v>
      </c>
      <c r="AR1062" s="139">
        <v>0</v>
      </c>
      <c r="AS1062" s="139">
        <v>0</v>
      </c>
      <c r="AT1062" s="139">
        <v>0</v>
      </c>
      <c r="AU1062" s="139">
        <v>0</v>
      </c>
      <c r="AV1062" s="139">
        <v>0</v>
      </c>
      <c r="AW1062" s="139">
        <v>0</v>
      </c>
      <c r="AX1062" s="139">
        <v>0</v>
      </c>
      <c r="AY1062" s="139">
        <v>0</v>
      </c>
      <c r="AZ1062" s="139">
        <v>0</v>
      </c>
      <c r="BA1062" s="139">
        <v>0</v>
      </c>
    </row>
    <row r="1063" spans="1:53">
      <c r="A1063" s="140" t="s">
        <v>2375</v>
      </c>
      <c r="B1063" s="139">
        <v>253.44999999999899</v>
      </c>
      <c r="C1063" s="139">
        <v>253.44999999999899</v>
      </c>
      <c r="D1063" s="139">
        <v>253.45</v>
      </c>
      <c r="E1063" s="139">
        <v>253.45</v>
      </c>
      <c r="F1063" s="139">
        <v>253.45</v>
      </c>
      <c r="G1063" s="139">
        <v>253.44999999999899</v>
      </c>
      <c r="H1063" s="139">
        <v>253.44999999999899</v>
      </c>
      <c r="I1063" s="139">
        <v>253.45</v>
      </c>
      <c r="J1063" s="139">
        <v>253.45</v>
      </c>
      <c r="K1063" s="139">
        <v>253.45</v>
      </c>
      <c r="L1063" s="139">
        <v>253.45</v>
      </c>
      <c r="M1063" s="139">
        <v>253.45</v>
      </c>
      <c r="N1063" s="139">
        <v>3041.4</v>
      </c>
      <c r="O1063" s="139">
        <v>253.45</v>
      </c>
      <c r="P1063" s="139">
        <v>253.44999999999899</v>
      </c>
      <c r="Q1063" s="139">
        <v>253.45</v>
      </c>
      <c r="R1063" s="139">
        <v>253.45</v>
      </c>
      <c r="S1063" s="139">
        <v>253.44999999999899</v>
      </c>
      <c r="T1063" s="139">
        <v>253.45</v>
      </c>
      <c r="U1063" s="139">
        <v>253.44999999999899</v>
      </c>
      <c r="V1063" s="139">
        <v>253.45</v>
      </c>
      <c r="W1063" s="139">
        <v>253.45</v>
      </c>
      <c r="X1063" s="139">
        <v>253.45</v>
      </c>
      <c r="Y1063" s="139">
        <v>253.45</v>
      </c>
      <c r="Z1063" s="139">
        <v>253.45</v>
      </c>
      <c r="AA1063" s="139">
        <v>3041.3999999999901</v>
      </c>
      <c r="AB1063" s="139">
        <v>253.44999999999899</v>
      </c>
      <c r="AC1063" s="139">
        <v>253.45</v>
      </c>
      <c r="AD1063" s="139">
        <v>253.45</v>
      </c>
      <c r="AE1063" s="139">
        <v>253.45</v>
      </c>
      <c r="AF1063" s="139">
        <v>253.45</v>
      </c>
      <c r="AG1063" s="139">
        <v>253.44999999999899</v>
      </c>
      <c r="AH1063" s="139">
        <v>253.45</v>
      </c>
      <c r="AI1063" s="139">
        <v>253.44999999999899</v>
      </c>
      <c r="AJ1063" s="139">
        <v>253.45</v>
      </c>
      <c r="AK1063" s="139">
        <v>253.45</v>
      </c>
      <c r="AL1063" s="139">
        <v>253.45</v>
      </c>
      <c r="AM1063" s="139">
        <v>253.45</v>
      </c>
      <c r="AN1063" s="139">
        <v>3041.4</v>
      </c>
      <c r="AO1063" s="139">
        <v>253.45</v>
      </c>
      <c r="AP1063" s="139">
        <v>253.45</v>
      </c>
      <c r="AQ1063" s="139">
        <v>253.44999999999899</v>
      </c>
      <c r="AR1063" s="139">
        <v>253.44999999999899</v>
      </c>
      <c r="AS1063" s="139">
        <v>253.44999999999899</v>
      </c>
      <c r="AT1063" s="139">
        <v>253.45</v>
      </c>
      <c r="AU1063" s="139">
        <v>253.45</v>
      </c>
      <c r="AV1063" s="139">
        <v>253.45</v>
      </c>
      <c r="AW1063" s="139">
        <v>253.45</v>
      </c>
      <c r="AX1063" s="139">
        <v>253.45</v>
      </c>
      <c r="AY1063" s="139">
        <v>253.44999999999899</v>
      </c>
      <c r="AZ1063" s="139">
        <v>253.45</v>
      </c>
      <c r="BA1063" s="139">
        <v>3041.3999999999901</v>
      </c>
    </row>
    <row r="1064" spans="1:53">
      <c r="A1064" s="140" t="s">
        <v>2376</v>
      </c>
      <c r="B1064" s="139">
        <v>279.72305649613497</v>
      </c>
      <c r="C1064" s="139">
        <v>91.080423611062898</v>
      </c>
      <c r="D1064" s="139">
        <v>86.647771332787499</v>
      </c>
      <c r="E1064" s="139">
        <v>155.155819589104</v>
      </c>
      <c r="F1064" s="139">
        <v>220.62067729657701</v>
      </c>
      <c r="G1064" s="139">
        <v>242.75665275215999</v>
      </c>
      <c r="H1064" s="139">
        <v>244.74573340727301</v>
      </c>
      <c r="I1064" s="139">
        <v>390.074913738997</v>
      </c>
      <c r="J1064" s="139">
        <v>227.943581428014</v>
      </c>
      <c r="K1064" s="139">
        <v>175.84121758990099</v>
      </c>
      <c r="L1064" s="139">
        <v>62.406500527503802</v>
      </c>
      <c r="M1064" s="139">
        <v>133.566043637034</v>
      </c>
      <c r="N1064" s="139">
        <v>2310.56239140655</v>
      </c>
      <c r="O1064" s="139">
        <v>255.66379797091301</v>
      </c>
      <c r="P1064" s="139">
        <v>68.485078244303395</v>
      </c>
      <c r="Q1064" s="139">
        <v>21.7986769043724</v>
      </c>
      <c r="R1064" s="139">
        <v>122.527150126197</v>
      </c>
      <c r="S1064" s="139">
        <v>193.458885673411</v>
      </c>
      <c r="T1064" s="139">
        <v>207.923278455645</v>
      </c>
      <c r="U1064" s="139">
        <v>211.81946985120101</v>
      </c>
      <c r="V1064" s="139">
        <v>304.35540928847399</v>
      </c>
      <c r="W1064" s="139">
        <v>195.64962108816101</v>
      </c>
      <c r="X1064" s="139">
        <v>158.96474539249201</v>
      </c>
      <c r="Y1064" s="139">
        <v>-5.5325920992527502</v>
      </c>
      <c r="Z1064" s="139">
        <v>111.203032885561</v>
      </c>
      <c r="AA1064" s="139">
        <v>1846.31655378148</v>
      </c>
      <c r="AB1064" s="139">
        <v>231.72331607029699</v>
      </c>
      <c r="AC1064" s="139">
        <v>10.5401388454206</v>
      </c>
      <c r="AD1064" s="139">
        <v>-85.852526963825298</v>
      </c>
      <c r="AE1064" s="139">
        <v>39.890439547146599</v>
      </c>
      <c r="AF1064" s="139">
        <v>154.77605671576799</v>
      </c>
      <c r="AG1064" s="139">
        <v>181.139226591289</v>
      </c>
      <c r="AH1064" s="139">
        <v>186.98182136006201</v>
      </c>
      <c r="AI1064" s="139">
        <v>278.78903633309801</v>
      </c>
      <c r="AJ1064" s="139">
        <v>159.43529595819999</v>
      </c>
      <c r="AK1064" s="139">
        <v>110.500200170906</v>
      </c>
      <c r="AL1064" s="139">
        <v>-99.702018660905694</v>
      </c>
      <c r="AM1064" s="139">
        <v>74.079013857037097</v>
      </c>
      <c r="AN1064" s="139">
        <v>1242.29999982449</v>
      </c>
      <c r="AO1064" s="139">
        <v>205.91253227294101</v>
      </c>
      <c r="AP1064" s="139">
        <v>-34.245089390562697</v>
      </c>
      <c r="AQ1064" s="139">
        <v>-167.58873246010799</v>
      </c>
      <c r="AR1064" s="139">
        <v>-41.668080934318702</v>
      </c>
      <c r="AS1064" s="139">
        <v>122.28335598368901</v>
      </c>
      <c r="AT1064" s="139">
        <v>155.88641165955201</v>
      </c>
      <c r="AU1064" s="139">
        <v>165.75781884446101</v>
      </c>
      <c r="AV1064" s="139">
        <v>262.81293380258501</v>
      </c>
      <c r="AW1064" s="139">
        <v>134.232466701036</v>
      </c>
      <c r="AX1064" s="139">
        <v>73.820423279383405</v>
      </c>
      <c r="AY1064" s="139">
        <v>-266.78295568712099</v>
      </c>
      <c r="AZ1064" s="139">
        <v>39.351186924182301</v>
      </c>
      <c r="BA1064" s="139">
        <v>649.77227099572201</v>
      </c>
    </row>
    <row r="1065" spans="1:53">
      <c r="A1065" s="140" t="s">
        <v>2377</v>
      </c>
    </row>
    <row r="1066" spans="1:53">
      <c r="A1066" s="140" t="s">
        <v>2378</v>
      </c>
    </row>
    <row r="1067" spans="1:53">
      <c r="A1067" s="140" t="s">
        <v>2379</v>
      </c>
      <c r="B1067" s="139">
        <v>0</v>
      </c>
      <c r="C1067" s="139">
        <v>0</v>
      </c>
      <c r="D1067" s="139">
        <v>0</v>
      </c>
      <c r="E1067" s="139">
        <v>0</v>
      </c>
      <c r="F1067" s="139">
        <v>0</v>
      </c>
      <c r="G1067" s="139">
        <v>0</v>
      </c>
      <c r="H1067" s="139">
        <v>0</v>
      </c>
      <c r="I1067" s="139">
        <v>0</v>
      </c>
      <c r="J1067" s="139">
        <v>0</v>
      </c>
      <c r="K1067" s="139">
        <v>0</v>
      </c>
      <c r="L1067" s="139">
        <v>0</v>
      </c>
      <c r="M1067" s="139">
        <v>0</v>
      </c>
      <c r="N1067" s="139">
        <v>0</v>
      </c>
      <c r="O1067" s="139">
        <v>0</v>
      </c>
      <c r="P1067" s="139">
        <v>0</v>
      </c>
      <c r="Q1067" s="139">
        <v>0</v>
      </c>
      <c r="R1067" s="139">
        <v>0</v>
      </c>
      <c r="S1067" s="139">
        <v>0</v>
      </c>
      <c r="T1067" s="139">
        <v>0</v>
      </c>
      <c r="U1067" s="139">
        <v>0</v>
      </c>
      <c r="V1067" s="139">
        <v>0</v>
      </c>
      <c r="W1067" s="139">
        <v>0</v>
      </c>
      <c r="X1067" s="139">
        <v>0</v>
      </c>
      <c r="Y1067" s="139">
        <v>0</v>
      </c>
      <c r="Z1067" s="139">
        <v>0</v>
      </c>
      <c r="AA1067" s="139">
        <v>0</v>
      </c>
      <c r="AB1067" s="139">
        <v>0</v>
      </c>
      <c r="AC1067" s="139">
        <v>0</v>
      </c>
      <c r="AD1067" s="139">
        <v>0</v>
      </c>
      <c r="AE1067" s="139">
        <v>0</v>
      </c>
      <c r="AF1067" s="139">
        <v>0</v>
      </c>
      <c r="AG1067" s="139">
        <v>0</v>
      </c>
      <c r="AH1067" s="139">
        <v>0</v>
      </c>
      <c r="AI1067" s="139">
        <v>0</v>
      </c>
      <c r="AJ1067" s="139">
        <v>0</v>
      </c>
      <c r="AK1067" s="139">
        <v>0</v>
      </c>
      <c r="AL1067" s="139">
        <v>0</v>
      </c>
      <c r="AM1067" s="139">
        <v>0</v>
      </c>
      <c r="AN1067" s="139">
        <v>0</v>
      </c>
      <c r="AO1067" s="139">
        <v>0</v>
      </c>
      <c r="AP1067" s="139">
        <v>0</v>
      </c>
      <c r="AQ1067" s="139">
        <v>0</v>
      </c>
      <c r="AR1067" s="139">
        <v>0</v>
      </c>
      <c r="AS1067" s="139">
        <v>0</v>
      </c>
      <c r="AT1067" s="139">
        <v>0</v>
      </c>
      <c r="AU1067" s="139">
        <v>0</v>
      </c>
      <c r="AV1067" s="139">
        <v>0</v>
      </c>
      <c r="AW1067" s="139">
        <v>0</v>
      </c>
      <c r="AX1067" s="139">
        <v>0</v>
      </c>
      <c r="AY1067" s="139">
        <v>0</v>
      </c>
      <c r="AZ1067" s="139">
        <v>0</v>
      </c>
      <c r="BA1067" s="139">
        <v>0</v>
      </c>
    </row>
    <row r="1068" spans="1:53">
      <c r="A1068" s="140" t="s">
        <v>2380</v>
      </c>
      <c r="B1068" s="139">
        <v>0</v>
      </c>
      <c r="C1068" s="139">
        <v>0</v>
      </c>
      <c r="D1068" s="139">
        <v>0</v>
      </c>
      <c r="E1068" s="139">
        <v>0</v>
      </c>
      <c r="F1068" s="139">
        <v>0</v>
      </c>
      <c r="G1068" s="139">
        <v>0</v>
      </c>
      <c r="H1068" s="139">
        <v>0</v>
      </c>
      <c r="I1068" s="139">
        <v>0</v>
      </c>
      <c r="J1068" s="139">
        <v>0</v>
      </c>
      <c r="K1068" s="139">
        <v>0</v>
      </c>
      <c r="L1068" s="139">
        <v>0</v>
      </c>
      <c r="M1068" s="139">
        <v>0</v>
      </c>
      <c r="N1068" s="139">
        <v>0</v>
      </c>
      <c r="O1068" s="139">
        <v>0</v>
      </c>
      <c r="P1068" s="139">
        <v>0</v>
      </c>
      <c r="Q1068" s="139">
        <v>0</v>
      </c>
      <c r="R1068" s="139">
        <v>0</v>
      </c>
      <c r="S1068" s="139">
        <v>0</v>
      </c>
      <c r="T1068" s="139">
        <v>0</v>
      </c>
      <c r="U1068" s="139">
        <v>0</v>
      </c>
      <c r="V1068" s="139">
        <v>0</v>
      </c>
      <c r="W1068" s="139">
        <v>0</v>
      </c>
      <c r="X1068" s="139">
        <v>0</v>
      </c>
      <c r="Y1068" s="139">
        <v>0</v>
      </c>
      <c r="Z1068" s="139">
        <v>0</v>
      </c>
      <c r="AA1068" s="139">
        <v>0</v>
      </c>
      <c r="AB1068" s="139">
        <v>0</v>
      </c>
      <c r="AC1068" s="139">
        <v>0</v>
      </c>
      <c r="AD1068" s="139">
        <v>0</v>
      </c>
      <c r="AE1068" s="139">
        <v>0</v>
      </c>
      <c r="AF1068" s="139">
        <v>0</v>
      </c>
      <c r="AG1068" s="139">
        <v>0</v>
      </c>
      <c r="AH1068" s="139">
        <v>0</v>
      </c>
      <c r="AI1068" s="139">
        <v>0</v>
      </c>
      <c r="AJ1068" s="139">
        <v>0</v>
      </c>
      <c r="AK1068" s="139">
        <v>0</v>
      </c>
      <c r="AL1068" s="139">
        <v>0</v>
      </c>
      <c r="AM1068" s="139">
        <v>0</v>
      </c>
      <c r="AN1068" s="139">
        <v>0</v>
      </c>
      <c r="AO1068" s="139">
        <v>0</v>
      </c>
      <c r="AP1068" s="139">
        <v>0</v>
      </c>
      <c r="AQ1068" s="139">
        <v>0</v>
      </c>
      <c r="AR1068" s="139">
        <v>0</v>
      </c>
      <c r="AS1068" s="139">
        <v>0</v>
      </c>
      <c r="AT1068" s="139">
        <v>0</v>
      </c>
      <c r="AU1068" s="139">
        <v>0</v>
      </c>
      <c r="AV1068" s="139">
        <v>0</v>
      </c>
      <c r="AW1068" s="139">
        <v>0</v>
      </c>
      <c r="AX1068" s="139">
        <v>0</v>
      </c>
      <c r="AY1068" s="139">
        <v>0</v>
      </c>
      <c r="AZ1068" s="139">
        <v>0</v>
      </c>
      <c r="BA1068" s="139">
        <v>0</v>
      </c>
    </row>
    <row r="1069" spans="1:53">
      <c r="A1069" s="140" t="s">
        <v>2381</v>
      </c>
      <c r="B1069" s="139">
        <v>0</v>
      </c>
      <c r="C1069" s="139">
        <v>0</v>
      </c>
      <c r="D1069" s="139">
        <v>0</v>
      </c>
      <c r="E1069" s="139">
        <v>0</v>
      </c>
      <c r="F1069" s="139">
        <v>0</v>
      </c>
      <c r="G1069" s="139">
        <v>0</v>
      </c>
      <c r="H1069" s="139">
        <v>0</v>
      </c>
      <c r="I1069" s="139">
        <v>0</v>
      </c>
      <c r="J1069" s="139">
        <v>0</v>
      </c>
      <c r="K1069" s="139">
        <v>0</v>
      </c>
      <c r="L1069" s="139">
        <v>0</v>
      </c>
      <c r="M1069" s="139">
        <v>0</v>
      </c>
      <c r="N1069" s="139">
        <v>0</v>
      </c>
      <c r="O1069" s="139">
        <v>0</v>
      </c>
      <c r="P1069" s="139">
        <v>0</v>
      </c>
      <c r="Q1069" s="139">
        <v>0</v>
      </c>
      <c r="R1069" s="139">
        <v>0</v>
      </c>
      <c r="S1069" s="139">
        <v>0</v>
      </c>
      <c r="T1069" s="139">
        <v>0</v>
      </c>
      <c r="U1069" s="139">
        <v>0</v>
      </c>
      <c r="V1069" s="139">
        <v>0</v>
      </c>
      <c r="W1069" s="139">
        <v>0</v>
      </c>
      <c r="X1069" s="139">
        <v>0</v>
      </c>
      <c r="Y1069" s="139">
        <v>0</v>
      </c>
      <c r="Z1069" s="139">
        <v>0</v>
      </c>
      <c r="AA1069" s="139">
        <v>0</v>
      </c>
      <c r="AB1069" s="139">
        <v>0</v>
      </c>
      <c r="AC1069" s="139">
        <v>0</v>
      </c>
      <c r="AD1069" s="139">
        <v>0</v>
      </c>
      <c r="AE1069" s="139">
        <v>0</v>
      </c>
      <c r="AF1069" s="139">
        <v>0</v>
      </c>
      <c r="AG1069" s="139">
        <v>0</v>
      </c>
      <c r="AH1069" s="139">
        <v>0</v>
      </c>
      <c r="AI1069" s="139">
        <v>0</v>
      </c>
      <c r="AJ1069" s="139">
        <v>0</v>
      </c>
      <c r="AK1069" s="139">
        <v>0</v>
      </c>
      <c r="AL1069" s="139">
        <v>0</v>
      </c>
      <c r="AM1069" s="139">
        <v>0</v>
      </c>
      <c r="AN1069" s="139">
        <v>0</v>
      </c>
      <c r="AO1069" s="139">
        <v>0</v>
      </c>
      <c r="AP1069" s="139">
        <v>0</v>
      </c>
      <c r="AQ1069" s="139">
        <v>0</v>
      </c>
      <c r="AR1069" s="139">
        <v>0</v>
      </c>
      <c r="AS1069" s="139">
        <v>0</v>
      </c>
      <c r="AT1069" s="139">
        <v>0</v>
      </c>
      <c r="AU1069" s="139">
        <v>0</v>
      </c>
      <c r="AV1069" s="139">
        <v>0</v>
      </c>
      <c r="AW1069" s="139">
        <v>0</v>
      </c>
      <c r="AX1069" s="139">
        <v>0</v>
      </c>
      <c r="AY1069" s="139">
        <v>0</v>
      </c>
      <c r="AZ1069" s="139">
        <v>0</v>
      </c>
      <c r="BA1069" s="139">
        <v>0</v>
      </c>
    </row>
    <row r="1070" spans="1:53">
      <c r="A1070" s="140" t="s">
        <v>2382</v>
      </c>
      <c r="B1070" s="139">
        <v>0</v>
      </c>
      <c r="C1070" s="139">
        <v>0</v>
      </c>
      <c r="D1070" s="139">
        <v>0</v>
      </c>
      <c r="E1070" s="139">
        <v>0</v>
      </c>
      <c r="F1070" s="139">
        <v>0</v>
      </c>
      <c r="G1070" s="139">
        <v>0</v>
      </c>
      <c r="H1070" s="139">
        <v>0</v>
      </c>
      <c r="I1070" s="139">
        <v>0</v>
      </c>
      <c r="J1070" s="139">
        <v>0</v>
      </c>
      <c r="K1070" s="139">
        <v>0</v>
      </c>
      <c r="L1070" s="139">
        <v>0</v>
      </c>
      <c r="M1070" s="139">
        <v>0</v>
      </c>
      <c r="N1070" s="139">
        <v>0</v>
      </c>
      <c r="O1070" s="139">
        <v>0</v>
      </c>
      <c r="P1070" s="139">
        <v>0</v>
      </c>
      <c r="Q1070" s="139">
        <v>0</v>
      </c>
      <c r="R1070" s="139">
        <v>0</v>
      </c>
      <c r="S1070" s="139">
        <v>0</v>
      </c>
      <c r="T1070" s="139">
        <v>0</v>
      </c>
      <c r="U1070" s="139">
        <v>0</v>
      </c>
      <c r="V1070" s="139">
        <v>0</v>
      </c>
      <c r="W1070" s="139">
        <v>0</v>
      </c>
      <c r="X1070" s="139">
        <v>0</v>
      </c>
      <c r="Y1070" s="139">
        <v>0</v>
      </c>
      <c r="Z1070" s="139">
        <v>0</v>
      </c>
      <c r="AA1070" s="139">
        <v>0</v>
      </c>
      <c r="AB1070" s="139">
        <v>0</v>
      </c>
      <c r="AC1070" s="139">
        <v>0</v>
      </c>
      <c r="AD1070" s="139">
        <v>0</v>
      </c>
      <c r="AE1070" s="139">
        <v>0</v>
      </c>
      <c r="AF1070" s="139">
        <v>0</v>
      </c>
      <c r="AG1070" s="139">
        <v>0</v>
      </c>
      <c r="AH1070" s="139">
        <v>0</v>
      </c>
      <c r="AI1070" s="139">
        <v>0</v>
      </c>
      <c r="AJ1070" s="139">
        <v>0</v>
      </c>
      <c r="AK1070" s="139">
        <v>0</v>
      </c>
      <c r="AL1070" s="139">
        <v>0</v>
      </c>
      <c r="AM1070" s="139">
        <v>0</v>
      </c>
      <c r="AN1070" s="139">
        <v>0</v>
      </c>
      <c r="AO1070" s="139">
        <v>0</v>
      </c>
      <c r="AP1070" s="139">
        <v>0</v>
      </c>
      <c r="AQ1070" s="139">
        <v>0</v>
      </c>
      <c r="AR1070" s="139">
        <v>0</v>
      </c>
      <c r="AS1070" s="139">
        <v>0</v>
      </c>
      <c r="AT1070" s="139">
        <v>0</v>
      </c>
      <c r="AU1070" s="139">
        <v>0</v>
      </c>
      <c r="AV1070" s="139">
        <v>0</v>
      </c>
      <c r="AW1070" s="139">
        <v>0</v>
      </c>
      <c r="AX1070" s="139">
        <v>0</v>
      </c>
      <c r="AY1070" s="139">
        <v>0</v>
      </c>
      <c r="AZ1070" s="139">
        <v>0</v>
      </c>
      <c r="BA1070" s="139">
        <v>0</v>
      </c>
    </row>
    <row r="1071" spans="1:53">
      <c r="A1071" s="140" t="s">
        <v>2383</v>
      </c>
      <c r="B1071" s="139">
        <v>0</v>
      </c>
      <c r="C1071" s="139">
        <v>0</v>
      </c>
      <c r="D1071" s="139">
        <v>0</v>
      </c>
      <c r="E1071" s="139">
        <v>0</v>
      </c>
      <c r="F1071" s="139">
        <v>0</v>
      </c>
      <c r="G1071" s="139">
        <v>0</v>
      </c>
      <c r="H1071" s="139">
        <v>0</v>
      </c>
      <c r="I1071" s="139">
        <v>0</v>
      </c>
      <c r="J1071" s="139">
        <v>0</v>
      </c>
      <c r="K1071" s="139">
        <v>0</v>
      </c>
      <c r="L1071" s="139">
        <v>0</v>
      </c>
      <c r="M1071" s="139">
        <v>0</v>
      </c>
      <c r="N1071" s="139">
        <v>0</v>
      </c>
      <c r="O1071" s="139">
        <v>0</v>
      </c>
      <c r="P1071" s="139">
        <v>0</v>
      </c>
      <c r="Q1071" s="139">
        <v>0</v>
      </c>
      <c r="R1071" s="139">
        <v>0</v>
      </c>
      <c r="S1071" s="139">
        <v>0</v>
      </c>
      <c r="T1071" s="139">
        <v>0</v>
      </c>
      <c r="U1071" s="139">
        <v>0</v>
      </c>
      <c r="V1071" s="139">
        <v>0</v>
      </c>
      <c r="W1071" s="139">
        <v>0</v>
      </c>
      <c r="X1071" s="139">
        <v>0</v>
      </c>
      <c r="Y1071" s="139">
        <v>0</v>
      </c>
      <c r="Z1071" s="139">
        <v>0</v>
      </c>
      <c r="AA1071" s="139">
        <v>0</v>
      </c>
      <c r="AB1071" s="139">
        <v>0</v>
      </c>
      <c r="AC1071" s="139">
        <v>0</v>
      </c>
      <c r="AD1071" s="139">
        <v>0</v>
      </c>
      <c r="AE1071" s="139">
        <v>0</v>
      </c>
      <c r="AF1071" s="139">
        <v>0</v>
      </c>
      <c r="AG1071" s="139">
        <v>0</v>
      </c>
      <c r="AH1071" s="139">
        <v>0</v>
      </c>
      <c r="AI1071" s="139">
        <v>0</v>
      </c>
      <c r="AJ1071" s="139">
        <v>0</v>
      </c>
      <c r="AK1071" s="139">
        <v>0</v>
      </c>
      <c r="AL1071" s="139">
        <v>0</v>
      </c>
      <c r="AM1071" s="139">
        <v>0</v>
      </c>
      <c r="AN1071" s="139">
        <v>0</v>
      </c>
      <c r="AO1071" s="139">
        <v>0</v>
      </c>
      <c r="AP1071" s="139">
        <v>0</v>
      </c>
      <c r="AQ1071" s="139">
        <v>0</v>
      </c>
      <c r="AR1071" s="139">
        <v>0</v>
      </c>
      <c r="AS1071" s="139">
        <v>0</v>
      </c>
      <c r="AT1071" s="139">
        <v>0</v>
      </c>
      <c r="AU1071" s="139">
        <v>0</v>
      </c>
      <c r="AV1071" s="139">
        <v>0</v>
      </c>
      <c r="AW1071" s="139">
        <v>0</v>
      </c>
      <c r="AX1071" s="139">
        <v>0</v>
      </c>
      <c r="AY1071" s="139">
        <v>0</v>
      </c>
      <c r="AZ1071" s="139">
        <v>0</v>
      </c>
      <c r="BA1071" s="139">
        <v>0</v>
      </c>
    </row>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colBreaks count="1" manualBreakCount="1">
    <brk id="6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286F9-5F92-443E-B7BC-53CA888AA763}">
  <sheetPr>
    <tabColor rgb="FF002060"/>
  </sheetPr>
  <dimension ref="A1"/>
  <sheetViews>
    <sheetView tabSelected="1" workbookViewId="0">
      <selection activeCell="F29" sqref="F29"/>
    </sheetView>
  </sheetViews>
  <sheetFormatPr defaultRowHeight="13.2"/>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93074-D182-404B-8ACB-69606D0D385E}">
  <sheetPr>
    <tabColor rgb="FF7030A0"/>
  </sheetPr>
  <dimension ref="A2:C26"/>
  <sheetViews>
    <sheetView tabSelected="1" workbookViewId="0">
      <selection activeCell="F29" sqref="F29"/>
    </sheetView>
  </sheetViews>
  <sheetFormatPr defaultRowHeight="13.2"/>
  <cols>
    <col min="1" max="1" width="44.6640625" bestFit="1" customWidth="1"/>
    <col min="2" max="2" width="15.109375" customWidth="1"/>
    <col min="3" max="3" width="10.77734375" bestFit="1" customWidth="1"/>
  </cols>
  <sheetData>
    <row r="2" spans="1:2">
      <c r="A2" s="117" t="s">
        <v>2384</v>
      </c>
    </row>
    <row r="6" spans="1:2">
      <c r="A6" s="83" t="s">
        <v>2385</v>
      </c>
    </row>
    <row r="7" spans="1:2">
      <c r="A7" s="79"/>
      <c r="B7" s="82">
        <v>2019</v>
      </c>
    </row>
    <row r="8" spans="1:2">
      <c r="A8" s="79"/>
      <c r="B8" s="82"/>
    </row>
    <row r="9" spans="1:2">
      <c r="A9" s="79" t="s">
        <v>2386</v>
      </c>
      <c r="B9" s="80"/>
    </row>
    <row r="10" spans="1:2">
      <c r="A10" s="79" t="s">
        <v>2387</v>
      </c>
      <c r="B10" s="80"/>
    </row>
    <row r="11" spans="1:2">
      <c r="A11" s="79" t="s">
        <v>2388</v>
      </c>
      <c r="B11" s="80"/>
    </row>
    <row r="12" spans="1:2">
      <c r="A12" s="79" t="s">
        <v>2389</v>
      </c>
      <c r="B12" s="80"/>
    </row>
    <row r="13" spans="1:2">
      <c r="A13" s="79" t="s">
        <v>2390</v>
      </c>
      <c r="B13" s="80"/>
    </row>
    <row r="14" spans="1:2">
      <c r="A14" s="79" t="s">
        <v>2391</v>
      </c>
      <c r="B14" s="80">
        <v>319401</v>
      </c>
    </row>
    <row r="15" spans="1:2">
      <c r="A15" s="79" t="s">
        <v>2392</v>
      </c>
      <c r="B15" s="80">
        <v>-45173793</v>
      </c>
    </row>
    <row r="16" spans="1:2">
      <c r="A16" s="79" t="s">
        <v>2393</v>
      </c>
      <c r="B16" s="80"/>
    </row>
    <row r="17" spans="1:3">
      <c r="A17" s="79"/>
      <c r="B17" s="81"/>
    </row>
    <row r="18" spans="1:3">
      <c r="A18" s="79"/>
      <c r="B18" s="80">
        <f>SUM(B9:B16)</f>
        <v>-44854392</v>
      </c>
    </row>
    <row r="19" spans="1:3">
      <c r="A19" s="79"/>
      <c r="B19" s="80"/>
    </row>
    <row r="20" spans="1:3">
      <c r="A20" s="79"/>
      <c r="B20" s="80"/>
    </row>
    <row r="21" spans="1:3">
      <c r="A21" s="79"/>
      <c r="B21" s="80"/>
    </row>
    <row r="22" spans="1:3">
      <c r="A22" s="79"/>
      <c r="B22" s="80"/>
    </row>
    <row r="23" spans="1:3">
      <c r="A23" s="79"/>
      <c r="B23" s="80"/>
      <c r="C23" s="80"/>
    </row>
    <row r="24" spans="1:3">
      <c r="A24" s="79"/>
      <c r="B24" s="80"/>
      <c r="C24" s="80"/>
    </row>
    <row r="25" spans="1:3">
      <c r="B25" s="80"/>
    </row>
    <row r="26" spans="1:3">
      <c r="B26" s="80"/>
    </row>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73B05-CD5A-4BD7-BB77-4D87AE87CEFD}">
  <dimension ref="A1:F1051"/>
  <sheetViews>
    <sheetView tabSelected="1" topLeftCell="A528" workbookViewId="0">
      <selection activeCell="F29" sqref="F29"/>
    </sheetView>
  </sheetViews>
  <sheetFormatPr defaultColWidth="8.77734375" defaultRowHeight="14.4"/>
  <cols>
    <col min="1" max="1" width="66.6640625" customWidth="1"/>
    <col min="2" max="2" width="20.44140625" customWidth="1"/>
    <col min="3" max="3" width="16.6640625" customWidth="1"/>
    <col min="4" max="4" width="22.109375" customWidth="1"/>
    <col min="5" max="5" width="15.109375" style="179" bestFit="1" customWidth="1"/>
    <col min="6" max="6" width="17.109375" style="179" customWidth="1"/>
    <col min="7" max="16384" width="8.77734375" style="179"/>
  </cols>
  <sheetData>
    <row r="1" spans="1:4" ht="23.4">
      <c r="B1" s="148" t="s">
        <v>2394</v>
      </c>
    </row>
    <row r="3" spans="1:4">
      <c r="B3" s="149" t="s">
        <v>2395</v>
      </c>
    </row>
    <row r="4" spans="1:4">
      <c r="B4" s="149" t="s">
        <v>2396</v>
      </c>
    </row>
    <row r="5" spans="1:4" ht="15" thickBot="1">
      <c r="A5" s="150"/>
      <c r="B5" s="151" t="s">
        <v>2397</v>
      </c>
      <c r="C5" s="150"/>
      <c r="D5" s="150"/>
    </row>
    <row r="7" spans="1:4" ht="15.6">
      <c r="A7" t="s">
        <v>2398</v>
      </c>
      <c r="B7" s="152" t="s">
        <v>2399</v>
      </c>
      <c r="C7" s="152" t="s">
        <v>2399</v>
      </c>
      <c r="D7" s="152" t="s">
        <v>2399</v>
      </c>
    </row>
    <row r="8" spans="1:4" ht="15.6">
      <c r="A8" t="s">
        <v>2398</v>
      </c>
      <c r="B8" s="153" t="s">
        <v>2400</v>
      </c>
      <c r="C8" s="152" t="s">
        <v>2401</v>
      </c>
      <c r="D8" s="153" t="s">
        <v>2402</v>
      </c>
    </row>
    <row r="9" spans="1:4" ht="15.6">
      <c r="A9" t="s">
        <v>2398</v>
      </c>
      <c r="B9" s="152" t="s">
        <v>2397</v>
      </c>
      <c r="C9" s="152" t="s">
        <v>2397</v>
      </c>
      <c r="D9" s="152" t="s">
        <v>2397</v>
      </c>
    </row>
    <row r="10" spans="1:4">
      <c r="A10" s="154" t="s">
        <v>2403</v>
      </c>
      <c r="B10" s="155"/>
      <c r="C10" s="155"/>
      <c r="D10" s="155"/>
    </row>
    <row r="11" spans="1:4">
      <c r="A11" s="156" t="s">
        <v>2404</v>
      </c>
      <c r="B11" s="157">
        <v>21732123117.919998</v>
      </c>
      <c r="C11" s="157">
        <v>180703048.78999999</v>
      </c>
      <c r="D11" s="157">
        <v>21912826166.709999</v>
      </c>
    </row>
    <row r="12" spans="1:4">
      <c r="A12" s="156" t="s">
        <v>2405</v>
      </c>
      <c r="B12" s="157">
        <v>17585866.48</v>
      </c>
      <c r="C12" s="157">
        <v>0</v>
      </c>
      <c r="D12" s="157">
        <v>17585866.48</v>
      </c>
    </row>
    <row r="13" spans="1:4">
      <c r="A13" s="156" t="s">
        <v>2406</v>
      </c>
      <c r="B13" s="157"/>
      <c r="C13" s="157">
        <v>0</v>
      </c>
      <c r="D13" s="157">
        <v>0</v>
      </c>
    </row>
    <row r="14" spans="1:4">
      <c r="A14" s="156" t="s">
        <v>2407</v>
      </c>
      <c r="B14" s="157">
        <v>41288107.470000006</v>
      </c>
      <c r="C14" s="157">
        <v>1963646.64</v>
      </c>
      <c r="D14" s="157">
        <v>43251754.109999999</v>
      </c>
    </row>
    <row r="15" spans="1:4">
      <c r="A15" s="156" t="s">
        <v>2408</v>
      </c>
      <c r="B15" s="157">
        <v>-2489592.16</v>
      </c>
      <c r="C15" s="157">
        <v>0</v>
      </c>
      <c r="D15" s="157">
        <v>-2489592.16</v>
      </c>
    </row>
    <row r="16" spans="1:4">
      <c r="A16" s="156" t="s">
        <v>2409</v>
      </c>
      <c r="B16" s="157">
        <v>21788507499.709999</v>
      </c>
      <c r="C16" s="157">
        <v>182666695.42999998</v>
      </c>
      <c r="D16" s="157">
        <v>21971174195.139999</v>
      </c>
    </row>
    <row r="17" spans="1:4">
      <c r="A17" s="156" t="s">
        <v>2410</v>
      </c>
      <c r="B17" s="157">
        <v>20325435.300000001</v>
      </c>
      <c r="C17" s="157">
        <v>0</v>
      </c>
      <c r="D17" s="157">
        <v>20325435.300000001</v>
      </c>
    </row>
    <row r="18" spans="1:4">
      <c r="A18" s="156" t="s">
        <v>2411</v>
      </c>
      <c r="B18" s="157">
        <v>20325435.300000001</v>
      </c>
      <c r="C18" s="157">
        <v>0</v>
      </c>
      <c r="D18" s="157">
        <v>20325435.300000001</v>
      </c>
    </row>
    <row r="19" spans="1:4">
      <c r="A19" s="156" t="s">
        <v>2412</v>
      </c>
      <c r="B19" s="157">
        <v>2531240</v>
      </c>
      <c r="C19" s="157">
        <v>0</v>
      </c>
      <c r="D19" s="157">
        <v>2531240</v>
      </c>
    </row>
    <row r="20" spans="1:4">
      <c r="A20" s="156" t="s">
        <v>2413</v>
      </c>
      <c r="B20" s="157">
        <v>2531240</v>
      </c>
      <c r="C20" s="157">
        <v>0</v>
      </c>
      <c r="D20" s="157">
        <v>2531240</v>
      </c>
    </row>
    <row r="21" spans="1:4">
      <c r="A21" s="156" t="s">
        <v>2414</v>
      </c>
      <c r="B21" s="157">
        <v>235782330.40000001</v>
      </c>
      <c r="C21" s="157">
        <v>0</v>
      </c>
      <c r="D21" s="157">
        <v>235782330.40000001</v>
      </c>
    </row>
    <row r="22" spans="1:4">
      <c r="A22" s="156" t="s">
        <v>2415</v>
      </c>
      <c r="B22" s="157">
        <v>510840364.05000007</v>
      </c>
      <c r="C22" s="157">
        <v>3158040.84</v>
      </c>
      <c r="D22" s="157">
        <v>513998404.88999999</v>
      </c>
    </row>
    <row r="23" spans="1:4">
      <c r="A23" s="156" t="s">
        <v>2416</v>
      </c>
      <c r="B23" s="157">
        <v>-170785614.91</v>
      </c>
      <c r="C23" s="157">
        <v>-1777512.64</v>
      </c>
      <c r="D23" s="157">
        <v>-172563127.54999998</v>
      </c>
    </row>
    <row r="24" spans="1:4">
      <c r="A24" s="156" t="s">
        <v>2417</v>
      </c>
      <c r="B24" s="157">
        <v>-210836203.16999999</v>
      </c>
      <c r="C24" s="157">
        <v>-4131193.13</v>
      </c>
      <c r="D24" s="157">
        <v>-214967396.29999998</v>
      </c>
    </row>
    <row r="25" spans="1:4">
      <c r="A25" s="156" t="s">
        <v>2418</v>
      </c>
      <c r="B25" s="157">
        <v>365000876.37</v>
      </c>
      <c r="C25" s="157">
        <v>-2750664.93</v>
      </c>
      <c r="D25" s="157">
        <v>362250211.44</v>
      </c>
    </row>
    <row r="26" spans="1:4">
      <c r="A26" s="156" t="s">
        <v>2419</v>
      </c>
      <c r="B26" s="157">
        <v>109149.2</v>
      </c>
      <c r="C26" s="157">
        <v>0</v>
      </c>
      <c r="D26" s="157">
        <v>109149.2</v>
      </c>
    </row>
    <row r="27" spans="1:4">
      <c r="A27" s="156" t="s">
        <v>2420</v>
      </c>
      <c r="B27" s="157">
        <v>129702876.80000001</v>
      </c>
      <c r="C27" s="157">
        <v>-67624987.120000005</v>
      </c>
      <c r="D27" s="157">
        <v>62077889.68</v>
      </c>
    </row>
    <row r="28" spans="1:4">
      <c r="A28" s="156" t="s">
        <v>2421</v>
      </c>
      <c r="B28" s="157">
        <v>129812026</v>
      </c>
      <c r="C28" s="157">
        <v>-67624987.120000005</v>
      </c>
      <c r="D28" s="157">
        <v>62187038.880000003</v>
      </c>
    </row>
    <row r="29" spans="1:4">
      <c r="A29" s="156" t="s">
        <v>2422</v>
      </c>
      <c r="B29" s="157">
        <v>3863256120.23</v>
      </c>
      <c r="C29" s="157">
        <v>5054900.82</v>
      </c>
      <c r="D29" s="157">
        <v>3868311021.0499997</v>
      </c>
    </row>
    <row r="30" spans="1:4">
      <c r="A30" s="156" t="s">
        <v>2423</v>
      </c>
      <c r="B30" s="157"/>
      <c r="C30" s="157">
        <v>0</v>
      </c>
      <c r="D30" s="157">
        <v>0</v>
      </c>
    </row>
    <row r="31" spans="1:4">
      <c r="A31" s="156" t="s">
        <v>2424</v>
      </c>
      <c r="B31" s="157">
        <v>3863256120.23</v>
      </c>
      <c r="C31" s="157">
        <v>5054900.82</v>
      </c>
      <c r="D31" s="157">
        <v>3868311021.0499997</v>
      </c>
    </row>
    <row r="32" spans="1:4">
      <c r="A32" s="156" t="s">
        <v>2425</v>
      </c>
      <c r="B32" s="157">
        <v>4380925697.9000006</v>
      </c>
      <c r="C32" s="157">
        <v>-65320751.230000004</v>
      </c>
      <c r="D32" s="157">
        <v>4315604946.6700001</v>
      </c>
    </row>
    <row r="33" spans="1:4">
      <c r="A33" s="156" t="s">
        <v>2426</v>
      </c>
      <c r="B33" s="157">
        <v>26169433197.610001</v>
      </c>
      <c r="C33" s="157">
        <v>117345944.19999999</v>
      </c>
      <c r="D33" s="157">
        <v>26286779141.810001</v>
      </c>
    </row>
    <row r="34" spans="1:4">
      <c r="A34" s="156" t="s">
        <v>2427</v>
      </c>
      <c r="B34" s="157">
        <v>2163482694.3799996</v>
      </c>
      <c r="C34" s="157">
        <v>76809140.049999997</v>
      </c>
      <c r="D34" s="157">
        <v>2240291834.4299998</v>
      </c>
    </row>
    <row r="35" spans="1:4">
      <c r="A35" s="156" t="s">
        <v>2428</v>
      </c>
      <c r="B35" s="157">
        <v>50278872.390000001</v>
      </c>
      <c r="C35" s="157">
        <v>-11608009.360000001</v>
      </c>
      <c r="D35" s="157">
        <v>38670863.030000001</v>
      </c>
    </row>
    <row r="36" spans="1:4">
      <c r="A36" s="156" t="s">
        <v>2429</v>
      </c>
      <c r="B36" s="157">
        <v>2213761566.77</v>
      </c>
      <c r="C36" s="157">
        <v>65201130.68999999</v>
      </c>
      <c r="D36" s="157">
        <v>2278962697.46</v>
      </c>
    </row>
    <row r="37" spans="1:4">
      <c r="A37" s="156" t="s">
        <v>2430</v>
      </c>
      <c r="B37" s="157">
        <v>28383194764.380001</v>
      </c>
      <c r="C37" s="157">
        <v>182547074.88999999</v>
      </c>
      <c r="D37" s="157">
        <v>28565741839.27</v>
      </c>
    </row>
    <row r="38" spans="1:4">
      <c r="A38" s="156" t="s">
        <v>2431</v>
      </c>
      <c r="B38" s="157">
        <v>-232522667.95999998</v>
      </c>
      <c r="C38" s="157">
        <v>-3836715.71</v>
      </c>
      <c r="D38" s="157">
        <v>-236359383.66999999</v>
      </c>
    </row>
    <row r="39" spans="1:4">
      <c r="A39" s="156" t="s">
        <v>2432</v>
      </c>
      <c r="B39" s="157">
        <v>-8058589.7199999997</v>
      </c>
      <c r="C39" s="157">
        <v>-73361.47</v>
      </c>
      <c r="D39" s="157">
        <v>-8131951.1900000004</v>
      </c>
    </row>
    <row r="40" spans="1:4">
      <c r="A40" s="156" t="s">
        <v>2433</v>
      </c>
      <c r="B40" s="157">
        <v>-240581257.68000001</v>
      </c>
      <c r="C40" s="157">
        <v>-3910077.18</v>
      </c>
      <c r="D40" s="157">
        <v>-244491334.86000001</v>
      </c>
    </row>
    <row r="41" spans="1:4">
      <c r="A41" s="156" t="s">
        <v>2434</v>
      </c>
      <c r="B41" s="157">
        <v>-131911419.80999999</v>
      </c>
      <c r="C41" s="157">
        <v>-8056798.6000000006</v>
      </c>
      <c r="D41" s="157">
        <v>-139968218.41</v>
      </c>
    </row>
    <row r="42" spans="1:4">
      <c r="A42" s="156" t="s">
        <v>2435</v>
      </c>
      <c r="B42" s="157">
        <v>-131911419.80999999</v>
      </c>
      <c r="C42" s="157">
        <v>-8056798.6000000006</v>
      </c>
      <c r="D42" s="157">
        <v>-139968218.41</v>
      </c>
    </row>
    <row r="43" spans="1:4">
      <c r="A43" s="156" t="s">
        <v>2436</v>
      </c>
      <c r="B43" s="157">
        <v>-6426522282.0500002</v>
      </c>
      <c r="C43" s="157">
        <v>-36489116.810000002</v>
      </c>
      <c r="D43" s="157">
        <v>-6463011398.8599997</v>
      </c>
    </row>
    <row r="44" spans="1:4">
      <c r="A44" s="156" t="s">
        <v>2437</v>
      </c>
      <c r="B44" s="157">
        <v>634094</v>
      </c>
      <c r="C44" s="157">
        <v>3883</v>
      </c>
      <c r="D44" s="157">
        <v>637977</v>
      </c>
    </row>
    <row r="45" spans="1:4">
      <c r="A45" s="156" t="s">
        <v>2438</v>
      </c>
      <c r="B45" s="157">
        <v>291145741.24000001</v>
      </c>
      <c r="C45" s="157">
        <v>-289154.74</v>
      </c>
      <c r="D45" s="157">
        <v>290856586.5</v>
      </c>
    </row>
    <row r="46" spans="1:4">
      <c r="A46" s="156" t="s">
        <v>2439</v>
      </c>
      <c r="B46" s="157">
        <v>1682762</v>
      </c>
      <c r="C46" s="157">
        <v>0</v>
      </c>
      <c r="D46" s="157">
        <v>1682762</v>
      </c>
    </row>
    <row r="47" spans="1:4">
      <c r="A47" s="156" t="s">
        <v>2440</v>
      </c>
      <c r="B47" s="157">
        <v>19747191.620000001</v>
      </c>
      <c r="C47" s="157">
        <v>-496395.38</v>
      </c>
      <c r="D47" s="157">
        <v>19250796.239999998</v>
      </c>
    </row>
    <row r="48" spans="1:4">
      <c r="A48" s="156" t="s">
        <v>2441</v>
      </c>
      <c r="B48" s="157">
        <v>23354011</v>
      </c>
      <c r="C48" s="157">
        <v>0</v>
      </c>
      <c r="D48" s="157">
        <v>23354011</v>
      </c>
    </row>
    <row r="49" spans="1:4">
      <c r="A49" s="156" t="s">
        <v>2442</v>
      </c>
      <c r="B49" s="157">
        <v>406957.10000000003</v>
      </c>
      <c r="C49" s="157">
        <v>0</v>
      </c>
      <c r="D49" s="157">
        <v>406957.10000000003</v>
      </c>
    </row>
    <row r="50" spans="1:4">
      <c r="A50" s="156" t="s">
        <v>2443</v>
      </c>
      <c r="B50" s="157">
        <v>-8315803.9200000009</v>
      </c>
      <c r="C50" s="157">
        <v>-41520.39</v>
      </c>
      <c r="D50" s="157">
        <v>-8357324.3099999996</v>
      </c>
    </row>
    <row r="51" spans="1:4">
      <c r="A51" s="156" t="s">
        <v>2444</v>
      </c>
      <c r="B51" s="157">
        <v>181119489.79000002</v>
      </c>
      <c r="C51" s="157">
        <v>1469265.97</v>
      </c>
      <c r="D51" s="157">
        <v>182588755.76000002</v>
      </c>
    </row>
    <row r="52" spans="1:4">
      <c r="A52" s="156" t="s">
        <v>2445</v>
      </c>
      <c r="B52" s="157"/>
      <c r="C52" s="157">
        <v>0</v>
      </c>
      <c r="D52" s="157">
        <v>0</v>
      </c>
    </row>
    <row r="53" spans="1:4">
      <c r="A53" s="156" t="s">
        <v>2446</v>
      </c>
      <c r="B53" s="157">
        <v>0</v>
      </c>
      <c r="C53" s="157">
        <v>0</v>
      </c>
      <c r="D53" s="157">
        <v>0</v>
      </c>
    </row>
    <row r="54" spans="1:4">
      <c r="A54" s="156" t="s">
        <v>2447</v>
      </c>
      <c r="B54" s="157">
        <v>0</v>
      </c>
      <c r="C54" s="157">
        <v>0</v>
      </c>
      <c r="D54" s="157">
        <v>0</v>
      </c>
    </row>
    <row r="55" spans="1:4">
      <c r="A55" s="156" t="s">
        <v>2448</v>
      </c>
      <c r="B55" s="157">
        <v>0</v>
      </c>
      <c r="C55" s="157">
        <v>0</v>
      </c>
      <c r="D55" s="157">
        <v>0</v>
      </c>
    </row>
    <row r="56" spans="1:4">
      <c r="A56" s="156" t="s">
        <v>2449</v>
      </c>
      <c r="B56" s="157">
        <v>0</v>
      </c>
      <c r="C56" s="157">
        <v>0</v>
      </c>
      <c r="D56" s="157">
        <v>0</v>
      </c>
    </row>
    <row r="57" spans="1:4">
      <c r="A57" s="156" t="s">
        <v>2450</v>
      </c>
      <c r="B57" s="157">
        <v>-5844581.3099999996</v>
      </c>
      <c r="C57" s="157">
        <v>-150354.71</v>
      </c>
      <c r="D57" s="157">
        <v>-5994936.0200000005</v>
      </c>
    </row>
    <row r="58" spans="1:4">
      <c r="A58" s="156" t="s">
        <v>2451</v>
      </c>
      <c r="B58" s="157">
        <v>-468382682.55999994</v>
      </c>
      <c r="C58" s="157">
        <v>-31037596.969999999</v>
      </c>
      <c r="D58" s="157">
        <v>-499420279.53000003</v>
      </c>
    </row>
    <row r="59" spans="1:4">
      <c r="A59" s="156" t="s">
        <v>2452</v>
      </c>
      <c r="B59" s="157">
        <v>-102262.90000000001</v>
      </c>
      <c r="C59" s="157">
        <v>-13492.65</v>
      </c>
      <c r="D59" s="157">
        <v>-115755.55</v>
      </c>
    </row>
    <row r="60" spans="1:4">
      <c r="A60" s="156" t="s">
        <v>2453</v>
      </c>
      <c r="B60" s="157">
        <v>-2531240</v>
      </c>
      <c r="C60" s="157">
        <v>0</v>
      </c>
      <c r="D60" s="157">
        <v>-2531240</v>
      </c>
    </row>
    <row r="61" spans="1:4">
      <c r="A61" s="156" t="s">
        <v>2454</v>
      </c>
      <c r="B61" s="157">
        <v>-6491551020.5699997</v>
      </c>
      <c r="C61" s="157">
        <v>-6309735.1399999997</v>
      </c>
      <c r="D61" s="157">
        <v>-6497860755.71</v>
      </c>
    </row>
    <row r="62" spans="1:4">
      <c r="A62" s="156" t="s">
        <v>2455</v>
      </c>
      <c r="B62" s="157">
        <v>-6864043698.0600004</v>
      </c>
      <c r="C62" s="157">
        <v>-18276610.920000002</v>
      </c>
      <c r="D62" s="157">
        <v>-6882320308.9800005</v>
      </c>
    </row>
    <row r="63" spans="1:4">
      <c r="A63" s="156" t="s">
        <v>2456</v>
      </c>
      <c r="B63" s="157">
        <v>21519151066.32</v>
      </c>
      <c r="C63" s="157">
        <v>164270463.97000003</v>
      </c>
      <c r="D63" s="157">
        <v>21683421530.290001</v>
      </c>
    </row>
    <row r="64" spans="1:4">
      <c r="A64" s="154" t="s">
        <v>2457</v>
      </c>
      <c r="B64" s="158">
        <v>21519151066.32</v>
      </c>
      <c r="C64" s="158">
        <v>164270463.97000003</v>
      </c>
      <c r="D64" s="158">
        <v>21683421530.290001</v>
      </c>
    </row>
    <row r="65" spans="1:4">
      <c r="A65" s="156" t="s">
        <v>2458</v>
      </c>
      <c r="B65" s="157">
        <v>22425578.020000003</v>
      </c>
      <c r="C65" s="157">
        <v>67889193.450000003</v>
      </c>
      <c r="D65" s="157">
        <v>90314771.469999999</v>
      </c>
    </row>
    <row r="66" spans="1:4">
      <c r="A66" s="156" t="s">
        <v>2459</v>
      </c>
      <c r="B66" s="157">
        <v>720495.75</v>
      </c>
      <c r="C66" s="157">
        <v>185.43</v>
      </c>
      <c r="D66" s="157">
        <v>720681.17999999993</v>
      </c>
    </row>
    <row r="67" spans="1:4">
      <c r="A67" s="156" t="s">
        <v>2460</v>
      </c>
      <c r="B67" s="157">
        <v>278986.53000000003</v>
      </c>
      <c r="C67" s="157">
        <v>-264206.32999999996</v>
      </c>
      <c r="D67" s="157">
        <v>14780.2</v>
      </c>
    </row>
    <row r="68" spans="1:4">
      <c r="A68" s="156" t="s">
        <v>2461</v>
      </c>
      <c r="B68" s="157">
        <v>23425060.300000001</v>
      </c>
      <c r="C68" s="157">
        <v>67625172.549999997</v>
      </c>
      <c r="D68" s="157">
        <v>91050232.849999994</v>
      </c>
    </row>
    <row r="69" spans="1:4">
      <c r="A69" s="156" t="s">
        <v>2462</v>
      </c>
      <c r="B69" s="157">
        <v>-10806081.15</v>
      </c>
      <c r="C69" s="157">
        <v>-46574.47</v>
      </c>
      <c r="D69" s="157">
        <v>-10852655.620000001</v>
      </c>
    </row>
    <row r="70" spans="1:4">
      <c r="A70" s="156" t="s">
        <v>2463</v>
      </c>
      <c r="B70" s="157">
        <v>-10806081.15</v>
      </c>
      <c r="C70" s="157">
        <v>-46574.47</v>
      </c>
      <c r="D70" s="157">
        <v>-10852655.620000001</v>
      </c>
    </row>
    <row r="71" spans="1:4">
      <c r="A71" s="156" t="s">
        <v>2464</v>
      </c>
      <c r="B71" s="157">
        <v>12618979.15</v>
      </c>
      <c r="C71" s="157">
        <v>67578598.079999998</v>
      </c>
      <c r="D71" s="157">
        <v>80197577.230000004</v>
      </c>
    </row>
    <row r="72" spans="1:4">
      <c r="A72" s="156" t="s">
        <v>2465</v>
      </c>
      <c r="B72" s="157">
        <v>6918321.9100000001</v>
      </c>
      <c r="C72" s="157">
        <v>0</v>
      </c>
      <c r="D72" s="157">
        <v>6918321.9100000001</v>
      </c>
    </row>
    <row r="73" spans="1:4">
      <c r="A73" s="156" t="s">
        <v>2466</v>
      </c>
      <c r="B73" s="157">
        <v>-132386.74</v>
      </c>
      <c r="C73" s="157">
        <v>-16695.259999999998</v>
      </c>
      <c r="D73" s="157">
        <v>-149082</v>
      </c>
    </row>
    <row r="74" spans="1:4">
      <c r="A74" s="156" t="s">
        <v>2467</v>
      </c>
      <c r="B74" s="157">
        <v>0</v>
      </c>
      <c r="C74" s="157">
        <v>0</v>
      </c>
      <c r="D74" s="157">
        <v>0</v>
      </c>
    </row>
    <row r="75" spans="1:4">
      <c r="A75" s="156" t="s">
        <v>2468</v>
      </c>
      <c r="B75" s="157">
        <v>0</v>
      </c>
      <c r="C75" s="157">
        <v>0</v>
      </c>
      <c r="D75" s="157">
        <v>0</v>
      </c>
    </row>
    <row r="76" spans="1:4">
      <c r="A76" s="156" t="s">
        <v>2469</v>
      </c>
      <c r="B76" s="157">
        <v>6785935.1699999999</v>
      </c>
      <c r="C76" s="157">
        <v>-16695.259999999998</v>
      </c>
      <c r="D76" s="157">
        <v>6769239.9100000001</v>
      </c>
    </row>
    <row r="77" spans="1:4">
      <c r="A77" s="156" t="s">
        <v>2470</v>
      </c>
      <c r="B77" s="157">
        <v>777878.94</v>
      </c>
      <c r="C77" s="157">
        <v>0</v>
      </c>
      <c r="D77" s="157">
        <v>777878.94</v>
      </c>
    </row>
    <row r="78" spans="1:4">
      <c r="A78" s="156" t="s">
        <v>2471</v>
      </c>
      <c r="B78" s="157">
        <v>777878.94000000006</v>
      </c>
      <c r="C78" s="157">
        <v>0</v>
      </c>
      <c r="D78" s="157">
        <v>777878.94000000006</v>
      </c>
    </row>
    <row r="79" spans="1:4">
      <c r="A79" s="156" t="s">
        <v>2472</v>
      </c>
      <c r="B79" s="157">
        <v>42047650.990000002</v>
      </c>
      <c r="C79" s="157">
        <v>1865195.5399999998</v>
      </c>
      <c r="D79" s="157">
        <v>43912846.530000001</v>
      </c>
    </row>
    <row r="80" spans="1:4">
      <c r="A80" s="156" t="s">
        <v>2473</v>
      </c>
      <c r="B80" s="157">
        <v>83548349.679999992</v>
      </c>
      <c r="C80" s="157">
        <v>17671857.580000002</v>
      </c>
      <c r="D80" s="157">
        <v>101220207.25999999</v>
      </c>
    </row>
    <row r="81" spans="1:4">
      <c r="A81" s="156" t="s">
        <v>2474</v>
      </c>
      <c r="B81" s="157">
        <v>20054201.949999999</v>
      </c>
      <c r="C81" s="157">
        <v>-21672.27</v>
      </c>
      <c r="D81" s="157">
        <v>20032529.68</v>
      </c>
    </row>
    <row r="82" spans="1:4">
      <c r="A82" s="156" t="s">
        <v>2475</v>
      </c>
      <c r="B82" s="157">
        <v>-3328113.5100000002</v>
      </c>
      <c r="C82" s="157">
        <v>1066300.04</v>
      </c>
      <c r="D82" s="157">
        <v>-2261813.4700000002</v>
      </c>
    </row>
    <row r="83" spans="1:4">
      <c r="A83" s="156" t="s">
        <v>2476</v>
      </c>
      <c r="B83" s="157">
        <v>0</v>
      </c>
      <c r="C83" s="157">
        <v>0</v>
      </c>
      <c r="D83" s="157">
        <v>0</v>
      </c>
    </row>
    <row r="84" spans="1:4">
      <c r="A84" s="156" t="s">
        <v>2477</v>
      </c>
      <c r="B84" s="157">
        <v>-14591908.720000001</v>
      </c>
      <c r="C84" s="157">
        <v>3549890.77</v>
      </c>
      <c r="D84" s="157">
        <v>-11042017.949999999</v>
      </c>
    </row>
    <row r="85" spans="1:4">
      <c r="A85" s="156" t="s">
        <v>2478</v>
      </c>
      <c r="B85" s="157">
        <v>227157648.02000001</v>
      </c>
      <c r="C85" s="157">
        <v>-8502778.4100000001</v>
      </c>
      <c r="D85" s="157">
        <v>218654869.60999998</v>
      </c>
    </row>
    <row r="86" spans="1:4">
      <c r="A86" s="156" t="s">
        <v>2479</v>
      </c>
      <c r="B86" s="157">
        <v>55730970.390000001</v>
      </c>
      <c r="C86" s="157">
        <v>75461.960000000006</v>
      </c>
      <c r="D86" s="157">
        <v>55806432.350000001</v>
      </c>
    </row>
    <row r="87" spans="1:4">
      <c r="A87" s="156" t="s">
        <v>2480</v>
      </c>
      <c r="B87" s="157">
        <v>410618798.79999995</v>
      </c>
      <c r="C87" s="157">
        <v>15704255.210000001</v>
      </c>
      <c r="D87" s="157">
        <v>426323054.01000005</v>
      </c>
    </row>
    <row r="88" spans="1:4">
      <c r="A88" s="156" t="s">
        <v>2481</v>
      </c>
      <c r="B88" s="157">
        <v>23278735.919999998</v>
      </c>
      <c r="C88" s="157">
        <v>464371.76</v>
      </c>
      <c r="D88" s="157">
        <v>23743107.680000003</v>
      </c>
    </row>
    <row r="89" spans="1:4">
      <c r="A89" s="156" t="s">
        <v>2482</v>
      </c>
      <c r="B89" s="157">
        <v>33804106.020000003</v>
      </c>
      <c r="C89" s="157">
        <v>92808204.799999997</v>
      </c>
      <c r="D89" s="157">
        <v>126612310.82000001</v>
      </c>
    </row>
    <row r="90" spans="1:4">
      <c r="A90" s="156" t="s">
        <v>2483</v>
      </c>
      <c r="B90" s="157">
        <v>221153448.04000002</v>
      </c>
      <c r="C90" s="157">
        <v>-100891811.23999999</v>
      </c>
      <c r="D90" s="157">
        <v>120261636.80000001</v>
      </c>
    </row>
    <row r="91" spans="1:4">
      <c r="A91" s="156" t="s">
        <v>2484</v>
      </c>
      <c r="B91" s="157">
        <v>278236289.98000002</v>
      </c>
      <c r="C91" s="157">
        <v>-7619234.6800000006</v>
      </c>
      <c r="D91" s="157">
        <v>270617055.30000001</v>
      </c>
    </row>
    <row r="92" spans="1:4">
      <c r="A92" s="156" t="s">
        <v>2485</v>
      </c>
      <c r="B92" s="157">
        <v>688855088.77999997</v>
      </c>
      <c r="C92" s="157">
        <v>8085020.5300000003</v>
      </c>
      <c r="D92" s="157">
        <v>696940109.31000006</v>
      </c>
    </row>
    <row r="93" spans="1:4">
      <c r="A93" s="156" t="s">
        <v>2486</v>
      </c>
      <c r="B93" s="157">
        <v>696418902.88999999</v>
      </c>
      <c r="C93" s="157">
        <v>8068325.2700000005</v>
      </c>
      <c r="D93" s="157">
        <v>704487228.16000009</v>
      </c>
    </row>
    <row r="94" spans="1:4">
      <c r="A94" s="156" t="s">
        <v>2487</v>
      </c>
      <c r="B94" s="157">
        <v>34297634.450000003</v>
      </c>
      <c r="C94" s="157">
        <v>-34297634.450000003</v>
      </c>
      <c r="D94" s="157">
        <v>0</v>
      </c>
    </row>
    <row r="95" spans="1:4">
      <c r="A95" s="156" t="s">
        <v>2488</v>
      </c>
      <c r="B95" s="157">
        <v>34297634.450000003</v>
      </c>
      <c r="C95" s="157">
        <v>-34297634.450000003</v>
      </c>
      <c r="D95" s="157">
        <v>0</v>
      </c>
    </row>
    <row r="96" spans="1:4">
      <c r="A96" s="154" t="s">
        <v>2489</v>
      </c>
      <c r="B96" s="158">
        <v>743335516.49000001</v>
      </c>
      <c r="C96" s="158">
        <v>41349288.899999999</v>
      </c>
      <c r="D96" s="158">
        <v>784684805.38999999</v>
      </c>
    </row>
    <row r="97" spans="1:4">
      <c r="A97" s="156" t="s">
        <v>2490</v>
      </c>
      <c r="B97" s="157">
        <v>-90933403.140000001</v>
      </c>
      <c r="C97" s="157">
        <v>87466460.530000001</v>
      </c>
      <c r="D97" s="157">
        <v>-3466942.6100000003</v>
      </c>
    </row>
    <row r="98" spans="1:4">
      <c r="A98" s="156" t="s">
        <v>2491</v>
      </c>
      <c r="B98" s="157">
        <v>110698115.64</v>
      </c>
      <c r="C98" s="157">
        <v>-72661737.319999993</v>
      </c>
      <c r="D98" s="157">
        <v>38036378.32</v>
      </c>
    </row>
    <row r="99" spans="1:4">
      <c r="A99" s="156" t="s">
        <v>2492</v>
      </c>
      <c r="B99" s="157">
        <v>8441679.25</v>
      </c>
      <c r="C99" s="157">
        <v>-398274.79</v>
      </c>
      <c r="D99" s="157">
        <v>8043404.46</v>
      </c>
    </row>
    <row r="100" spans="1:4">
      <c r="A100" s="156" t="s">
        <v>2493</v>
      </c>
      <c r="B100" s="157">
        <v>6605.7800000000007</v>
      </c>
      <c r="C100" s="157">
        <v>0</v>
      </c>
      <c r="D100" s="157">
        <v>6605.7800000000007</v>
      </c>
    </row>
    <row r="101" spans="1:4">
      <c r="A101" s="156" t="s">
        <v>2494</v>
      </c>
      <c r="B101" s="157">
        <v>8626.5500000000011</v>
      </c>
      <c r="C101" s="157">
        <v>0</v>
      </c>
      <c r="D101" s="157">
        <v>8626.5500000000011</v>
      </c>
    </row>
    <row r="102" spans="1:4">
      <c r="A102" s="156" t="s">
        <v>2495</v>
      </c>
      <c r="B102" s="157">
        <v>-1820371.0799999998</v>
      </c>
      <c r="C102" s="157">
        <v>326.78999999999996</v>
      </c>
      <c r="D102" s="157">
        <v>-1820044.29</v>
      </c>
    </row>
    <row r="103" spans="1:4">
      <c r="A103" s="156" t="s">
        <v>2496</v>
      </c>
      <c r="B103" s="157">
        <v>-58346.879999999997</v>
      </c>
      <c r="C103" s="157">
        <v>-45146.96</v>
      </c>
      <c r="D103" s="157">
        <v>-103493.84</v>
      </c>
    </row>
    <row r="104" spans="1:4">
      <c r="A104" s="156" t="s">
        <v>2497</v>
      </c>
      <c r="B104" s="157">
        <v>-17885993.900000002</v>
      </c>
      <c r="C104" s="157">
        <v>-14759903.039999999</v>
      </c>
      <c r="D104" s="157">
        <v>-32645896.940000001</v>
      </c>
    </row>
    <row r="105" spans="1:4">
      <c r="A105" s="156" t="s">
        <v>2498</v>
      </c>
      <c r="B105" s="157">
        <v>19147695.189999998</v>
      </c>
      <c r="C105" s="157">
        <v>-1085428.32</v>
      </c>
      <c r="D105" s="157">
        <v>18062266.870000001</v>
      </c>
    </row>
    <row r="106" spans="1:4">
      <c r="A106" s="156" t="s">
        <v>2499</v>
      </c>
      <c r="B106" s="157">
        <v>-2202028.2200000002</v>
      </c>
      <c r="C106" s="157">
        <v>-98040.03</v>
      </c>
      <c r="D106" s="157">
        <v>-2300068.25</v>
      </c>
    </row>
    <row r="107" spans="1:4">
      <c r="A107" s="156" t="s">
        <v>2500</v>
      </c>
      <c r="B107" s="157">
        <v>25402579.190000001</v>
      </c>
      <c r="C107" s="157">
        <v>-1581743.14</v>
      </c>
      <c r="D107" s="157">
        <v>23820836.050000001</v>
      </c>
    </row>
    <row r="108" spans="1:4">
      <c r="A108" s="156" t="s">
        <v>2501</v>
      </c>
      <c r="B108" s="157">
        <v>25402579.190000001</v>
      </c>
      <c r="C108" s="157">
        <v>-1581743.14</v>
      </c>
      <c r="D108" s="157">
        <v>23820836.050000001</v>
      </c>
    </row>
    <row r="109" spans="1:4">
      <c r="A109" s="156" t="s">
        <v>2502</v>
      </c>
      <c r="B109" s="157">
        <v>0</v>
      </c>
      <c r="C109" s="157">
        <v>0</v>
      </c>
      <c r="D109" s="157">
        <v>0</v>
      </c>
    </row>
    <row r="110" spans="1:4">
      <c r="A110" s="156" t="s">
        <v>2503</v>
      </c>
      <c r="B110" s="157">
        <v>0</v>
      </c>
      <c r="C110" s="157">
        <v>0</v>
      </c>
      <c r="D110" s="157">
        <v>0</v>
      </c>
    </row>
    <row r="111" spans="1:4">
      <c r="A111" s="156" t="s">
        <v>2504</v>
      </c>
      <c r="B111" s="157">
        <v>0</v>
      </c>
      <c r="C111" s="157">
        <v>0</v>
      </c>
      <c r="D111" s="157">
        <v>0</v>
      </c>
    </row>
    <row r="112" spans="1:4">
      <c r="A112" s="156" t="s">
        <v>2505</v>
      </c>
      <c r="B112" s="157">
        <v>2379918.6199999996</v>
      </c>
      <c r="C112" s="157">
        <v>0</v>
      </c>
      <c r="D112" s="157">
        <v>2379918.6199999996</v>
      </c>
    </row>
    <row r="113" spans="1:4">
      <c r="A113" s="156" t="s">
        <v>2506</v>
      </c>
      <c r="B113" s="157">
        <v>25130</v>
      </c>
      <c r="C113" s="157">
        <v>-25130</v>
      </c>
      <c r="D113" s="157">
        <v>0</v>
      </c>
    </row>
    <row r="114" spans="1:4">
      <c r="A114" s="156" t="s">
        <v>2507</v>
      </c>
      <c r="B114" s="157">
        <v>12136607.120000001</v>
      </c>
      <c r="C114" s="157">
        <v>-1342773.85</v>
      </c>
      <c r="D114" s="157">
        <v>10793833.27</v>
      </c>
    </row>
    <row r="115" spans="1:4">
      <c r="A115" s="156" t="s">
        <v>2508</v>
      </c>
      <c r="B115" s="157">
        <v>1399207.25</v>
      </c>
      <c r="C115" s="157">
        <v>262418.18</v>
      </c>
      <c r="D115" s="157">
        <v>1661625.43</v>
      </c>
    </row>
    <row r="116" spans="1:4">
      <c r="A116" s="156" t="s">
        <v>2509</v>
      </c>
      <c r="B116" s="157">
        <v>398714101.17000002</v>
      </c>
      <c r="C116" s="157">
        <v>-3160367.53</v>
      </c>
      <c r="D116" s="157">
        <v>395553733.63999999</v>
      </c>
    </row>
    <row r="117" spans="1:4">
      <c r="A117" s="156" t="s">
        <v>2510</v>
      </c>
      <c r="B117" s="157">
        <v>0</v>
      </c>
      <c r="C117" s="157">
        <v>0</v>
      </c>
      <c r="D117" s="157">
        <v>0</v>
      </c>
    </row>
    <row r="118" spans="1:4">
      <c r="A118" s="156" t="s">
        <v>2511</v>
      </c>
      <c r="B118" s="157">
        <v>616371.49</v>
      </c>
      <c r="C118" s="157">
        <v>2539.6400000000003</v>
      </c>
      <c r="D118" s="157">
        <v>618911.13</v>
      </c>
    </row>
    <row r="119" spans="1:4">
      <c r="A119" s="156" t="s">
        <v>2512</v>
      </c>
      <c r="B119" s="157">
        <v>13675734.75</v>
      </c>
      <c r="C119" s="157">
        <v>-5379898.5300000003</v>
      </c>
      <c r="D119" s="157">
        <v>8295836.2199999997</v>
      </c>
    </row>
    <row r="120" spans="1:4">
      <c r="A120" s="156" t="s">
        <v>2513</v>
      </c>
      <c r="B120" s="157">
        <v>1483582.2</v>
      </c>
      <c r="C120" s="157">
        <v>-773221.14</v>
      </c>
      <c r="D120" s="157">
        <v>710361.06</v>
      </c>
    </row>
    <row r="121" spans="1:4">
      <c r="A121" s="156" t="s">
        <v>2514</v>
      </c>
      <c r="B121" s="157">
        <v>35889334.600000001</v>
      </c>
      <c r="C121" s="157">
        <v>-681227.22</v>
      </c>
      <c r="D121" s="157">
        <v>35208107.379999995</v>
      </c>
    </row>
    <row r="122" spans="1:4">
      <c r="A122" s="156" t="s">
        <v>2515</v>
      </c>
      <c r="B122" s="157">
        <v>44475.96</v>
      </c>
      <c r="C122" s="157">
        <v>65557.91</v>
      </c>
      <c r="D122" s="157">
        <v>110033.87</v>
      </c>
    </row>
    <row r="123" spans="1:4">
      <c r="A123" s="156" t="s">
        <v>2516</v>
      </c>
      <c r="B123" s="157">
        <v>4716182.3400000008</v>
      </c>
      <c r="C123" s="157">
        <v>168961.91</v>
      </c>
      <c r="D123" s="157">
        <v>4885144.25</v>
      </c>
    </row>
    <row r="124" spans="1:4">
      <c r="A124" s="156" t="s">
        <v>2517</v>
      </c>
      <c r="B124" s="157">
        <v>0</v>
      </c>
      <c r="C124" s="157">
        <v>0</v>
      </c>
      <c r="D124" s="157">
        <v>0</v>
      </c>
    </row>
    <row r="125" spans="1:4">
      <c r="A125" s="156" t="s">
        <v>2518</v>
      </c>
      <c r="B125" s="157">
        <v>471080645.5</v>
      </c>
      <c r="C125" s="157">
        <v>-10863140.630000001</v>
      </c>
      <c r="D125" s="157">
        <v>460217504.86999995</v>
      </c>
    </row>
    <row r="126" spans="1:4">
      <c r="A126" s="156" t="s">
        <v>2519</v>
      </c>
      <c r="B126" s="157">
        <v>2597878.2199999997</v>
      </c>
      <c r="C126" s="157">
        <v>500184.5</v>
      </c>
      <c r="D126" s="157">
        <v>3098062.7199999997</v>
      </c>
    </row>
    <row r="127" spans="1:4">
      <c r="A127" s="156" t="s">
        <v>2520</v>
      </c>
      <c r="B127" s="157">
        <v>452424.44</v>
      </c>
      <c r="C127" s="157">
        <v>-23243.45</v>
      </c>
      <c r="D127" s="157">
        <v>429180.99</v>
      </c>
    </row>
    <row r="128" spans="1:4">
      <c r="A128" s="156" t="s">
        <v>2521</v>
      </c>
      <c r="B128" s="157">
        <v>0</v>
      </c>
      <c r="C128" s="157">
        <v>0</v>
      </c>
      <c r="D128" s="157">
        <v>0</v>
      </c>
    </row>
    <row r="129" spans="1:4">
      <c r="A129" s="156" t="s">
        <v>2522</v>
      </c>
      <c r="B129" s="157">
        <v>14226.16</v>
      </c>
      <c r="C129" s="157">
        <v>0</v>
      </c>
      <c r="D129" s="157">
        <v>14226.16</v>
      </c>
    </row>
    <row r="130" spans="1:4">
      <c r="A130" s="156" t="s">
        <v>2523</v>
      </c>
      <c r="B130" s="157">
        <v>0</v>
      </c>
      <c r="C130" s="157">
        <v>2810661</v>
      </c>
      <c r="D130" s="157">
        <v>2810661</v>
      </c>
    </row>
    <row r="131" spans="1:4">
      <c r="A131" s="156" t="s">
        <v>2524</v>
      </c>
      <c r="B131" s="157">
        <v>10585712.539999999</v>
      </c>
      <c r="C131" s="157">
        <v>11791539.18</v>
      </c>
      <c r="D131" s="157">
        <v>22377251.719999999</v>
      </c>
    </row>
    <row r="132" spans="1:4">
      <c r="A132" s="156" t="s">
        <v>2525</v>
      </c>
      <c r="B132" s="157">
        <v>102048.28</v>
      </c>
      <c r="C132" s="157">
        <v>66138.44</v>
      </c>
      <c r="D132" s="157">
        <v>168186.72</v>
      </c>
    </row>
    <row r="133" spans="1:4">
      <c r="A133" s="156" t="s">
        <v>2526</v>
      </c>
      <c r="B133" s="157">
        <v>40514960.57</v>
      </c>
      <c r="C133" s="157">
        <v>-32263164.59</v>
      </c>
      <c r="D133" s="157">
        <v>8251795.9799999995</v>
      </c>
    </row>
    <row r="134" spans="1:4">
      <c r="A134" s="156" t="s">
        <v>2527</v>
      </c>
      <c r="B134" s="157">
        <v>14760.76</v>
      </c>
      <c r="C134" s="157">
        <v>131.13999999999999</v>
      </c>
      <c r="D134" s="157">
        <v>14891.9</v>
      </c>
    </row>
    <row r="135" spans="1:4">
      <c r="A135" s="156" t="s">
        <v>2528</v>
      </c>
      <c r="B135" s="157">
        <v>19800</v>
      </c>
      <c r="C135" s="157">
        <v>0</v>
      </c>
      <c r="D135" s="157">
        <v>19800</v>
      </c>
    </row>
    <row r="136" spans="1:4">
      <c r="A136" s="156" t="s">
        <v>2529</v>
      </c>
      <c r="B136" s="157">
        <v>-5225548.55</v>
      </c>
      <c r="C136" s="157">
        <v>5225548.91</v>
      </c>
      <c r="D136" s="157">
        <v>0.36</v>
      </c>
    </row>
    <row r="137" spans="1:4">
      <c r="A137" s="156" t="s">
        <v>2530</v>
      </c>
      <c r="B137" s="157">
        <v>0</v>
      </c>
      <c r="C137" s="157">
        <v>0</v>
      </c>
      <c r="D137" s="157">
        <v>0</v>
      </c>
    </row>
    <row r="138" spans="1:4">
      <c r="A138" s="156" t="s">
        <v>2531</v>
      </c>
      <c r="B138" s="157">
        <v>49076262.420000002</v>
      </c>
      <c r="C138" s="157">
        <v>-11892204.869999999</v>
      </c>
      <c r="D138" s="157">
        <v>37184057.550000004</v>
      </c>
    </row>
    <row r="139" spans="1:4">
      <c r="A139" s="156" t="s">
        <v>2532</v>
      </c>
      <c r="B139" s="157">
        <v>10205036.939999999</v>
      </c>
      <c r="C139" s="157">
        <v>-1134415.7</v>
      </c>
      <c r="D139" s="157">
        <v>9070621.2400000002</v>
      </c>
    </row>
    <row r="140" spans="1:4">
      <c r="A140" s="156" t="s">
        <v>2533</v>
      </c>
      <c r="B140" s="157">
        <v>61010.950000000004</v>
      </c>
      <c r="C140" s="157">
        <v>-61010.950000000004</v>
      </c>
      <c r="D140" s="157">
        <v>0</v>
      </c>
    </row>
    <row r="141" spans="1:4">
      <c r="A141" s="156" t="s">
        <v>2534</v>
      </c>
      <c r="B141" s="157">
        <v>-511594763.15000004</v>
      </c>
      <c r="C141" s="157">
        <v>625215675.73000002</v>
      </c>
      <c r="D141" s="157">
        <v>113620912.58000001</v>
      </c>
    </row>
    <row r="142" spans="1:4">
      <c r="A142" s="156" t="s">
        <v>2535</v>
      </c>
      <c r="B142" s="157">
        <v>514727659.93000001</v>
      </c>
      <c r="C142" s="157">
        <v>-381682251.86000001</v>
      </c>
      <c r="D142" s="157">
        <v>133045408.07000001</v>
      </c>
    </row>
    <row r="143" spans="1:4">
      <c r="A143" s="156" t="s">
        <v>2536</v>
      </c>
      <c r="B143" s="157"/>
      <c r="C143" s="157">
        <v>6121.5</v>
      </c>
      <c r="D143" s="157">
        <v>6121.5</v>
      </c>
    </row>
    <row r="144" spans="1:4">
      <c r="A144" s="156" t="s">
        <v>2537</v>
      </c>
      <c r="B144" s="157">
        <v>424634.33</v>
      </c>
      <c r="C144" s="157">
        <v>-112621.91</v>
      </c>
      <c r="D144" s="157">
        <v>312012.42000000004</v>
      </c>
    </row>
    <row r="145" spans="1:4">
      <c r="A145" s="156" t="s">
        <v>2538</v>
      </c>
      <c r="B145" s="157">
        <v>0</v>
      </c>
      <c r="C145" s="157">
        <v>0</v>
      </c>
      <c r="D145" s="157">
        <v>0</v>
      </c>
    </row>
    <row r="146" spans="1:4">
      <c r="A146" s="156" t="s">
        <v>2539</v>
      </c>
      <c r="B146" s="157">
        <v>482030.73</v>
      </c>
      <c r="C146" s="157">
        <v>0</v>
      </c>
      <c r="D146" s="157">
        <v>482030.73</v>
      </c>
    </row>
    <row r="147" spans="1:4">
      <c r="A147" s="156" t="s">
        <v>2540</v>
      </c>
      <c r="B147" s="157">
        <v>0</v>
      </c>
      <c r="C147" s="157">
        <v>0</v>
      </c>
      <c r="D147" s="157">
        <v>0</v>
      </c>
    </row>
    <row r="148" spans="1:4">
      <c r="A148" s="156" t="s">
        <v>2541</v>
      </c>
      <c r="B148" s="157">
        <v>14305609.729999999</v>
      </c>
      <c r="C148" s="157">
        <v>242231496.81</v>
      </c>
      <c r="D148" s="157">
        <v>256537106.53999999</v>
      </c>
    </row>
    <row r="149" spans="1:4">
      <c r="A149" s="156" t="s">
        <v>2542</v>
      </c>
      <c r="B149" s="157">
        <v>215042.46</v>
      </c>
      <c r="C149" s="157">
        <v>-27177.030000000002</v>
      </c>
      <c r="D149" s="157">
        <v>187865.43</v>
      </c>
    </row>
    <row r="150" spans="1:4">
      <c r="A150" s="156" t="s">
        <v>2543</v>
      </c>
      <c r="B150" s="157">
        <v>215042.46000000002</v>
      </c>
      <c r="C150" s="157">
        <v>-27177.030000000002</v>
      </c>
      <c r="D150" s="157">
        <v>187865.43000000002</v>
      </c>
    </row>
    <row r="151" spans="1:4">
      <c r="A151" s="156" t="s">
        <v>2544</v>
      </c>
      <c r="B151" s="157">
        <v>102862160.99999999</v>
      </c>
      <c r="C151" s="157">
        <v>17691161</v>
      </c>
      <c r="D151" s="157">
        <v>120553321.99999999</v>
      </c>
    </row>
    <row r="152" spans="1:4">
      <c r="A152" s="156" t="s">
        <v>2545</v>
      </c>
      <c r="B152" s="157">
        <v>102862160.99999999</v>
      </c>
      <c r="C152" s="157">
        <v>17691161</v>
      </c>
      <c r="D152" s="157">
        <v>120553321.99999999</v>
      </c>
    </row>
    <row r="153" spans="1:4">
      <c r="A153" s="156" t="s">
        <v>2546</v>
      </c>
      <c r="B153" s="157">
        <v>412856000</v>
      </c>
      <c r="C153" s="157">
        <v>-412856000</v>
      </c>
      <c r="D153" s="157">
        <v>0</v>
      </c>
    </row>
    <row r="154" spans="1:4">
      <c r="A154" s="156" t="s">
        <v>2547</v>
      </c>
      <c r="B154" s="157">
        <v>412856000</v>
      </c>
      <c r="C154" s="157">
        <v>-412856000</v>
      </c>
      <c r="D154" s="157">
        <v>0</v>
      </c>
    </row>
    <row r="155" spans="1:4">
      <c r="A155" s="156" t="s">
        <v>2548</v>
      </c>
      <c r="B155" s="157">
        <v>1050395721.11</v>
      </c>
      <c r="C155" s="157">
        <v>-175715864.72</v>
      </c>
      <c r="D155" s="157">
        <v>874679856.38999999</v>
      </c>
    </row>
    <row r="156" spans="1:4">
      <c r="A156" s="156" t="s">
        <v>2549</v>
      </c>
      <c r="B156" s="157">
        <v>-22844812.790000003</v>
      </c>
      <c r="C156" s="157">
        <v>4000000</v>
      </c>
      <c r="D156" s="157">
        <v>-18844812.789999999</v>
      </c>
    </row>
    <row r="157" spans="1:4">
      <c r="A157" s="156" t="s">
        <v>2550</v>
      </c>
      <c r="B157" s="157">
        <v>-736991</v>
      </c>
      <c r="C157" s="157">
        <v>0</v>
      </c>
      <c r="D157" s="157">
        <v>-736991</v>
      </c>
    </row>
    <row r="158" spans="1:4">
      <c r="A158" s="156" t="s">
        <v>2551</v>
      </c>
      <c r="B158" s="157">
        <v>75</v>
      </c>
      <c r="C158" s="157">
        <v>0</v>
      </c>
      <c r="D158" s="157">
        <v>75</v>
      </c>
    </row>
    <row r="159" spans="1:4">
      <c r="A159" s="156" t="s">
        <v>2552</v>
      </c>
      <c r="B159" s="157">
        <v>-9919307.6799999997</v>
      </c>
      <c r="C159" s="157">
        <v>-743109.82</v>
      </c>
      <c r="D159" s="157">
        <v>-10662417.500000002</v>
      </c>
    </row>
    <row r="160" spans="1:4">
      <c r="A160" s="156" t="s">
        <v>2553</v>
      </c>
      <c r="B160" s="157">
        <v>-33501036.470000003</v>
      </c>
      <c r="C160" s="157">
        <v>3256890.1799999997</v>
      </c>
      <c r="D160" s="157">
        <v>-30244146.289999999</v>
      </c>
    </row>
    <row r="161" spans="1:4">
      <c r="A161" s="156" t="s">
        <v>2554</v>
      </c>
      <c r="B161" s="157">
        <v>1016894684.6400001</v>
      </c>
      <c r="C161" s="157">
        <v>-172458974.53999999</v>
      </c>
      <c r="D161" s="157">
        <v>844435710.10000002</v>
      </c>
    </row>
    <row r="162" spans="1:4">
      <c r="A162" s="156" t="s">
        <v>2555</v>
      </c>
      <c r="B162" s="157">
        <v>44924844.129999995</v>
      </c>
      <c r="C162" s="157">
        <v>1328270.06</v>
      </c>
      <c r="D162" s="157">
        <v>46253114.190000005</v>
      </c>
    </row>
    <row r="163" spans="1:4">
      <c r="A163" s="156" t="s">
        <v>2556</v>
      </c>
      <c r="B163" s="157">
        <v>24537423.48</v>
      </c>
      <c r="C163" s="157">
        <v>3298031.67</v>
      </c>
      <c r="D163" s="157">
        <v>27835455.149999999</v>
      </c>
    </row>
    <row r="164" spans="1:4">
      <c r="A164" s="156" t="s">
        <v>2557</v>
      </c>
      <c r="B164" s="157">
        <v>0</v>
      </c>
      <c r="C164" s="157">
        <v>2862497.44</v>
      </c>
      <c r="D164" s="157">
        <v>2862497.44</v>
      </c>
    </row>
    <row r="165" spans="1:4">
      <c r="A165" s="156" t="s">
        <v>2558</v>
      </c>
      <c r="B165" s="157">
        <v>69462267.609999999</v>
      </c>
      <c r="C165" s="157">
        <v>7488799.1700000009</v>
      </c>
      <c r="D165" s="157">
        <v>76951066.780000001</v>
      </c>
    </row>
    <row r="166" spans="1:4">
      <c r="A166" s="156" t="s">
        <v>2559</v>
      </c>
      <c r="B166" s="157">
        <v>95157350.879999995</v>
      </c>
      <c r="C166" s="157">
        <v>-642526.49</v>
      </c>
      <c r="D166" s="157">
        <v>94514824.390000001</v>
      </c>
    </row>
    <row r="167" spans="1:4">
      <c r="A167" s="156" t="s">
        <v>2560</v>
      </c>
      <c r="B167" s="157">
        <v>95157350.879999995</v>
      </c>
      <c r="C167" s="157">
        <v>-642526.49</v>
      </c>
      <c r="D167" s="157">
        <v>94514824.390000001</v>
      </c>
    </row>
    <row r="168" spans="1:4">
      <c r="A168" s="156" t="s">
        <v>2561</v>
      </c>
      <c r="B168" s="157">
        <v>4233126.2200000007</v>
      </c>
      <c r="C168" s="157">
        <v>245225.35</v>
      </c>
      <c r="D168" s="157">
        <v>4478351.57</v>
      </c>
    </row>
    <row r="169" spans="1:4">
      <c r="A169" s="156" t="s">
        <v>2562</v>
      </c>
      <c r="B169" s="157">
        <v>4233126.2200000007</v>
      </c>
      <c r="C169" s="157">
        <v>245225.35</v>
      </c>
      <c r="D169" s="157">
        <v>4478351.57</v>
      </c>
    </row>
    <row r="170" spans="1:4">
      <c r="A170" s="156" t="s">
        <v>2563</v>
      </c>
      <c r="B170" s="157">
        <v>168852744.71000001</v>
      </c>
      <c r="C170" s="157">
        <v>7091498.0299999993</v>
      </c>
      <c r="D170" s="157">
        <v>175944242.74000001</v>
      </c>
    </row>
    <row r="171" spans="1:4">
      <c r="A171" s="156" t="s">
        <v>2564</v>
      </c>
      <c r="B171" s="157">
        <v>466426043.20000005</v>
      </c>
      <c r="C171" s="157">
        <v>-3842298.58</v>
      </c>
      <c r="D171" s="157">
        <v>462583744.62</v>
      </c>
    </row>
    <row r="172" spans="1:4">
      <c r="A172" s="156" t="s">
        <v>2565</v>
      </c>
      <c r="B172" s="157">
        <v>5547784.6100000003</v>
      </c>
      <c r="C172" s="157">
        <v>0</v>
      </c>
      <c r="D172" s="157">
        <v>5547784.6100000003</v>
      </c>
    </row>
    <row r="173" spans="1:4">
      <c r="A173" s="156" t="s">
        <v>2566</v>
      </c>
      <c r="B173" s="157">
        <v>1646068.99</v>
      </c>
      <c r="C173" s="157">
        <v>83591.97</v>
      </c>
      <c r="D173" s="157">
        <v>1729660.96</v>
      </c>
    </row>
    <row r="174" spans="1:4">
      <c r="A174" s="156" t="s">
        <v>2567</v>
      </c>
      <c r="B174" s="157">
        <v>4630261.9399999995</v>
      </c>
      <c r="C174" s="157">
        <v>80094.680000000008</v>
      </c>
      <c r="D174" s="157">
        <v>4710356.62</v>
      </c>
    </row>
    <row r="175" spans="1:4">
      <c r="A175" s="156" t="s">
        <v>2568</v>
      </c>
      <c r="B175" s="157">
        <v>-434726.10000000003</v>
      </c>
      <c r="C175" s="157">
        <v>-59891.22</v>
      </c>
      <c r="D175" s="157">
        <v>-494617.32</v>
      </c>
    </row>
    <row r="176" spans="1:4">
      <c r="A176" s="156" t="s">
        <v>2569</v>
      </c>
      <c r="B176" s="157">
        <v>477815432.64000005</v>
      </c>
      <c r="C176" s="157">
        <v>-3738503.1499999994</v>
      </c>
      <c r="D176" s="157">
        <v>474076929.48999995</v>
      </c>
    </row>
    <row r="177" spans="1:4">
      <c r="A177" s="156" t="s">
        <v>2570</v>
      </c>
      <c r="B177" s="157">
        <v>3210153.45</v>
      </c>
      <c r="C177" s="157">
        <v>0</v>
      </c>
      <c r="D177" s="157">
        <v>3210153.45</v>
      </c>
    </row>
    <row r="178" spans="1:4">
      <c r="A178" s="156" t="s">
        <v>2571</v>
      </c>
      <c r="B178" s="157">
        <v>3210153.45</v>
      </c>
      <c r="C178" s="157">
        <v>0</v>
      </c>
      <c r="D178" s="157">
        <v>3210153.45</v>
      </c>
    </row>
    <row r="179" spans="1:4">
      <c r="A179" s="156" t="s">
        <v>2572</v>
      </c>
      <c r="B179" s="157">
        <v>22604823.239999998</v>
      </c>
      <c r="C179" s="157">
        <v>-1056607.06</v>
      </c>
      <c r="D179" s="157">
        <v>21548216.18</v>
      </c>
    </row>
    <row r="180" spans="1:4">
      <c r="A180" s="156" t="s">
        <v>2573</v>
      </c>
      <c r="B180" s="157">
        <v>-3341.48</v>
      </c>
      <c r="C180" s="157">
        <v>0</v>
      </c>
      <c r="D180" s="157">
        <v>-3341.48</v>
      </c>
    </row>
    <row r="181" spans="1:4">
      <c r="A181" s="156" t="s">
        <v>2574</v>
      </c>
      <c r="B181" s="157">
        <v>2460738.33</v>
      </c>
      <c r="C181" s="157">
        <v>0</v>
      </c>
      <c r="D181" s="157">
        <v>2460738.33</v>
      </c>
    </row>
    <row r="182" spans="1:4">
      <c r="A182" s="156" t="s">
        <v>2575</v>
      </c>
      <c r="B182" s="157">
        <v>2635.44</v>
      </c>
      <c r="C182" s="157">
        <v>0</v>
      </c>
      <c r="D182" s="157">
        <v>2635.44</v>
      </c>
    </row>
    <row r="183" spans="1:4">
      <c r="A183" s="156" t="s">
        <v>2576</v>
      </c>
      <c r="B183" s="157">
        <v>25064855.529999997</v>
      </c>
      <c r="C183" s="157">
        <v>-1056607.06</v>
      </c>
      <c r="D183" s="157">
        <v>24008248.470000003</v>
      </c>
    </row>
    <row r="184" spans="1:4">
      <c r="A184" s="156" t="s">
        <v>2577</v>
      </c>
      <c r="B184" s="157">
        <v>-212195.83</v>
      </c>
      <c r="C184" s="157">
        <v>-13531.800000000001</v>
      </c>
      <c r="D184" s="157">
        <v>-225727.63</v>
      </c>
    </row>
    <row r="185" spans="1:4">
      <c r="A185" s="156" t="s">
        <v>2578</v>
      </c>
      <c r="B185" s="157">
        <v>-212195.83</v>
      </c>
      <c r="C185" s="157">
        <v>-13531.800000000001</v>
      </c>
      <c r="D185" s="157">
        <v>-225727.63</v>
      </c>
    </row>
    <row r="186" spans="1:4">
      <c r="A186" s="156" t="s">
        <v>2579</v>
      </c>
      <c r="B186" s="157">
        <v>674730990.5</v>
      </c>
      <c r="C186" s="157">
        <v>2282856.02</v>
      </c>
      <c r="D186" s="157">
        <v>677013846.51999998</v>
      </c>
    </row>
    <row r="187" spans="1:4">
      <c r="A187" s="156" t="s">
        <v>2580</v>
      </c>
      <c r="B187" s="157">
        <v>45612167.989999995</v>
      </c>
      <c r="C187" s="157">
        <v>-14374546.620000001</v>
      </c>
      <c r="D187" s="157">
        <v>31237621.370000001</v>
      </c>
    </row>
    <row r="188" spans="1:4">
      <c r="A188" s="156" t="s">
        <v>2581</v>
      </c>
      <c r="B188" s="157">
        <v>17412148.109999999</v>
      </c>
      <c r="C188" s="157">
        <v>2191241.06</v>
      </c>
      <c r="D188" s="157">
        <v>19603389.170000002</v>
      </c>
    </row>
    <row r="189" spans="1:4">
      <c r="A189" s="156" t="s">
        <v>2582</v>
      </c>
      <c r="B189" s="157">
        <v>33822152.399999999</v>
      </c>
      <c r="C189" s="157">
        <v>4021581.7600000002</v>
      </c>
      <c r="D189" s="157">
        <v>37843734.159999996</v>
      </c>
    </row>
    <row r="190" spans="1:4">
      <c r="A190" s="156" t="s">
        <v>2583</v>
      </c>
      <c r="B190" s="157">
        <v>115149.7</v>
      </c>
      <c r="C190" s="157">
        <v>1362633.7</v>
      </c>
      <c r="D190" s="157">
        <v>1477783.4000000001</v>
      </c>
    </row>
    <row r="191" spans="1:4">
      <c r="A191" s="156" t="s">
        <v>2584</v>
      </c>
      <c r="B191" s="157">
        <v>2172027.88</v>
      </c>
      <c r="C191" s="157">
        <v>-2172027.92</v>
      </c>
      <c r="D191" s="157">
        <v>-0.04</v>
      </c>
    </row>
    <row r="192" spans="1:4">
      <c r="A192" s="156" t="s">
        <v>2585</v>
      </c>
      <c r="B192" s="157">
        <v>0</v>
      </c>
      <c r="C192" s="157">
        <v>0</v>
      </c>
      <c r="D192" s="157">
        <v>0</v>
      </c>
    </row>
    <row r="193" spans="1:4">
      <c r="A193" s="156" t="s">
        <v>2586</v>
      </c>
      <c r="B193" s="157">
        <v>533830.45000000007</v>
      </c>
      <c r="C193" s="157">
        <v>326768.57</v>
      </c>
      <c r="D193" s="157">
        <v>860599.02</v>
      </c>
    </row>
    <row r="194" spans="1:4">
      <c r="A194" s="156" t="s">
        <v>2587</v>
      </c>
      <c r="B194" s="157">
        <v>79905</v>
      </c>
      <c r="C194" s="157">
        <v>0</v>
      </c>
      <c r="D194" s="157">
        <v>79905</v>
      </c>
    </row>
    <row r="195" spans="1:4">
      <c r="A195" s="156" t="s">
        <v>2588</v>
      </c>
      <c r="B195" s="157">
        <v>0</v>
      </c>
      <c r="C195" s="157">
        <v>0</v>
      </c>
      <c r="D195" s="157">
        <v>0</v>
      </c>
    </row>
    <row r="196" spans="1:4">
      <c r="A196" s="156" t="s">
        <v>2589</v>
      </c>
      <c r="B196" s="157"/>
      <c r="C196" s="157">
        <v>-184.76</v>
      </c>
      <c r="D196" s="157">
        <v>-184.76</v>
      </c>
    </row>
    <row r="197" spans="1:4">
      <c r="A197" s="156" t="s">
        <v>2590</v>
      </c>
      <c r="B197" s="157">
        <v>99747381.530000001</v>
      </c>
      <c r="C197" s="157">
        <v>-8644534.2100000009</v>
      </c>
      <c r="D197" s="157">
        <v>91102847.319999993</v>
      </c>
    </row>
    <row r="198" spans="1:4">
      <c r="A198" s="156" t="s">
        <v>2591</v>
      </c>
      <c r="B198" s="157">
        <v>0</v>
      </c>
      <c r="C198" s="157">
        <v>0</v>
      </c>
      <c r="D198" s="157">
        <v>0</v>
      </c>
    </row>
    <row r="199" spans="1:4">
      <c r="A199" s="156" t="s">
        <v>2592</v>
      </c>
      <c r="B199" s="157"/>
      <c r="C199" s="157">
        <v>-865984.97</v>
      </c>
      <c r="D199" s="157">
        <v>-865984.97</v>
      </c>
    </row>
    <row r="200" spans="1:4">
      <c r="A200" s="156" t="s">
        <v>2593</v>
      </c>
      <c r="B200" s="157">
        <v>0</v>
      </c>
      <c r="C200" s="157">
        <v>-865984.97</v>
      </c>
      <c r="D200" s="157">
        <v>-865984.97</v>
      </c>
    </row>
    <row r="201" spans="1:4">
      <c r="A201" s="156" t="s">
        <v>2594</v>
      </c>
      <c r="B201" s="157">
        <v>77734432</v>
      </c>
      <c r="C201" s="157">
        <v>-77734432</v>
      </c>
      <c r="D201" s="157">
        <v>0</v>
      </c>
    </row>
    <row r="202" spans="1:4">
      <c r="A202" s="156" t="s">
        <v>2595</v>
      </c>
      <c r="B202" s="157">
        <v>77734432</v>
      </c>
      <c r="C202" s="157">
        <v>-77734432</v>
      </c>
      <c r="D202" s="157">
        <v>0</v>
      </c>
    </row>
    <row r="203" spans="1:4">
      <c r="A203" s="156" t="s">
        <v>2596</v>
      </c>
      <c r="B203" s="157">
        <v>34297634.450000003</v>
      </c>
      <c r="C203" s="157">
        <v>-34297634.450000003</v>
      </c>
      <c r="D203" s="157">
        <v>0</v>
      </c>
    </row>
    <row r="204" spans="1:4">
      <c r="A204" s="156" t="s">
        <v>2597</v>
      </c>
      <c r="B204" s="157">
        <v>112032066.44999999</v>
      </c>
      <c r="C204" s="157">
        <v>-112032066.44999999</v>
      </c>
      <c r="D204" s="157">
        <v>0</v>
      </c>
    </row>
    <row r="205" spans="1:4">
      <c r="A205" s="156" t="s">
        <v>2598</v>
      </c>
      <c r="B205" s="157">
        <v>-34297634.450000003</v>
      </c>
      <c r="C205" s="157">
        <v>34297634.450000003</v>
      </c>
      <c r="D205" s="157">
        <v>0</v>
      </c>
    </row>
    <row r="206" spans="1:4">
      <c r="A206" s="156" t="s">
        <v>2599</v>
      </c>
      <c r="B206" s="157">
        <v>5036813.91</v>
      </c>
      <c r="C206" s="157">
        <v>-3258895.65</v>
      </c>
      <c r="D206" s="157">
        <v>1777918.26</v>
      </c>
    </row>
    <row r="207" spans="1:4">
      <c r="A207" s="156" t="s">
        <v>2600</v>
      </c>
      <c r="B207" s="157">
        <v>5036813.91</v>
      </c>
      <c r="C207" s="157">
        <v>-3258895.65</v>
      </c>
      <c r="D207" s="157">
        <v>1777918.26</v>
      </c>
    </row>
    <row r="208" spans="1:4">
      <c r="A208" s="156" t="s">
        <v>2601</v>
      </c>
      <c r="B208" s="157">
        <v>1899546881.77</v>
      </c>
      <c r="C208" s="157">
        <v>-262261708.49000001</v>
      </c>
      <c r="D208" s="157">
        <v>1637285173.28</v>
      </c>
    </row>
    <row r="209" spans="1:4">
      <c r="A209" s="154" t="s">
        <v>2602</v>
      </c>
      <c r="B209" s="158">
        <v>1899546881.77</v>
      </c>
      <c r="C209" s="158">
        <v>-262261708.49000001</v>
      </c>
      <c r="D209" s="158">
        <v>1637285173.28</v>
      </c>
    </row>
    <row r="210" spans="1:4">
      <c r="A210" s="156" t="s">
        <v>2603</v>
      </c>
      <c r="B210" s="157">
        <v>4710161.84</v>
      </c>
      <c r="C210" s="157">
        <v>-48826.84</v>
      </c>
      <c r="D210" s="157">
        <v>4661335</v>
      </c>
    </row>
    <row r="211" spans="1:4">
      <c r="A211" s="156" t="s">
        <v>2604</v>
      </c>
      <c r="B211" s="157">
        <v>5603986.8100000005</v>
      </c>
      <c r="C211" s="157">
        <v>-16655.399999999998</v>
      </c>
      <c r="D211" s="157">
        <v>5587331.4100000001</v>
      </c>
    </row>
    <row r="212" spans="1:4">
      <c r="A212" s="156" t="s">
        <v>2605</v>
      </c>
      <c r="B212" s="157">
        <v>125610.75</v>
      </c>
      <c r="C212" s="157">
        <v>1003001.58</v>
      </c>
      <c r="D212" s="157">
        <v>1128612.3299999998</v>
      </c>
    </row>
    <row r="213" spans="1:4">
      <c r="A213" s="156" t="s">
        <v>2606</v>
      </c>
      <c r="B213" s="157">
        <v>106260.51000000001</v>
      </c>
      <c r="C213" s="157">
        <v>-16533.780000000002</v>
      </c>
      <c r="D213" s="157">
        <v>89726.73</v>
      </c>
    </row>
    <row r="214" spans="1:4">
      <c r="A214" s="156" t="s">
        <v>2607</v>
      </c>
      <c r="B214" s="157">
        <v>2496468.34</v>
      </c>
      <c r="C214" s="157">
        <v>-45008.439999999995</v>
      </c>
      <c r="D214" s="157">
        <v>2451459.9</v>
      </c>
    </row>
    <row r="215" spans="1:4">
      <c r="A215" s="156" t="s">
        <v>2608</v>
      </c>
      <c r="B215" s="157">
        <v>3951031.37</v>
      </c>
      <c r="C215" s="157">
        <v>-13372.17</v>
      </c>
      <c r="D215" s="157">
        <v>3937659.2</v>
      </c>
    </row>
    <row r="216" spans="1:4">
      <c r="A216" s="156" t="s">
        <v>2609</v>
      </c>
      <c r="B216" s="157">
        <v>22977.919999999998</v>
      </c>
      <c r="C216" s="157">
        <v>2871731.41</v>
      </c>
      <c r="D216" s="157">
        <v>2894709.33</v>
      </c>
    </row>
    <row r="217" spans="1:4">
      <c r="A217" s="156" t="s">
        <v>2610</v>
      </c>
      <c r="B217" s="157">
        <v>5840889</v>
      </c>
      <c r="C217" s="157">
        <v>-16809.940000000002</v>
      </c>
      <c r="D217" s="157">
        <v>5824079.0599999996</v>
      </c>
    </row>
    <row r="218" spans="1:4">
      <c r="A218" s="156" t="s">
        <v>2611</v>
      </c>
      <c r="B218" s="157">
        <v>3060789.15</v>
      </c>
      <c r="C218" s="157">
        <v>-39007.51</v>
      </c>
      <c r="D218" s="157">
        <v>3021781.64</v>
      </c>
    </row>
    <row r="219" spans="1:4">
      <c r="A219" s="156" t="s">
        <v>2612</v>
      </c>
      <c r="B219" s="157">
        <v>5520820.9000000004</v>
      </c>
      <c r="C219" s="157">
        <v>-20148.980000000003</v>
      </c>
      <c r="D219" s="157">
        <v>5500671.9199999999</v>
      </c>
    </row>
    <row r="220" spans="1:4">
      <c r="A220" s="156" t="s">
        <v>2613</v>
      </c>
      <c r="B220" s="157">
        <v>1851680.87</v>
      </c>
      <c r="C220" s="157">
        <v>-49422.09</v>
      </c>
      <c r="D220" s="157">
        <v>1802258.7799999998</v>
      </c>
    </row>
    <row r="221" spans="1:4">
      <c r="A221" s="156" t="s">
        <v>2614</v>
      </c>
      <c r="B221" s="157">
        <v>3755321.48</v>
      </c>
      <c r="C221" s="157">
        <v>-52157.25</v>
      </c>
      <c r="D221" s="157">
        <v>3703164.23</v>
      </c>
    </row>
    <row r="222" spans="1:4">
      <c r="A222" s="156" t="s">
        <v>2615</v>
      </c>
      <c r="B222" s="157">
        <v>0</v>
      </c>
      <c r="C222" s="157">
        <v>0</v>
      </c>
      <c r="D222" s="157">
        <v>0</v>
      </c>
    </row>
    <row r="223" spans="1:4">
      <c r="A223" s="156" t="s">
        <v>2616</v>
      </c>
      <c r="B223" s="157">
        <v>2763121.42</v>
      </c>
      <c r="C223" s="157">
        <v>-2763121.42</v>
      </c>
      <c r="D223" s="157">
        <v>0</v>
      </c>
    </row>
    <row r="224" spans="1:4">
      <c r="A224" s="156" t="s">
        <v>2617</v>
      </c>
      <c r="B224" s="157">
        <v>5342291.4000000004</v>
      </c>
      <c r="C224" s="157">
        <v>2542870.31</v>
      </c>
      <c r="D224" s="157">
        <v>7885161.71</v>
      </c>
    </row>
    <row r="225" spans="1:4">
      <c r="A225" s="156" t="s">
        <v>2618</v>
      </c>
      <c r="B225" s="157">
        <v>2770893.16</v>
      </c>
      <c r="C225" s="157">
        <v>2158143.77</v>
      </c>
      <c r="D225" s="157">
        <v>4929036.9300000006</v>
      </c>
    </row>
    <row r="226" spans="1:4">
      <c r="A226" s="156" t="s">
        <v>2619</v>
      </c>
      <c r="B226" s="157">
        <v>2669219.6</v>
      </c>
      <c r="C226" s="157">
        <v>-51795.96</v>
      </c>
      <c r="D226" s="157">
        <v>2617423.64</v>
      </c>
    </row>
    <row r="227" spans="1:4">
      <c r="A227" s="156" t="s">
        <v>2620</v>
      </c>
      <c r="B227" s="157">
        <v>767575.83000000007</v>
      </c>
      <c r="C227" s="157">
        <v>-15351.52</v>
      </c>
      <c r="D227" s="157">
        <v>752224.30999999994</v>
      </c>
    </row>
    <row r="228" spans="1:4">
      <c r="A228" s="156" t="s">
        <v>2621</v>
      </c>
      <c r="B228" s="157">
        <v>922421.63</v>
      </c>
      <c r="C228" s="157">
        <v>-8310.1</v>
      </c>
      <c r="D228" s="157">
        <v>914111.52999999991</v>
      </c>
    </row>
    <row r="229" spans="1:4">
      <c r="A229" s="156" t="s">
        <v>2622</v>
      </c>
      <c r="B229" s="157">
        <v>3083605.34</v>
      </c>
      <c r="C229" s="157">
        <v>-18635.809999999998</v>
      </c>
      <c r="D229" s="157">
        <v>3064969.53</v>
      </c>
    </row>
    <row r="230" spans="1:4">
      <c r="A230" s="156" t="s">
        <v>2623</v>
      </c>
      <c r="B230" s="157">
        <v>2551752.4900000002</v>
      </c>
      <c r="C230" s="157">
        <v>-13019.15</v>
      </c>
      <c r="D230" s="157">
        <v>2538733.34</v>
      </c>
    </row>
    <row r="231" spans="1:4">
      <c r="A231" s="156" t="s">
        <v>2624</v>
      </c>
      <c r="B231" s="157">
        <v>6367010.79</v>
      </c>
      <c r="C231" s="157">
        <v>-36494.14</v>
      </c>
      <c r="D231" s="157">
        <v>6330516.6499999994</v>
      </c>
    </row>
    <row r="232" spans="1:4">
      <c r="A232" s="156" t="s">
        <v>2625</v>
      </c>
      <c r="B232" s="157">
        <v>3077487.83</v>
      </c>
      <c r="C232" s="157">
        <v>-13529.4</v>
      </c>
      <c r="D232" s="157">
        <v>3063958.43</v>
      </c>
    </row>
    <row r="233" spans="1:4">
      <c r="A233" s="156" t="s">
        <v>2626</v>
      </c>
      <c r="B233" s="157">
        <v>67361378.429999992</v>
      </c>
      <c r="C233" s="157">
        <v>5337547.17</v>
      </c>
      <c r="D233" s="157">
        <v>72698925.599999994</v>
      </c>
    </row>
    <row r="234" spans="1:4">
      <c r="A234" s="156" t="s">
        <v>2627</v>
      </c>
      <c r="B234" s="157">
        <v>4391049.17</v>
      </c>
      <c r="C234" s="157">
        <v>-904368.15999999992</v>
      </c>
      <c r="D234" s="157">
        <v>3486681.0100000002</v>
      </c>
    </row>
    <row r="235" spans="1:4">
      <c r="A235" s="156" t="s">
        <v>2628</v>
      </c>
      <c r="B235" s="157"/>
      <c r="C235" s="157">
        <v>834801.38</v>
      </c>
      <c r="D235" s="157">
        <v>834801.38</v>
      </c>
    </row>
    <row r="236" spans="1:4">
      <c r="A236" s="156" t="s">
        <v>2629</v>
      </c>
      <c r="B236" s="157">
        <v>4391049.17</v>
      </c>
      <c r="C236" s="157">
        <v>-69566.78</v>
      </c>
      <c r="D236" s="157">
        <v>4321482.3899999997</v>
      </c>
    </row>
    <row r="237" spans="1:4">
      <c r="A237" s="156" t="s">
        <v>2630</v>
      </c>
      <c r="B237" s="157">
        <v>71752427.599999994</v>
      </c>
      <c r="C237" s="157">
        <v>5267980.3899999997</v>
      </c>
      <c r="D237" s="157">
        <v>77020407.99000001</v>
      </c>
    </row>
    <row r="238" spans="1:4">
      <c r="A238" s="156" t="s">
        <v>2631</v>
      </c>
      <c r="B238" s="157">
        <v>1313745.07</v>
      </c>
      <c r="C238" s="157">
        <v>-5429.58</v>
      </c>
      <c r="D238" s="157">
        <v>1308315.49</v>
      </c>
    </row>
    <row r="239" spans="1:4">
      <c r="A239" s="156" t="s">
        <v>2632</v>
      </c>
      <c r="B239" s="157">
        <v>1313745.07</v>
      </c>
      <c r="C239" s="157">
        <v>-5429.58</v>
      </c>
      <c r="D239" s="157">
        <v>1308315.49</v>
      </c>
    </row>
    <row r="240" spans="1:4">
      <c r="A240" s="156" t="s">
        <v>2633</v>
      </c>
      <c r="B240" s="157">
        <v>163805757.32999998</v>
      </c>
      <c r="C240" s="157">
        <v>7855123.1500000004</v>
      </c>
      <c r="D240" s="157">
        <v>171660880.47999999</v>
      </c>
    </row>
    <row r="241" spans="1:4">
      <c r="A241" s="156" t="s">
        <v>2634</v>
      </c>
      <c r="B241" s="157">
        <v>163805757.32999998</v>
      </c>
      <c r="C241" s="157">
        <v>7855123.1500000004</v>
      </c>
      <c r="D241" s="157">
        <v>171660880.47999999</v>
      </c>
    </row>
    <row r="242" spans="1:4">
      <c r="A242" s="156" t="s">
        <v>2635</v>
      </c>
      <c r="B242" s="157">
        <v>-11395745.319999998</v>
      </c>
      <c r="C242" s="157">
        <v>359864.08999999997</v>
      </c>
      <c r="D242" s="157">
        <v>-11035881.229999999</v>
      </c>
    </row>
    <row r="243" spans="1:4">
      <c r="A243" s="156" t="s">
        <v>2636</v>
      </c>
      <c r="B243" s="157">
        <v>0.15</v>
      </c>
      <c r="C243" s="157">
        <v>0</v>
      </c>
      <c r="D243" s="157">
        <v>0.15</v>
      </c>
    </row>
    <row r="244" spans="1:4">
      <c r="A244" s="156" t="s">
        <v>2637</v>
      </c>
      <c r="B244" s="157">
        <v>11423717.32</v>
      </c>
      <c r="C244" s="157">
        <v>-857282</v>
      </c>
      <c r="D244" s="157">
        <v>10566435.32</v>
      </c>
    </row>
    <row r="245" spans="1:4">
      <c r="A245" s="156" t="s">
        <v>2638</v>
      </c>
      <c r="B245" s="157">
        <v>-0.15</v>
      </c>
      <c r="C245" s="157">
        <v>0</v>
      </c>
      <c r="D245" s="157">
        <v>-0.15</v>
      </c>
    </row>
    <row r="246" spans="1:4">
      <c r="A246" s="156" t="s">
        <v>2639</v>
      </c>
      <c r="B246" s="157">
        <v>11920344.139999999</v>
      </c>
      <c r="C246" s="157">
        <v>53591.439999999995</v>
      </c>
      <c r="D246" s="157">
        <v>11973935.58</v>
      </c>
    </row>
    <row r="247" spans="1:4">
      <c r="A247" s="156" t="s">
        <v>2640</v>
      </c>
      <c r="B247" s="157">
        <v>17521839</v>
      </c>
      <c r="C247" s="157">
        <v>0</v>
      </c>
      <c r="D247" s="157">
        <v>17521839</v>
      </c>
    </row>
    <row r="248" spans="1:4">
      <c r="A248" s="156" t="s">
        <v>2641</v>
      </c>
      <c r="B248" s="157">
        <v>314567302.38</v>
      </c>
      <c r="C248" s="157">
        <v>10296639.440000001</v>
      </c>
      <c r="D248" s="157">
        <v>324863941.81999999</v>
      </c>
    </row>
    <row r="249" spans="1:4">
      <c r="A249" s="156" t="s">
        <v>2642</v>
      </c>
      <c r="B249" s="157">
        <v>40895595.039999999</v>
      </c>
      <c r="C249" s="157">
        <v>-608245.09</v>
      </c>
      <c r="D249" s="157">
        <v>40287349.950000003</v>
      </c>
    </row>
    <row r="250" spans="1:4">
      <c r="A250" s="156" t="s">
        <v>2643</v>
      </c>
      <c r="B250" s="157">
        <v>0</v>
      </c>
      <c r="C250" s="157">
        <v>0</v>
      </c>
      <c r="D250" s="157">
        <v>0</v>
      </c>
    </row>
    <row r="251" spans="1:4">
      <c r="A251" s="156" t="s">
        <v>2644</v>
      </c>
      <c r="B251" s="157">
        <v>7292915.3500000006</v>
      </c>
      <c r="C251" s="157">
        <v>0</v>
      </c>
      <c r="D251" s="157">
        <v>7292915.3500000006</v>
      </c>
    </row>
    <row r="252" spans="1:4">
      <c r="A252" s="156" t="s">
        <v>2645</v>
      </c>
      <c r="B252" s="157">
        <v>325834</v>
      </c>
      <c r="C252" s="157">
        <v>183892</v>
      </c>
      <c r="D252" s="157">
        <v>509726</v>
      </c>
    </row>
    <row r="253" spans="1:4">
      <c r="A253" s="156" t="s">
        <v>2646</v>
      </c>
      <c r="B253" s="157">
        <v>28816599.040000003</v>
      </c>
      <c r="C253" s="157">
        <v>1284110.0000000002</v>
      </c>
      <c r="D253" s="157">
        <v>30100709.039999999</v>
      </c>
    </row>
    <row r="254" spans="1:4">
      <c r="A254" s="156" t="s">
        <v>2647</v>
      </c>
      <c r="B254" s="157">
        <v>986550</v>
      </c>
      <c r="C254" s="157">
        <v>0</v>
      </c>
      <c r="D254" s="157">
        <v>986550</v>
      </c>
    </row>
    <row r="255" spans="1:4">
      <c r="A255" s="156" t="s">
        <v>2648</v>
      </c>
      <c r="B255" s="157">
        <v>9033494.0700000003</v>
      </c>
      <c r="C255" s="157">
        <v>-107737</v>
      </c>
      <c r="D255" s="157">
        <v>8925757.0700000003</v>
      </c>
    </row>
    <row r="256" spans="1:4">
      <c r="A256" s="156" t="s">
        <v>2649</v>
      </c>
      <c r="B256" s="157">
        <v>26941362</v>
      </c>
      <c r="C256" s="157">
        <v>-89506</v>
      </c>
      <c r="D256" s="157">
        <v>26851855.999999996</v>
      </c>
    </row>
    <row r="257" spans="1:4">
      <c r="A257" s="156" t="s">
        <v>2650</v>
      </c>
      <c r="B257" s="157">
        <v>-30140046.629999999</v>
      </c>
      <c r="C257" s="157">
        <v>216834.87</v>
      </c>
      <c r="D257" s="157">
        <v>-29923211.760000002</v>
      </c>
    </row>
    <row r="258" spans="1:4">
      <c r="A258" s="156" t="s">
        <v>2651</v>
      </c>
      <c r="B258" s="157">
        <v>-2602018.42</v>
      </c>
      <c r="C258" s="157">
        <v>0</v>
      </c>
      <c r="D258" s="157">
        <v>-2602018.42</v>
      </c>
    </row>
    <row r="259" spans="1:4">
      <c r="A259" s="156" t="s">
        <v>2652</v>
      </c>
      <c r="B259" s="157">
        <v>-5974546</v>
      </c>
      <c r="C259" s="157">
        <v>-543141</v>
      </c>
      <c r="D259" s="157">
        <v>-6517687</v>
      </c>
    </row>
    <row r="260" spans="1:4">
      <c r="A260" s="156" t="s">
        <v>2653</v>
      </c>
      <c r="B260" s="157">
        <v>28348.73</v>
      </c>
      <c r="C260" s="157">
        <v>299.79000000000002</v>
      </c>
      <c r="D260" s="157">
        <v>28648.519999999997</v>
      </c>
    </row>
    <row r="261" spans="1:4">
      <c r="A261" s="156" t="s">
        <v>2654</v>
      </c>
      <c r="B261" s="157">
        <v>19463496.050000001</v>
      </c>
      <c r="C261" s="157">
        <v>548252.03999999992</v>
      </c>
      <c r="D261" s="157">
        <v>20011748.09</v>
      </c>
    </row>
    <row r="262" spans="1:4">
      <c r="A262" s="156" t="s">
        <v>2655</v>
      </c>
      <c r="B262" s="157">
        <v>18955794.609999999</v>
      </c>
      <c r="C262" s="157">
        <v>-1723516.49</v>
      </c>
      <c r="D262" s="157">
        <v>17232278.120000001</v>
      </c>
    </row>
    <row r="263" spans="1:4">
      <c r="A263" s="156" t="s">
        <v>2656</v>
      </c>
      <c r="B263" s="157">
        <v>0</v>
      </c>
      <c r="C263" s="157">
        <v>0</v>
      </c>
      <c r="D263" s="157">
        <v>0</v>
      </c>
    </row>
    <row r="264" spans="1:4">
      <c r="A264" s="156" t="s">
        <v>2657</v>
      </c>
      <c r="B264" s="157">
        <v>0</v>
      </c>
      <c r="C264" s="157">
        <v>14973655.199999999</v>
      </c>
      <c r="D264" s="157">
        <v>14973655.199999999</v>
      </c>
    </row>
    <row r="265" spans="1:4">
      <c r="A265" s="156" t="s">
        <v>2658</v>
      </c>
      <c r="B265" s="157">
        <v>-755794828.79999995</v>
      </c>
      <c r="C265" s="157">
        <v>-54303064.069999993</v>
      </c>
      <c r="D265" s="157">
        <v>-810097892.87</v>
      </c>
    </row>
    <row r="266" spans="1:4">
      <c r="A266" s="156" t="s">
        <v>2659</v>
      </c>
      <c r="B266" s="157">
        <v>1376042465.3600001</v>
      </c>
      <c r="C266" s="157">
        <v>8113018.5799999991</v>
      </c>
      <c r="D266" s="157">
        <v>1384155483.9399998</v>
      </c>
    </row>
    <row r="267" spans="1:4">
      <c r="A267" s="156" t="s">
        <v>2660</v>
      </c>
      <c r="B267" s="157">
        <v>7753093.0699999994</v>
      </c>
      <c r="C267" s="157">
        <v>11228955.76</v>
      </c>
      <c r="D267" s="157">
        <v>18982048.830000002</v>
      </c>
    </row>
    <row r="268" spans="1:4">
      <c r="A268" s="156" t="s">
        <v>2661</v>
      </c>
      <c r="B268" s="157">
        <v>460648795.64999998</v>
      </c>
      <c r="C268" s="157">
        <v>0</v>
      </c>
      <c r="D268" s="157">
        <v>460648795.64999998</v>
      </c>
    </row>
    <row r="269" spans="1:4">
      <c r="A269" s="156" t="s">
        <v>2662</v>
      </c>
      <c r="B269" s="157">
        <v>336026.87000000005</v>
      </c>
      <c r="C269" s="157">
        <v>0</v>
      </c>
      <c r="D269" s="157">
        <v>336026.87000000005</v>
      </c>
    </row>
    <row r="270" spans="1:4">
      <c r="A270" s="156" t="s">
        <v>2663</v>
      </c>
      <c r="B270" s="157">
        <v>24820663.650000002</v>
      </c>
      <c r="C270" s="157">
        <v>-1686388.68</v>
      </c>
      <c r="D270" s="157">
        <v>23134274.969999999</v>
      </c>
    </row>
    <row r="271" spans="1:4">
      <c r="A271" s="156" t="s">
        <v>2664</v>
      </c>
      <c r="B271" s="157">
        <v>68789075</v>
      </c>
      <c r="C271" s="157">
        <v>-545945</v>
      </c>
      <c r="D271" s="157">
        <v>68243130</v>
      </c>
    </row>
    <row r="272" spans="1:4">
      <c r="A272" s="156" t="s">
        <v>2665</v>
      </c>
      <c r="B272" s="157">
        <v>6517693</v>
      </c>
      <c r="C272" s="157">
        <v>0</v>
      </c>
      <c r="D272" s="157">
        <v>6517693</v>
      </c>
    </row>
    <row r="273" spans="1:4">
      <c r="A273" s="156" t="s">
        <v>2666</v>
      </c>
      <c r="B273" s="157">
        <v>1210459.71</v>
      </c>
      <c r="C273" s="157">
        <v>-48418.38</v>
      </c>
      <c r="D273" s="157">
        <v>1162041.3299999998</v>
      </c>
    </row>
    <row r="274" spans="1:4">
      <c r="A274" s="156" t="s">
        <v>2667</v>
      </c>
      <c r="B274" s="157">
        <v>76856175.039999992</v>
      </c>
      <c r="C274" s="157">
        <v>-454770.27</v>
      </c>
      <c r="D274" s="157">
        <v>76401404.769999996</v>
      </c>
    </row>
    <row r="275" spans="1:4">
      <c r="A275" s="156" t="s">
        <v>2668</v>
      </c>
      <c r="B275" s="157">
        <v>3540715.3</v>
      </c>
      <c r="C275" s="157">
        <v>647645.83000000007</v>
      </c>
      <c r="D275" s="157">
        <v>4188361.1299999994</v>
      </c>
    </row>
    <row r="276" spans="1:4">
      <c r="A276" s="156" t="s">
        <v>2669</v>
      </c>
      <c r="B276" s="157">
        <v>1728781169.21</v>
      </c>
      <c r="C276" s="157">
        <v>-13061254.939999999</v>
      </c>
      <c r="D276" s="157">
        <v>1715719914.27</v>
      </c>
    </row>
    <row r="277" spans="1:4">
      <c r="A277" s="156" t="s">
        <v>2670</v>
      </c>
      <c r="B277" s="157">
        <v>1892586926.54</v>
      </c>
      <c r="C277" s="157">
        <v>-5206131.79</v>
      </c>
      <c r="D277" s="157">
        <v>1887380794.75</v>
      </c>
    </row>
    <row r="278" spans="1:4">
      <c r="A278" s="156" t="s">
        <v>2671</v>
      </c>
      <c r="B278" s="157">
        <v>3850388.7399999998</v>
      </c>
      <c r="C278" s="157">
        <v>-1972829.4000000001</v>
      </c>
      <c r="D278" s="157">
        <v>1877559.34</v>
      </c>
    </row>
    <row r="279" spans="1:4">
      <c r="A279" s="156" t="s">
        <v>2672</v>
      </c>
      <c r="B279" s="157">
        <v>3850388.7399999998</v>
      </c>
      <c r="C279" s="157">
        <v>-1972829.4000000001</v>
      </c>
      <c r="D279" s="157">
        <v>1877559.34</v>
      </c>
    </row>
    <row r="280" spans="1:4">
      <c r="A280" s="156" t="s">
        <v>2673</v>
      </c>
      <c r="B280" s="157">
        <v>-0.02</v>
      </c>
      <c r="C280" s="157">
        <v>0</v>
      </c>
      <c r="D280" s="157">
        <v>-0.02</v>
      </c>
    </row>
    <row r="281" spans="1:4">
      <c r="A281" s="156" t="s">
        <v>2674</v>
      </c>
      <c r="B281" s="157">
        <v>8044.68</v>
      </c>
      <c r="C281" s="157">
        <v>-13958.8</v>
      </c>
      <c r="D281" s="157">
        <v>-5914.12</v>
      </c>
    </row>
    <row r="282" spans="1:4">
      <c r="A282" s="156" t="s">
        <v>2675</v>
      </c>
      <c r="B282" s="157">
        <v>0</v>
      </c>
      <c r="C282" s="157">
        <v>0</v>
      </c>
      <c r="D282" s="157">
        <v>0</v>
      </c>
    </row>
    <row r="283" spans="1:4">
      <c r="A283" s="156" t="s">
        <v>2676</v>
      </c>
      <c r="B283" s="157">
        <v>3050647.58</v>
      </c>
      <c r="C283" s="157">
        <v>-3050647.58</v>
      </c>
      <c r="D283" s="157">
        <v>0</v>
      </c>
    </row>
    <row r="284" spans="1:4">
      <c r="A284" s="156" t="s">
        <v>2677</v>
      </c>
      <c r="B284" s="157">
        <v>-57722398.68</v>
      </c>
      <c r="C284" s="157">
        <v>57722398.539999999</v>
      </c>
      <c r="D284" s="157">
        <v>-0.14000000000000001</v>
      </c>
    </row>
    <row r="285" spans="1:4">
      <c r="A285" s="156" t="s">
        <v>2678</v>
      </c>
      <c r="B285" s="157">
        <v>15034939.57</v>
      </c>
      <c r="C285" s="157">
        <v>-15034939.57</v>
      </c>
      <c r="D285" s="157">
        <v>0</v>
      </c>
    </row>
    <row r="286" spans="1:4">
      <c r="A286" s="156" t="s">
        <v>2679</v>
      </c>
      <c r="B286" s="157">
        <v>11529154.620000001</v>
      </c>
      <c r="C286" s="157">
        <v>-11529154.620000001</v>
      </c>
      <c r="D286" s="157">
        <v>0</v>
      </c>
    </row>
    <row r="287" spans="1:4">
      <c r="A287" s="156" t="s">
        <v>2680</v>
      </c>
      <c r="B287" s="157">
        <v>5268696.58</v>
      </c>
      <c r="C287" s="157">
        <v>-5268696.58</v>
      </c>
      <c r="D287" s="157">
        <v>0</v>
      </c>
    </row>
    <row r="288" spans="1:4">
      <c r="A288" s="156" t="s">
        <v>2681</v>
      </c>
      <c r="B288" s="157">
        <v>9690386.3100000005</v>
      </c>
      <c r="C288" s="157">
        <v>-9690386.3100000005</v>
      </c>
      <c r="D288" s="157">
        <v>0</v>
      </c>
    </row>
    <row r="289" spans="1:4">
      <c r="A289" s="156" t="s">
        <v>2682</v>
      </c>
      <c r="B289" s="157">
        <v>-13140529.360000001</v>
      </c>
      <c r="C289" s="157">
        <v>13134615.08</v>
      </c>
      <c r="D289" s="157">
        <v>-5914.28</v>
      </c>
    </row>
    <row r="290" spans="1:4">
      <c r="A290" s="156" t="s">
        <v>2683</v>
      </c>
      <c r="B290" s="157">
        <v>1563760.05</v>
      </c>
      <c r="C290" s="157">
        <v>13359.03</v>
      </c>
      <c r="D290" s="157">
        <v>1577119.08</v>
      </c>
    </row>
    <row r="291" spans="1:4">
      <c r="A291" s="156" t="s">
        <v>2684</v>
      </c>
      <c r="B291" s="157">
        <v>5295587.42</v>
      </c>
      <c r="C291" s="157">
        <v>-211823.5</v>
      </c>
      <c r="D291" s="157">
        <v>5083763.92</v>
      </c>
    </row>
    <row r="292" spans="1:4">
      <c r="A292" s="156" t="s">
        <v>2685</v>
      </c>
      <c r="B292" s="157">
        <v>0</v>
      </c>
      <c r="C292" s="157">
        <v>0</v>
      </c>
      <c r="D292" s="157">
        <v>0</v>
      </c>
    </row>
    <row r="293" spans="1:4">
      <c r="A293" s="156" t="s">
        <v>2686</v>
      </c>
      <c r="B293" s="157">
        <v>96346403.200000003</v>
      </c>
      <c r="C293" s="157">
        <v>0</v>
      </c>
      <c r="D293" s="157">
        <v>96346403.200000003</v>
      </c>
    </row>
    <row r="294" spans="1:4">
      <c r="A294" s="156" t="s">
        <v>2687</v>
      </c>
      <c r="B294" s="157">
        <v>-2448981.7000000002</v>
      </c>
      <c r="C294" s="157">
        <v>0</v>
      </c>
      <c r="D294" s="157">
        <v>-2448981.7000000002</v>
      </c>
    </row>
    <row r="295" spans="1:4">
      <c r="A295" s="156" t="s">
        <v>2688</v>
      </c>
      <c r="B295" s="157">
        <v>0</v>
      </c>
      <c r="C295" s="157">
        <v>0</v>
      </c>
      <c r="D295" s="157">
        <v>0</v>
      </c>
    </row>
    <row r="296" spans="1:4">
      <c r="A296" s="156" t="s">
        <v>2689</v>
      </c>
      <c r="B296" s="157">
        <v>980350.36</v>
      </c>
      <c r="C296" s="157">
        <v>-68042.67</v>
      </c>
      <c r="D296" s="157">
        <v>912307.69000000006</v>
      </c>
    </row>
    <row r="297" spans="1:4">
      <c r="A297" s="156" t="s">
        <v>2690</v>
      </c>
      <c r="B297" s="157">
        <v>1382596.88</v>
      </c>
      <c r="C297" s="157">
        <v>175135.52</v>
      </c>
      <c r="D297" s="157">
        <v>1557732.4000000001</v>
      </c>
    </row>
    <row r="298" spans="1:4">
      <c r="A298" s="156" t="s">
        <v>2691</v>
      </c>
      <c r="B298" s="157">
        <v>1393986.64</v>
      </c>
      <c r="C298" s="157">
        <v>-43199.369999999995</v>
      </c>
      <c r="D298" s="157">
        <v>1350787.2699999998</v>
      </c>
    </row>
    <row r="299" spans="1:4">
      <c r="A299" s="156" t="s">
        <v>2692</v>
      </c>
      <c r="B299" s="157">
        <v>0</v>
      </c>
      <c r="C299" s="157">
        <v>0</v>
      </c>
      <c r="D299" s="157">
        <v>0</v>
      </c>
    </row>
    <row r="300" spans="1:4">
      <c r="A300" s="156" t="s">
        <v>2693</v>
      </c>
      <c r="B300" s="157">
        <v>179370356.84</v>
      </c>
      <c r="C300" s="157">
        <v>-137628050.02000001</v>
      </c>
      <c r="D300" s="157">
        <v>41742306.82</v>
      </c>
    </row>
    <row r="301" spans="1:4">
      <c r="A301" s="156" t="s">
        <v>2694</v>
      </c>
      <c r="B301" s="157">
        <v>2521429.7599999998</v>
      </c>
      <c r="C301" s="157">
        <v>-102706.68000000001</v>
      </c>
      <c r="D301" s="157">
        <v>2418723.08</v>
      </c>
    </row>
    <row r="302" spans="1:4">
      <c r="A302" s="156" t="s">
        <v>2695</v>
      </c>
      <c r="B302" s="157">
        <v>24064.5</v>
      </c>
      <c r="C302" s="157">
        <v>-24064.5</v>
      </c>
      <c r="D302" s="157">
        <v>0</v>
      </c>
    </row>
    <row r="303" spans="1:4">
      <c r="A303" s="156" t="s">
        <v>2696</v>
      </c>
      <c r="B303" s="157">
        <v>0</v>
      </c>
      <c r="C303" s="157">
        <v>0</v>
      </c>
      <c r="D303" s="157">
        <v>0</v>
      </c>
    </row>
    <row r="304" spans="1:4">
      <c r="A304" s="156" t="s">
        <v>2697</v>
      </c>
      <c r="B304" s="157">
        <v>8928751.5300000012</v>
      </c>
      <c r="C304" s="157">
        <v>-1679952</v>
      </c>
      <c r="D304" s="157">
        <v>7248799.5299999993</v>
      </c>
    </row>
    <row r="305" spans="1:4">
      <c r="A305" s="156" t="s">
        <v>2698</v>
      </c>
      <c r="B305" s="157">
        <v>-5495661.1899999995</v>
      </c>
      <c r="C305" s="157">
        <v>672480.94</v>
      </c>
      <c r="D305" s="157">
        <v>-4823180.25</v>
      </c>
    </row>
    <row r="306" spans="1:4">
      <c r="A306" s="156" t="s">
        <v>2699</v>
      </c>
      <c r="B306" s="157">
        <v>280.91999999999996</v>
      </c>
      <c r="C306" s="157">
        <v>169.35</v>
      </c>
      <c r="D306" s="157">
        <v>450.27</v>
      </c>
    </row>
    <row r="307" spans="1:4">
      <c r="A307" s="156" t="s">
        <v>2700</v>
      </c>
      <c r="B307" s="157">
        <v>289862925.21000004</v>
      </c>
      <c r="C307" s="157">
        <v>-138896693.90000001</v>
      </c>
      <c r="D307" s="157">
        <v>150966231.31</v>
      </c>
    </row>
    <row r="308" spans="1:4">
      <c r="A308" s="156" t="s">
        <v>2701</v>
      </c>
      <c r="B308" s="157">
        <v>289862925.21000004</v>
      </c>
      <c r="C308" s="157">
        <v>-138896693.90000001</v>
      </c>
      <c r="D308" s="157">
        <v>150966231.31</v>
      </c>
    </row>
    <row r="309" spans="1:4">
      <c r="A309" s="156" t="s">
        <v>2702</v>
      </c>
      <c r="B309" s="157">
        <v>-742040041.27999997</v>
      </c>
      <c r="C309" s="157">
        <v>6756171.9100000001</v>
      </c>
      <c r="D309" s="157">
        <v>-735283869.37</v>
      </c>
    </row>
    <row r="310" spans="1:4">
      <c r="A310" s="156" t="s">
        <v>2703</v>
      </c>
      <c r="B310" s="157">
        <v>-113718813.46000001</v>
      </c>
      <c r="C310" s="157">
        <v>965528.04999999993</v>
      </c>
      <c r="D310" s="157">
        <v>-112753285.41000001</v>
      </c>
    </row>
    <row r="311" spans="1:4">
      <c r="A311" s="156" t="s">
        <v>2704</v>
      </c>
      <c r="B311" s="157">
        <v>6393019.1900000004</v>
      </c>
      <c r="C311" s="157">
        <v>0</v>
      </c>
      <c r="D311" s="157">
        <v>6393019.1900000004</v>
      </c>
    </row>
    <row r="312" spans="1:4">
      <c r="A312" s="156" t="s">
        <v>2705</v>
      </c>
      <c r="B312" s="157">
        <v>72008.990000000005</v>
      </c>
      <c r="C312" s="157">
        <v>173150.61</v>
      </c>
      <c r="D312" s="157">
        <v>245159.6</v>
      </c>
    </row>
    <row r="313" spans="1:4">
      <c r="A313" s="156" t="s">
        <v>2706</v>
      </c>
      <c r="B313" s="157">
        <v>19957.14</v>
      </c>
      <c r="C313" s="157">
        <v>47988.32</v>
      </c>
      <c r="D313" s="157">
        <v>67945.460000000006</v>
      </c>
    </row>
    <row r="314" spans="1:4">
      <c r="A314" s="156" t="s">
        <v>2707</v>
      </c>
      <c r="B314" s="157">
        <v>-23442884.010000002</v>
      </c>
      <c r="C314" s="157">
        <v>831743</v>
      </c>
      <c r="D314" s="157">
        <v>-22611141.009999998</v>
      </c>
    </row>
    <row r="315" spans="1:4">
      <c r="A315" s="156" t="s">
        <v>2708</v>
      </c>
      <c r="B315" s="157">
        <v>-84655165.5</v>
      </c>
      <c r="C315" s="157">
        <v>8686134.0099999998</v>
      </c>
      <c r="D315" s="157">
        <v>-75969031.489999995</v>
      </c>
    </row>
    <row r="316" spans="1:4">
      <c r="A316" s="156" t="s">
        <v>2709</v>
      </c>
      <c r="B316" s="157">
        <v>957371918.93000007</v>
      </c>
      <c r="C316" s="157">
        <v>-17460715.899999999</v>
      </c>
      <c r="D316" s="157">
        <v>939911203.03000009</v>
      </c>
    </row>
    <row r="317" spans="1:4">
      <c r="A317" s="156" t="s">
        <v>2710</v>
      </c>
      <c r="B317" s="157">
        <v>200859.09</v>
      </c>
      <c r="C317" s="157">
        <v>-88186.89</v>
      </c>
      <c r="D317" s="157">
        <v>112672.2</v>
      </c>
    </row>
    <row r="318" spans="1:4">
      <c r="A318" s="156" t="s">
        <v>2711</v>
      </c>
      <c r="B318" s="157">
        <v>200859.09000000003</v>
      </c>
      <c r="C318" s="157">
        <v>-88186.890000000014</v>
      </c>
      <c r="D318" s="157">
        <v>112672.2</v>
      </c>
    </row>
    <row r="319" spans="1:4">
      <c r="A319" s="154" t="s">
        <v>2712</v>
      </c>
      <c r="B319" s="158">
        <v>3203798661.8200002</v>
      </c>
      <c r="C319" s="158">
        <v>-145227391.99000001</v>
      </c>
      <c r="D319" s="158">
        <v>3058571269.8299999</v>
      </c>
    </row>
    <row r="320" spans="1:4">
      <c r="A320" s="156" t="s">
        <v>2713</v>
      </c>
      <c r="B320" s="157">
        <v>0</v>
      </c>
      <c r="C320" s="157">
        <v>0</v>
      </c>
      <c r="D320" s="157">
        <v>0</v>
      </c>
    </row>
    <row r="321" spans="1:4">
      <c r="A321" s="156" t="s">
        <v>2714</v>
      </c>
      <c r="B321" s="157">
        <v>0</v>
      </c>
      <c r="C321" s="157">
        <v>0</v>
      </c>
      <c r="D321" s="157">
        <v>0</v>
      </c>
    </row>
    <row r="322" spans="1:4">
      <c r="A322" s="156" t="s">
        <v>2715</v>
      </c>
      <c r="B322" s="157">
        <v>0</v>
      </c>
      <c r="C322" s="157">
        <v>0</v>
      </c>
      <c r="D322" s="157">
        <v>0</v>
      </c>
    </row>
    <row r="323" spans="1:4">
      <c r="A323" s="156" t="s">
        <v>2716</v>
      </c>
      <c r="B323" s="157">
        <v>0</v>
      </c>
      <c r="C323" s="157">
        <v>0</v>
      </c>
      <c r="D323" s="157">
        <v>0</v>
      </c>
    </row>
    <row r="324" spans="1:4">
      <c r="A324" s="154" t="s">
        <v>2717</v>
      </c>
      <c r="B324" s="158">
        <v>0</v>
      </c>
      <c r="C324" s="158">
        <v>0</v>
      </c>
      <c r="D324" s="158">
        <v>0</v>
      </c>
    </row>
    <row r="325" spans="1:4">
      <c r="A325" s="154" t="s">
        <v>2718</v>
      </c>
      <c r="B325" s="159">
        <v>27365832126.400002</v>
      </c>
      <c r="C325" s="159">
        <v>-201869347.60999998</v>
      </c>
      <c r="D325" s="159">
        <v>27163962778.790001</v>
      </c>
    </row>
    <row r="326" spans="1:4">
      <c r="A326" s="154" t="s">
        <v>2719</v>
      </c>
      <c r="B326" s="155"/>
      <c r="C326" s="155"/>
      <c r="D326" s="155"/>
    </row>
    <row r="327" spans="1:4">
      <c r="A327" s="156" t="s">
        <v>2720</v>
      </c>
      <c r="B327" s="157">
        <v>0</v>
      </c>
      <c r="C327" s="157">
        <v>0</v>
      </c>
      <c r="D327" s="157">
        <v>0</v>
      </c>
    </row>
    <row r="328" spans="1:4">
      <c r="A328" s="156" t="s">
        <v>2721</v>
      </c>
      <c r="B328" s="157">
        <v>1590610667.4099998</v>
      </c>
      <c r="C328" s="157">
        <v>0</v>
      </c>
      <c r="D328" s="157">
        <v>1590610667.4099998</v>
      </c>
    </row>
    <row r="329" spans="1:4">
      <c r="A329" s="156" t="s">
        <v>2722</v>
      </c>
      <c r="B329" s="157">
        <v>419213.02</v>
      </c>
      <c r="C329" s="157">
        <v>0</v>
      </c>
      <c r="D329" s="157">
        <v>419213.02</v>
      </c>
    </row>
    <row r="330" spans="1:4">
      <c r="A330" s="156" t="s">
        <v>2723</v>
      </c>
      <c r="B330" s="157">
        <v>326031.83999999997</v>
      </c>
      <c r="C330" s="157">
        <v>0</v>
      </c>
      <c r="D330" s="157">
        <v>326031.83999999997</v>
      </c>
    </row>
    <row r="331" spans="1:4">
      <c r="A331" s="156" t="s">
        <v>2724</v>
      </c>
      <c r="B331" s="157">
        <v>1591355912.27</v>
      </c>
      <c r="C331" s="157">
        <v>0</v>
      </c>
      <c r="D331" s="157">
        <v>1591355912.27</v>
      </c>
    </row>
    <row r="332" spans="1:4">
      <c r="A332" s="156" t="s">
        <v>2725</v>
      </c>
      <c r="B332" s="157">
        <v>7434438282.0300007</v>
      </c>
      <c r="C332" s="157">
        <v>0</v>
      </c>
      <c r="D332" s="157">
        <v>7434438282.0300007</v>
      </c>
    </row>
    <row r="333" spans="1:4">
      <c r="A333" s="156" t="s">
        <v>2726</v>
      </c>
      <c r="B333" s="157">
        <v>186790</v>
      </c>
      <c r="C333" s="157">
        <v>0</v>
      </c>
      <c r="D333" s="157">
        <v>186790</v>
      </c>
    </row>
    <row r="334" spans="1:4">
      <c r="A334" s="156" t="s">
        <v>2727</v>
      </c>
      <c r="B334" s="157">
        <v>893246321.88</v>
      </c>
      <c r="C334" s="157">
        <v>123187258.25999999</v>
      </c>
      <c r="D334" s="157">
        <v>1016433580.14</v>
      </c>
    </row>
    <row r="335" spans="1:4">
      <c r="A335" s="156" t="s">
        <v>2728</v>
      </c>
      <c r="B335" s="157">
        <v>-736991</v>
      </c>
      <c r="C335" s="157">
        <v>0</v>
      </c>
      <c r="D335" s="157">
        <v>-736991</v>
      </c>
    </row>
    <row r="336" spans="1:4">
      <c r="A336" s="156" t="s">
        <v>2729</v>
      </c>
      <c r="B336" s="157">
        <v>8327134402.9099998</v>
      </c>
      <c r="C336" s="157">
        <v>123187258.26000001</v>
      </c>
      <c r="D336" s="157">
        <v>8450321661.1700001</v>
      </c>
    </row>
    <row r="337" spans="1:4">
      <c r="A337" s="156" t="s">
        <v>2730</v>
      </c>
      <c r="B337" s="157">
        <v>81851.900000000009</v>
      </c>
      <c r="C337" s="157">
        <v>0</v>
      </c>
      <c r="D337" s="157">
        <v>81851.900000000009</v>
      </c>
    </row>
    <row r="338" spans="1:4">
      <c r="A338" s="156" t="s">
        <v>2731</v>
      </c>
      <c r="B338" s="157">
        <v>-150906940.11000001</v>
      </c>
      <c r="C338" s="157">
        <v>627840309.95000005</v>
      </c>
      <c r="D338" s="157">
        <v>476933369.83999997</v>
      </c>
    </row>
    <row r="339" spans="1:4">
      <c r="A339" s="156" t="s">
        <v>2732</v>
      </c>
      <c r="B339" s="157">
        <v>150906940.09999999</v>
      </c>
      <c r="C339" s="157">
        <v>-627840309.95000005</v>
      </c>
      <c r="D339" s="157">
        <v>-476933369.85000002</v>
      </c>
    </row>
    <row r="340" spans="1:4">
      <c r="A340" s="156" t="s">
        <v>2733</v>
      </c>
      <c r="B340" s="157">
        <v>81851.89</v>
      </c>
      <c r="C340" s="157">
        <v>0</v>
      </c>
      <c r="D340" s="157">
        <v>81851.89</v>
      </c>
    </row>
    <row r="341" spans="1:4">
      <c r="A341" s="156" t="s">
        <v>2734</v>
      </c>
      <c r="B341" s="157">
        <v>0</v>
      </c>
      <c r="C341" s="157">
        <v>0</v>
      </c>
      <c r="D341" s="157">
        <v>0</v>
      </c>
    </row>
    <row r="342" spans="1:4">
      <c r="A342" s="156" t="s">
        <v>2735</v>
      </c>
      <c r="B342" s="157">
        <v>0</v>
      </c>
      <c r="C342" s="157">
        <v>0</v>
      </c>
      <c r="D342" s="157">
        <v>0</v>
      </c>
    </row>
    <row r="343" spans="1:4">
      <c r="A343" s="156" t="s">
        <v>2736</v>
      </c>
      <c r="B343" s="157">
        <v>0</v>
      </c>
      <c r="C343" s="157">
        <v>0</v>
      </c>
      <c r="D343" s="157">
        <v>0</v>
      </c>
    </row>
    <row r="344" spans="1:4">
      <c r="A344" s="156" t="s">
        <v>2737</v>
      </c>
      <c r="B344" s="157">
        <v>641602</v>
      </c>
      <c r="C344" s="157">
        <v>0</v>
      </c>
      <c r="D344" s="157">
        <v>641602</v>
      </c>
    </row>
    <row r="345" spans="1:4">
      <c r="A345" s="156" t="s">
        <v>2738</v>
      </c>
      <c r="B345" s="157">
        <v>0</v>
      </c>
      <c r="C345" s="157">
        <v>0</v>
      </c>
      <c r="D345" s="157">
        <v>0</v>
      </c>
    </row>
    <row r="346" spans="1:4">
      <c r="A346" s="156" t="s">
        <v>2739</v>
      </c>
      <c r="B346" s="157">
        <v>0</v>
      </c>
      <c r="C346" s="157">
        <v>0</v>
      </c>
      <c r="D346" s="157">
        <v>0</v>
      </c>
    </row>
    <row r="347" spans="1:4">
      <c r="A347" s="156" t="s">
        <v>2740</v>
      </c>
      <c r="B347" s="157">
        <v>-370712.27999999997</v>
      </c>
      <c r="C347" s="157">
        <v>651376.06999999995</v>
      </c>
      <c r="D347" s="157">
        <v>280663.78999999998</v>
      </c>
    </row>
    <row r="348" spans="1:4">
      <c r="A348" s="156" t="s">
        <v>2741</v>
      </c>
      <c r="B348" s="157">
        <v>270889.72000000003</v>
      </c>
      <c r="C348" s="157">
        <v>651376.07000000007</v>
      </c>
      <c r="D348" s="157">
        <v>922265.79</v>
      </c>
    </row>
    <row r="349" spans="1:4">
      <c r="A349" s="154" t="s">
        <v>2742</v>
      </c>
      <c r="B349" s="158">
        <v>9918843056.789999</v>
      </c>
      <c r="C349" s="158">
        <v>123838634.33</v>
      </c>
      <c r="D349" s="158">
        <v>10042681691.120001</v>
      </c>
    </row>
    <row r="350" spans="1:4">
      <c r="A350" s="156" t="s">
        <v>2743</v>
      </c>
      <c r="B350" s="157">
        <v>650000000</v>
      </c>
      <c r="C350" s="157">
        <v>0</v>
      </c>
      <c r="D350" s="157">
        <v>650000000</v>
      </c>
    </row>
    <row r="351" spans="1:4">
      <c r="A351" s="156" t="s">
        <v>2744</v>
      </c>
      <c r="B351" s="157">
        <v>499999999.99999994</v>
      </c>
      <c r="C351" s="157">
        <v>0</v>
      </c>
      <c r="D351" s="157">
        <v>499999999.99999994</v>
      </c>
    </row>
    <row r="352" spans="1:4">
      <c r="A352" s="156" t="s">
        <v>2745</v>
      </c>
      <c r="B352" s="157">
        <v>600000000</v>
      </c>
      <c r="C352" s="157">
        <v>0</v>
      </c>
      <c r="D352" s="157">
        <v>600000000</v>
      </c>
    </row>
    <row r="353" spans="1:4">
      <c r="A353" s="156" t="s">
        <v>2746</v>
      </c>
      <c r="B353" s="157">
        <v>400000000</v>
      </c>
      <c r="C353" s="157">
        <v>0</v>
      </c>
      <c r="D353" s="157">
        <v>400000000</v>
      </c>
    </row>
    <row r="354" spans="1:4">
      <c r="A354" s="156" t="s">
        <v>2747</v>
      </c>
      <c r="B354" s="157">
        <v>499999999.99999994</v>
      </c>
      <c r="C354" s="157">
        <v>0</v>
      </c>
      <c r="D354" s="157">
        <v>499999999.99999994</v>
      </c>
    </row>
    <row r="355" spans="1:4">
      <c r="A355" s="156" t="s">
        <v>2748</v>
      </c>
      <c r="B355" s="157">
        <v>499999999.99999994</v>
      </c>
      <c r="C355" s="157">
        <v>0</v>
      </c>
      <c r="D355" s="157">
        <v>499999999.99999994</v>
      </c>
    </row>
    <row r="356" spans="1:4">
      <c r="A356" s="156" t="s">
        <v>2749</v>
      </c>
      <c r="B356" s="157">
        <v>600000000</v>
      </c>
      <c r="C356" s="157">
        <v>0</v>
      </c>
      <c r="D356" s="157">
        <v>600000000</v>
      </c>
    </row>
    <row r="357" spans="1:4">
      <c r="A357" s="156" t="s">
        <v>2750</v>
      </c>
      <c r="B357" s="157">
        <v>650000000</v>
      </c>
      <c r="C357" s="157">
        <v>0</v>
      </c>
      <c r="D357" s="157">
        <v>650000000</v>
      </c>
    </row>
    <row r="358" spans="1:4">
      <c r="A358" s="156" t="s">
        <v>2751</v>
      </c>
      <c r="B358" s="157">
        <v>700000000</v>
      </c>
      <c r="C358" s="157">
        <v>0</v>
      </c>
      <c r="D358" s="157">
        <v>700000000</v>
      </c>
    </row>
    <row r="359" spans="1:4">
      <c r="A359" s="156" t="s">
        <v>2752</v>
      </c>
      <c r="B359" s="157">
        <v>700000000</v>
      </c>
      <c r="C359" s="157">
        <v>0</v>
      </c>
      <c r="D359" s="157">
        <v>700000000</v>
      </c>
    </row>
    <row r="360" spans="1:4">
      <c r="A360" s="156" t="s">
        <v>2753</v>
      </c>
      <c r="B360" s="157">
        <v>600000000</v>
      </c>
      <c r="C360" s="157">
        <v>0</v>
      </c>
      <c r="D360" s="157">
        <v>600000000</v>
      </c>
    </row>
    <row r="361" spans="1:4">
      <c r="A361" s="156" t="s">
        <v>2754</v>
      </c>
      <c r="B361" s="157">
        <v>225000000</v>
      </c>
      <c r="C361" s="157">
        <v>0</v>
      </c>
      <c r="D361" s="157">
        <v>225000000</v>
      </c>
    </row>
    <row r="362" spans="1:4">
      <c r="A362" s="156" t="s">
        <v>2755</v>
      </c>
      <c r="B362" s="157">
        <v>499999999.99999994</v>
      </c>
      <c r="C362" s="157">
        <v>0</v>
      </c>
      <c r="D362" s="157">
        <v>499999999.99999994</v>
      </c>
    </row>
    <row r="363" spans="1:4">
      <c r="A363" s="156" t="s">
        <v>2756</v>
      </c>
      <c r="B363" s="157">
        <v>350000000</v>
      </c>
      <c r="C363" s="157">
        <v>0</v>
      </c>
      <c r="D363" s="157">
        <v>350000000</v>
      </c>
    </row>
    <row r="364" spans="1:4">
      <c r="A364" s="156" t="s">
        <v>2757</v>
      </c>
      <c r="B364" s="157">
        <v>1000000000</v>
      </c>
      <c r="C364" s="157">
        <v>0</v>
      </c>
      <c r="D364" s="157">
        <v>1000000000</v>
      </c>
    </row>
    <row r="365" spans="1:4">
      <c r="A365" s="156" t="s">
        <v>2758</v>
      </c>
      <c r="B365" s="157">
        <v>400000000</v>
      </c>
      <c r="C365" s="157">
        <v>0</v>
      </c>
      <c r="D365" s="157">
        <v>400000000</v>
      </c>
    </row>
    <row r="366" spans="1:4">
      <c r="A366" s="156" t="s">
        <v>2759</v>
      </c>
      <c r="B366" s="157">
        <v>8875000000</v>
      </c>
      <c r="C366" s="157">
        <v>0</v>
      </c>
      <c r="D366" s="157">
        <v>8875000000</v>
      </c>
    </row>
    <row r="367" spans="1:4">
      <c r="A367" s="156" t="s">
        <v>2760</v>
      </c>
      <c r="B367" s="157">
        <v>0</v>
      </c>
      <c r="C367" s="157">
        <v>0</v>
      </c>
      <c r="D367" s="157">
        <v>0</v>
      </c>
    </row>
    <row r="368" spans="1:4">
      <c r="A368" s="156" t="s">
        <v>2761</v>
      </c>
      <c r="B368" s="157">
        <v>0</v>
      </c>
      <c r="C368" s="157">
        <v>0</v>
      </c>
      <c r="D368" s="157">
        <v>0</v>
      </c>
    </row>
    <row r="369" spans="1:4">
      <c r="A369" s="156" t="s">
        <v>2762</v>
      </c>
      <c r="B369" s="157">
        <v>325000000</v>
      </c>
      <c r="C369" s="157">
        <v>0</v>
      </c>
      <c r="D369" s="157">
        <v>325000000</v>
      </c>
    </row>
    <row r="370" spans="1:4">
      <c r="A370" s="156" t="s">
        <v>2763</v>
      </c>
      <c r="B370" s="157">
        <v>0</v>
      </c>
      <c r="C370" s="157">
        <v>0</v>
      </c>
      <c r="D370" s="157">
        <v>0</v>
      </c>
    </row>
    <row r="371" spans="1:4">
      <c r="A371" s="156" t="s">
        <v>2764</v>
      </c>
      <c r="B371" s="157">
        <v>200000000</v>
      </c>
      <c r="C371" s="157">
        <v>-200000000</v>
      </c>
      <c r="D371" s="157">
        <v>0</v>
      </c>
    </row>
    <row r="372" spans="1:4">
      <c r="A372" s="156" t="s">
        <v>2765</v>
      </c>
      <c r="B372" s="157">
        <v>0</v>
      </c>
      <c r="C372" s="157">
        <v>200000000</v>
      </c>
      <c r="D372" s="157">
        <v>200000000</v>
      </c>
    </row>
    <row r="373" spans="1:4">
      <c r="A373" s="156" t="s">
        <v>2766</v>
      </c>
      <c r="B373" s="157">
        <v>150000000</v>
      </c>
      <c r="C373" s="157">
        <v>0</v>
      </c>
      <c r="D373" s="157">
        <v>150000000</v>
      </c>
    </row>
    <row r="374" spans="1:4">
      <c r="A374" s="156" t="s">
        <v>2767</v>
      </c>
      <c r="B374" s="157">
        <v>675000000</v>
      </c>
      <c r="C374" s="157">
        <v>0</v>
      </c>
      <c r="D374" s="157">
        <v>675000000</v>
      </c>
    </row>
    <row r="375" spans="1:4">
      <c r="A375" s="156" t="s">
        <v>2768</v>
      </c>
      <c r="B375" s="157">
        <v>-786177.97</v>
      </c>
      <c r="C375" s="157">
        <v>8149.7400000000007</v>
      </c>
      <c r="D375" s="157">
        <v>-778028.23</v>
      </c>
    </row>
    <row r="376" spans="1:4">
      <c r="A376" s="156" t="s">
        <v>2769</v>
      </c>
      <c r="B376" s="157">
        <v>-2660492</v>
      </c>
      <c r="C376" s="157">
        <v>7907.15</v>
      </c>
      <c r="D376" s="157">
        <v>-2652584.85</v>
      </c>
    </row>
    <row r="377" spans="1:4">
      <c r="A377" s="156" t="s">
        <v>2770</v>
      </c>
      <c r="B377" s="157">
        <v>-509668.86999999994</v>
      </c>
      <c r="C377" s="157">
        <v>9188.74</v>
      </c>
      <c r="D377" s="157">
        <v>-500480.13000000006</v>
      </c>
    </row>
    <row r="378" spans="1:4">
      <c r="A378" s="156" t="s">
        <v>2771</v>
      </c>
      <c r="B378" s="157">
        <v>-455320.03</v>
      </c>
      <c r="C378" s="157">
        <v>1541.0200000000002</v>
      </c>
      <c r="D378" s="157">
        <v>-453779.00999999995</v>
      </c>
    </row>
    <row r="379" spans="1:4">
      <c r="A379" s="156" t="s">
        <v>2772</v>
      </c>
      <c r="B379" s="157">
        <v>-3077515.96</v>
      </c>
      <c r="C379" s="157">
        <v>8857.01</v>
      </c>
      <c r="D379" s="157">
        <v>-3068658.95</v>
      </c>
    </row>
    <row r="380" spans="1:4">
      <c r="A380" s="156" t="s">
        <v>2773</v>
      </c>
      <c r="B380" s="157">
        <v>-447416.75</v>
      </c>
      <c r="C380" s="157">
        <v>5702</v>
      </c>
      <c r="D380" s="157">
        <v>-441714.75</v>
      </c>
    </row>
    <row r="381" spans="1:4">
      <c r="A381" s="156" t="s">
        <v>2774</v>
      </c>
      <c r="B381" s="157">
        <v>-2561249.2999999998</v>
      </c>
      <c r="C381" s="157">
        <v>9347.6299999999992</v>
      </c>
      <c r="D381" s="157">
        <v>-2551901.67</v>
      </c>
    </row>
    <row r="382" spans="1:4">
      <c r="A382" s="156" t="s">
        <v>2775</v>
      </c>
      <c r="B382" s="157">
        <v>-121463</v>
      </c>
      <c r="C382" s="157">
        <v>3241.8999999999996</v>
      </c>
      <c r="D382" s="157">
        <v>-118221.09999999999</v>
      </c>
    </row>
    <row r="383" spans="1:4">
      <c r="A383" s="156" t="s">
        <v>2776</v>
      </c>
      <c r="B383" s="157">
        <v>-222291.25</v>
      </c>
      <c r="C383" s="157">
        <v>3087.38</v>
      </c>
      <c r="D383" s="157">
        <v>-219203.87</v>
      </c>
    </row>
    <row r="384" spans="1:4">
      <c r="A384" s="156" t="s">
        <v>2777</v>
      </c>
      <c r="B384" s="157">
        <v>-4247335.18</v>
      </c>
      <c r="C384" s="157">
        <v>11815.65</v>
      </c>
      <c r="D384" s="157">
        <v>-4235519.53</v>
      </c>
    </row>
    <row r="385" spans="1:4">
      <c r="A385" s="156" t="s">
        <v>2778</v>
      </c>
      <c r="B385" s="157">
        <v>-1079374.3800000001</v>
      </c>
      <c r="C385" s="157">
        <v>9034.9500000000007</v>
      </c>
      <c r="D385" s="157">
        <v>-1070339.43</v>
      </c>
    </row>
    <row r="386" spans="1:4">
      <c r="A386" s="156" t="s">
        <v>2779</v>
      </c>
      <c r="B386" s="157">
        <v>-60699.03</v>
      </c>
      <c r="C386" s="157">
        <v>1213.8499999999999</v>
      </c>
      <c r="D386" s="157">
        <v>-59485.18</v>
      </c>
    </row>
    <row r="387" spans="1:4">
      <c r="A387" s="156" t="s">
        <v>2780</v>
      </c>
      <c r="B387" s="157">
        <v>-175732.33</v>
      </c>
      <c r="C387" s="157">
        <v>1583.11</v>
      </c>
      <c r="D387" s="157">
        <v>-174149.22</v>
      </c>
    </row>
    <row r="388" spans="1:4">
      <c r="A388" s="156" t="s">
        <v>2781</v>
      </c>
      <c r="B388" s="157">
        <v>-303410.18000000005</v>
      </c>
      <c r="C388" s="157">
        <v>1833.8400000000001</v>
      </c>
      <c r="D388" s="157">
        <v>-301576.33999999997</v>
      </c>
    </row>
    <row r="389" spans="1:4">
      <c r="A389" s="156" t="s">
        <v>2782</v>
      </c>
      <c r="B389" s="157">
        <v>-794155.22</v>
      </c>
      <c r="C389" s="157">
        <v>4051.92</v>
      </c>
      <c r="D389" s="157">
        <v>-790103.3</v>
      </c>
    </row>
    <row r="390" spans="1:4">
      <c r="A390" s="156" t="s">
        <v>2783</v>
      </c>
      <c r="B390" s="157">
        <v>-2045671.63</v>
      </c>
      <c r="C390" s="157">
        <v>11725.48</v>
      </c>
      <c r="D390" s="157">
        <v>-2033946.1500000001</v>
      </c>
    </row>
    <row r="391" spans="1:4">
      <c r="A391" s="156" t="s">
        <v>2784</v>
      </c>
      <c r="B391" s="157">
        <v>-801559.99</v>
      </c>
      <c r="C391" s="157">
        <v>3523.85</v>
      </c>
      <c r="D391" s="157">
        <v>-798036.14</v>
      </c>
    </row>
    <row r="392" spans="1:4">
      <c r="A392" s="156" t="s">
        <v>2785</v>
      </c>
      <c r="B392" s="157">
        <v>-20349533.07</v>
      </c>
      <c r="C392" s="157">
        <v>101805.22</v>
      </c>
      <c r="D392" s="157">
        <v>-20247727.850000001</v>
      </c>
    </row>
    <row r="393" spans="1:4">
      <c r="A393" s="154" t="s">
        <v>2786</v>
      </c>
      <c r="B393" s="158">
        <v>9529650466.9300003</v>
      </c>
      <c r="C393" s="158">
        <v>101805.22</v>
      </c>
      <c r="D393" s="158">
        <v>9529752272.1499996</v>
      </c>
    </row>
    <row r="394" spans="1:4">
      <c r="A394" s="156" t="s">
        <v>2787</v>
      </c>
      <c r="B394" s="157">
        <v>10880134.959999999</v>
      </c>
      <c r="C394" s="157">
        <v>-357558.26999999996</v>
      </c>
      <c r="D394" s="157">
        <v>10522576.689999999</v>
      </c>
    </row>
    <row r="395" spans="1:4">
      <c r="A395" s="156" t="s">
        <v>2788</v>
      </c>
      <c r="B395" s="157">
        <v>251518925.83999997</v>
      </c>
      <c r="C395" s="157">
        <v>-149742.99000000002</v>
      </c>
      <c r="D395" s="157">
        <v>251369182.84999999</v>
      </c>
    </row>
    <row r="396" spans="1:4">
      <c r="A396" s="156" t="s">
        <v>2789</v>
      </c>
      <c r="B396" s="157">
        <v>262399060.80000001</v>
      </c>
      <c r="C396" s="157">
        <v>-507301.25999999995</v>
      </c>
      <c r="D396" s="157">
        <v>261891759.53999999</v>
      </c>
    </row>
    <row r="397" spans="1:4">
      <c r="A397" s="156" t="s">
        <v>2790</v>
      </c>
      <c r="B397" s="157">
        <v>107813858.78</v>
      </c>
      <c r="C397" s="157">
        <v>-107813858.78</v>
      </c>
      <c r="D397" s="157">
        <v>0</v>
      </c>
    </row>
    <row r="398" spans="1:4">
      <c r="A398" s="156" t="s">
        <v>2791</v>
      </c>
      <c r="B398" s="157">
        <v>8330774.2800000003</v>
      </c>
      <c r="C398" s="157">
        <v>-4830764.05</v>
      </c>
      <c r="D398" s="157">
        <v>3500010.23</v>
      </c>
    </row>
    <row r="399" spans="1:4">
      <c r="A399" s="156" t="s">
        <v>2792</v>
      </c>
      <c r="B399" s="157">
        <v>116144633.06</v>
      </c>
      <c r="C399" s="157">
        <v>-112644622.83000001</v>
      </c>
      <c r="D399" s="157">
        <v>3500010.23</v>
      </c>
    </row>
    <row r="400" spans="1:4">
      <c r="A400" s="156" t="s">
        <v>2793</v>
      </c>
      <c r="B400" s="157">
        <v>0</v>
      </c>
      <c r="C400" s="157">
        <v>0</v>
      </c>
      <c r="D400" s="157">
        <v>0</v>
      </c>
    </row>
    <row r="401" spans="1:4">
      <c r="A401" s="156" t="s">
        <v>2794</v>
      </c>
      <c r="B401" s="157">
        <v>14607905.66</v>
      </c>
      <c r="C401" s="157">
        <v>-2273126</v>
      </c>
      <c r="D401" s="157">
        <v>12334779.66</v>
      </c>
    </row>
    <row r="402" spans="1:4">
      <c r="A402" s="156" t="s">
        <v>2795</v>
      </c>
      <c r="B402" s="157">
        <v>14607905.66</v>
      </c>
      <c r="C402" s="157">
        <v>-2273126</v>
      </c>
      <c r="D402" s="157">
        <v>12334779.66</v>
      </c>
    </row>
    <row r="403" spans="1:4">
      <c r="A403" s="156" t="s">
        <v>2796</v>
      </c>
      <c r="B403" s="157">
        <v>25105243.57</v>
      </c>
      <c r="C403" s="157">
        <v>-2423979.5299999998</v>
      </c>
      <c r="D403" s="157">
        <v>22681264.039999999</v>
      </c>
    </row>
    <row r="404" spans="1:4">
      <c r="A404" s="156" t="s">
        <v>2797</v>
      </c>
      <c r="B404" s="157">
        <v>37275396.659999996</v>
      </c>
      <c r="C404" s="157">
        <v>-1059782.53</v>
      </c>
      <c r="D404" s="157">
        <v>36215614.130000003</v>
      </c>
    </row>
    <row r="405" spans="1:4">
      <c r="A405" s="156" t="s">
        <v>2798</v>
      </c>
      <c r="B405" s="157">
        <v>4083081.0500000003</v>
      </c>
      <c r="C405" s="157">
        <v>-38763.86</v>
      </c>
      <c r="D405" s="157">
        <v>4044317.1899999995</v>
      </c>
    </row>
    <row r="406" spans="1:4">
      <c r="A406" s="156" t="s">
        <v>2799</v>
      </c>
      <c r="B406" s="157">
        <v>5800793</v>
      </c>
      <c r="C406" s="157">
        <v>1520398.9100000001</v>
      </c>
      <c r="D406" s="157">
        <v>7321191.9100000001</v>
      </c>
    </row>
    <row r="407" spans="1:4">
      <c r="A407" s="156" t="s">
        <v>2800</v>
      </c>
      <c r="B407" s="157">
        <v>26263346.640000001</v>
      </c>
      <c r="C407" s="157">
        <v>-2370635.6399999997</v>
      </c>
      <c r="D407" s="157">
        <v>23892711.000000004</v>
      </c>
    </row>
    <row r="408" spans="1:4">
      <c r="A408" s="156" t="s">
        <v>2801</v>
      </c>
      <c r="B408" s="157">
        <v>321562</v>
      </c>
      <c r="C408" s="157">
        <v>-16288.000000000002</v>
      </c>
      <c r="D408" s="157">
        <v>305274</v>
      </c>
    </row>
    <row r="409" spans="1:4">
      <c r="A409" s="156" t="s">
        <v>2802</v>
      </c>
      <c r="B409" s="157">
        <v>98849422.920000002</v>
      </c>
      <c r="C409" s="157">
        <v>-4389050.6500000004</v>
      </c>
      <c r="D409" s="157">
        <v>94460372.269999996</v>
      </c>
    </row>
    <row r="410" spans="1:4">
      <c r="A410" s="156" t="s">
        <v>2803</v>
      </c>
      <c r="B410" s="157">
        <v>0</v>
      </c>
      <c r="C410" s="157">
        <v>0</v>
      </c>
      <c r="D410" s="157">
        <v>0</v>
      </c>
    </row>
    <row r="411" spans="1:4">
      <c r="A411" s="156" t="s">
        <v>2804</v>
      </c>
      <c r="B411" s="157">
        <v>900864.62</v>
      </c>
      <c r="C411" s="157">
        <v>127486.20999999999</v>
      </c>
      <c r="D411" s="157">
        <v>1028350.83</v>
      </c>
    </row>
    <row r="412" spans="1:4">
      <c r="A412" s="156" t="s">
        <v>2805</v>
      </c>
      <c r="B412" s="157">
        <v>900864.62</v>
      </c>
      <c r="C412" s="157">
        <v>127486.20999999999</v>
      </c>
      <c r="D412" s="157">
        <v>1028350.83</v>
      </c>
    </row>
    <row r="413" spans="1:4">
      <c r="A413" s="156" t="s">
        <v>2806</v>
      </c>
      <c r="B413" s="157">
        <v>0</v>
      </c>
      <c r="C413" s="157">
        <v>14973655.199999999</v>
      </c>
      <c r="D413" s="157">
        <v>14973655.199999999</v>
      </c>
    </row>
    <row r="414" spans="1:4">
      <c r="A414" s="156" t="s">
        <v>2807</v>
      </c>
      <c r="B414" s="157">
        <v>0</v>
      </c>
      <c r="C414" s="157">
        <v>14973655.199999999</v>
      </c>
      <c r="D414" s="157">
        <v>14973655.199999999</v>
      </c>
    </row>
    <row r="415" spans="1:4">
      <c r="A415" s="156" t="s">
        <v>2808</v>
      </c>
      <c r="B415" s="157">
        <v>21436430.780000001</v>
      </c>
      <c r="C415" s="157">
        <v>25563.7</v>
      </c>
      <c r="D415" s="157">
        <v>21461994.48</v>
      </c>
    </row>
    <row r="416" spans="1:4">
      <c r="A416" s="156" t="s">
        <v>2809</v>
      </c>
      <c r="B416" s="157">
        <v>262320805.66</v>
      </c>
      <c r="C416" s="157">
        <v>-9793721.8099999987</v>
      </c>
      <c r="D416" s="157">
        <v>252527083.84999999</v>
      </c>
    </row>
    <row r="417" spans="1:4">
      <c r="A417" s="156" t="s">
        <v>2810</v>
      </c>
      <c r="B417" s="157">
        <v>283757236.44</v>
      </c>
      <c r="C417" s="157">
        <v>-9768158.1099999994</v>
      </c>
      <c r="D417" s="157">
        <v>273989078.33000004</v>
      </c>
    </row>
    <row r="418" spans="1:4">
      <c r="A418" s="154" t="s">
        <v>2811</v>
      </c>
      <c r="B418" s="158">
        <v>776659123.5</v>
      </c>
      <c r="C418" s="158">
        <v>-114481117.44000001</v>
      </c>
      <c r="D418" s="158">
        <v>662178006.06000006</v>
      </c>
    </row>
    <row r="419" spans="1:4">
      <c r="A419" s="156" t="s">
        <v>2812</v>
      </c>
      <c r="B419" s="157">
        <v>249967189.91</v>
      </c>
      <c r="C419" s="157">
        <v>-28031951.920000002</v>
      </c>
      <c r="D419" s="157">
        <v>221935237.99000001</v>
      </c>
    </row>
    <row r="420" spans="1:4">
      <c r="A420" s="156" t="s">
        <v>2813</v>
      </c>
      <c r="B420" s="157">
        <v>278665.32</v>
      </c>
      <c r="C420" s="157">
        <v>119741.76000000001</v>
      </c>
      <c r="D420" s="157">
        <v>398407.07999999996</v>
      </c>
    </row>
    <row r="421" spans="1:4">
      <c r="A421" s="156" t="s">
        <v>2814</v>
      </c>
      <c r="B421" s="157">
        <v>962191.09000000008</v>
      </c>
      <c r="C421" s="157">
        <v>0</v>
      </c>
      <c r="D421" s="157">
        <v>962191.09000000008</v>
      </c>
    </row>
    <row r="422" spans="1:4">
      <c r="A422" s="156" t="s">
        <v>2815</v>
      </c>
      <c r="B422" s="157">
        <v>2598.0299999999997</v>
      </c>
      <c r="C422" s="157">
        <v>0</v>
      </c>
      <c r="D422" s="157">
        <v>2598.0299999999997</v>
      </c>
    </row>
    <row r="423" spans="1:4">
      <c r="A423" s="156" t="s">
        <v>2816</v>
      </c>
      <c r="B423" s="157">
        <v>1396575.46</v>
      </c>
      <c r="C423" s="157">
        <v>2676230.71</v>
      </c>
      <c r="D423" s="157">
        <v>4072806.17</v>
      </c>
    </row>
    <row r="424" spans="1:4">
      <c r="A424" s="156" t="s">
        <v>2817</v>
      </c>
      <c r="B424" s="157">
        <v>506086.93999999994</v>
      </c>
      <c r="C424" s="157">
        <v>-95768.25</v>
      </c>
      <c r="D424" s="157">
        <v>410318.69</v>
      </c>
    </row>
    <row r="425" spans="1:4">
      <c r="A425" s="156" t="s">
        <v>2818</v>
      </c>
      <c r="B425" s="157">
        <v>8566.15</v>
      </c>
      <c r="C425" s="157">
        <v>-3119.02</v>
      </c>
      <c r="D425" s="157">
        <v>5447.13</v>
      </c>
    </row>
    <row r="426" spans="1:4">
      <c r="A426" s="156" t="s">
        <v>2819</v>
      </c>
      <c r="B426" s="157">
        <v>3378433.61</v>
      </c>
      <c r="C426" s="157">
        <v>-179840.19</v>
      </c>
      <c r="D426" s="157">
        <v>3198593.42</v>
      </c>
    </row>
    <row r="427" spans="1:4">
      <c r="A427" s="156" t="s">
        <v>2820</v>
      </c>
      <c r="B427" s="157">
        <v>0</v>
      </c>
      <c r="C427" s="157">
        <v>0</v>
      </c>
      <c r="D427" s="157">
        <v>0</v>
      </c>
    </row>
    <row r="428" spans="1:4">
      <c r="A428" s="156" t="s">
        <v>2821</v>
      </c>
      <c r="B428" s="157">
        <v>63223.759999999995</v>
      </c>
      <c r="C428" s="157">
        <v>2089.7800000000002</v>
      </c>
      <c r="D428" s="157">
        <v>65313.540000000008</v>
      </c>
    </row>
    <row r="429" spans="1:4">
      <c r="A429" s="156" t="s">
        <v>2822</v>
      </c>
      <c r="B429" s="157">
        <v>0</v>
      </c>
      <c r="C429" s="157">
        <v>0</v>
      </c>
      <c r="D429" s="157">
        <v>0</v>
      </c>
    </row>
    <row r="430" spans="1:4">
      <c r="A430" s="156" t="s">
        <v>2823</v>
      </c>
      <c r="B430" s="157">
        <v>4534820.01</v>
      </c>
      <c r="C430" s="157">
        <v>1217723.3800000001</v>
      </c>
      <c r="D430" s="157">
        <v>5752543.3900000006</v>
      </c>
    </row>
    <row r="431" spans="1:4">
      <c r="A431" s="156" t="s">
        <v>2824</v>
      </c>
      <c r="B431" s="157">
        <v>0</v>
      </c>
      <c r="C431" s="157">
        <v>0</v>
      </c>
      <c r="D431" s="157">
        <v>0</v>
      </c>
    </row>
    <row r="432" spans="1:4">
      <c r="A432" s="156" t="s">
        <v>2825</v>
      </c>
      <c r="B432" s="157">
        <v>0</v>
      </c>
      <c r="C432" s="157">
        <v>0</v>
      </c>
      <c r="D432" s="157">
        <v>0</v>
      </c>
    </row>
    <row r="433" spans="1:4">
      <c r="A433" s="156" t="s">
        <v>2826</v>
      </c>
      <c r="B433" s="157">
        <v>81124.789999999994</v>
      </c>
      <c r="C433" s="157">
        <v>-1851.04</v>
      </c>
      <c r="D433" s="157">
        <v>79273.75</v>
      </c>
    </row>
    <row r="434" spans="1:4">
      <c r="A434" s="156" t="s">
        <v>2827</v>
      </c>
      <c r="B434" s="157">
        <v>90141.31</v>
      </c>
      <c r="C434" s="157">
        <v>0</v>
      </c>
      <c r="D434" s="157">
        <v>90141.31</v>
      </c>
    </row>
    <row r="435" spans="1:4">
      <c r="A435" s="156" t="s">
        <v>2828</v>
      </c>
      <c r="B435" s="157">
        <v>4706086.1099999994</v>
      </c>
      <c r="C435" s="157">
        <v>1215872.3400000001</v>
      </c>
      <c r="D435" s="157">
        <v>5921958.4500000002</v>
      </c>
    </row>
    <row r="436" spans="1:4">
      <c r="A436" s="156" t="s">
        <v>2829</v>
      </c>
      <c r="B436" s="157">
        <v>110698115</v>
      </c>
      <c r="C436" s="157">
        <v>-72661737.319999993</v>
      </c>
      <c r="D436" s="157">
        <v>38036377.68</v>
      </c>
    </row>
    <row r="437" spans="1:4">
      <c r="A437" s="156" t="s">
        <v>2830</v>
      </c>
      <c r="B437" s="157">
        <v>110698115</v>
      </c>
      <c r="C437" s="157">
        <v>-72661737.319999993</v>
      </c>
      <c r="D437" s="157">
        <v>38036377.68</v>
      </c>
    </row>
    <row r="438" spans="1:4">
      <c r="A438" s="156" t="s">
        <v>2831</v>
      </c>
      <c r="B438" s="157">
        <v>418.46000000000004</v>
      </c>
      <c r="C438" s="157">
        <v>0</v>
      </c>
      <c r="D438" s="157">
        <v>418.46000000000004</v>
      </c>
    </row>
    <row r="439" spans="1:4">
      <c r="A439" s="156" t="s">
        <v>2832</v>
      </c>
      <c r="B439" s="157">
        <v>67059324.289999999</v>
      </c>
      <c r="C439" s="157">
        <v>9398799.0099999998</v>
      </c>
      <c r="D439" s="157">
        <v>76458123.299999997</v>
      </c>
    </row>
    <row r="440" spans="1:4">
      <c r="A440" s="156" t="s">
        <v>2833</v>
      </c>
      <c r="B440" s="157">
        <v>0.74</v>
      </c>
      <c r="C440" s="157">
        <v>-0.74</v>
      </c>
      <c r="D440" s="157">
        <v>0</v>
      </c>
    </row>
    <row r="441" spans="1:4">
      <c r="A441" s="156" t="s">
        <v>2834</v>
      </c>
      <c r="B441" s="157">
        <v>41552570.149999999</v>
      </c>
      <c r="C441" s="157">
        <v>449371.17</v>
      </c>
      <c r="D441" s="157">
        <v>42001941.32</v>
      </c>
    </row>
    <row r="442" spans="1:4">
      <c r="A442" s="156" t="s">
        <v>2835</v>
      </c>
      <c r="B442" s="157">
        <v>201995.62000000002</v>
      </c>
      <c r="C442" s="157">
        <v>0</v>
      </c>
      <c r="D442" s="157">
        <v>201995.62000000002</v>
      </c>
    </row>
    <row r="443" spans="1:4">
      <c r="A443" s="156" t="s">
        <v>2836</v>
      </c>
      <c r="B443" s="157">
        <v>19800</v>
      </c>
      <c r="C443" s="157">
        <v>0</v>
      </c>
      <c r="D443" s="157">
        <v>19800</v>
      </c>
    </row>
    <row r="444" spans="1:4">
      <c r="A444" s="156" t="s">
        <v>2837</v>
      </c>
      <c r="B444" s="157">
        <v>0</v>
      </c>
      <c r="C444" s="157">
        <v>2862497.44</v>
      </c>
      <c r="D444" s="157">
        <v>2862497.44</v>
      </c>
    </row>
    <row r="445" spans="1:4">
      <c r="A445" s="156" t="s">
        <v>2838</v>
      </c>
      <c r="B445" s="157">
        <v>392086.54</v>
      </c>
      <c r="C445" s="157">
        <v>-12870.539999999999</v>
      </c>
      <c r="D445" s="157">
        <v>379216</v>
      </c>
    </row>
    <row r="446" spans="1:4">
      <c r="A446" s="156" t="s">
        <v>2839</v>
      </c>
      <c r="B446" s="157">
        <v>4.6900000000000004</v>
      </c>
      <c r="C446" s="157">
        <v>0</v>
      </c>
      <c r="D446" s="157">
        <v>4.6900000000000004</v>
      </c>
    </row>
    <row r="447" spans="1:4">
      <c r="A447" s="156" t="s">
        <v>2840</v>
      </c>
      <c r="B447" s="157">
        <v>87630407.469999999</v>
      </c>
      <c r="C447" s="157">
        <v>-4349290.83</v>
      </c>
      <c r="D447" s="157">
        <v>83281116.640000001</v>
      </c>
    </row>
    <row r="448" spans="1:4">
      <c r="A448" s="156" t="s">
        <v>2841</v>
      </c>
      <c r="B448" s="157">
        <v>47422.43</v>
      </c>
      <c r="C448" s="157">
        <v>0</v>
      </c>
      <c r="D448" s="157">
        <v>47422.43</v>
      </c>
    </row>
    <row r="449" spans="1:4">
      <c r="A449" s="156" t="s">
        <v>2842</v>
      </c>
      <c r="B449" s="157">
        <v>250708834.08000001</v>
      </c>
      <c r="C449" s="157">
        <v>6146485.4199999999</v>
      </c>
      <c r="D449" s="157">
        <v>256855319.49999997</v>
      </c>
    </row>
    <row r="450" spans="1:4">
      <c r="A450" s="156" t="s">
        <v>2843</v>
      </c>
      <c r="B450" s="157">
        <v>819580595.85000002</v>
      </c>
      <c r="C450" s="157">
        <v>-82463491.180000007</v>
      </c>
      <c r="D450" s="157">
        <v>737117104.67000008</v>
      </c>
    </row>
    <row r="451" spans="1:4">
      <c r="A451" s="156" t="s">
        <v>2844</v>
      </c>
      <c r="B451" s="157">
        <v>-0.09</v>
      </c>
      <c r="C451" s="157">
        <v>152188000</v>
      </c>
      <c r="D451" s="157">
        <v>152187999.91</v>
      </c>
    </row>
    <row r="452" spans="1:4">
      <c r="A452" s="156" t="s">
        <v>2845</v>
      </c>
      <c r="B452" s="157">
        <v>-8.9999999999999983E-2</v>
      </c>
      <c r="C452" s="157">
        <v>152188000</v>
      </c>
      <c r="D452" s="157">
        <v>152187999.91</v>
      </c>
    </row>
    <row r="453" spans="1:4">
      <c r="A453" s="156" t="s">
        <v>2846</v>
      </c>
      <c r="B453" s="157">
        <v>-94838.14</v>
      </c>
      <c r="C453" s="157">
        <v>36291.899999999994</v>
      </c>
      <c r="D453" s="157">
        <v>-58546.239999999998</v>
      </c>
    </row>
    <row r="454" spans="1:4">
      <c r="A454" s="156" t="s">
        <v>2847</v>
      </c>
      <c r="B454" s="157">
        <v>-0.01</v>
      </c>
      <c r="C454" s="157">
        <v>71362.22</v>
      </c>
      <c r="D454" s="157">
        <v>71362.209999999992</v>
      </c>
    </row>
    <row r="455" spans="1:4">
      <c r="A455" s="156" t="s">
        <v>2848</v>
      </c>
      <c r="B455" s="157">
        <v>20702.45</v>
      </c>
      <c r="C455" s="157">
        <v>1755.6899999999998</v>
      </c>
      <c r="D455" s="157">
        <v>22458.140000000003</v>
      </c>
    </row>
    <row r="456" spans="1:4">
      <c r="A456" s="156" t="s">
        <v>2849</v>
      </c>
      <c r="B456" s="157">
        <v>514727659.93000001</v>
      </c>
      <c r="C456" s="157">
        <v>-381682251.86000001</v>
      </c>
      <c r="D456" s="157">
        <v>133045408.07000001</v>
      </c>
    </row>
    <row r="457" spans="1:4">
      <c r="A457" s="156" t="s">
        <v>2850</v>
      </c>
      <c r="B457" s="157">
        <v>514653524.22999996</v>
      </c>
      <c r="C457" s="157">
        <v>-381572842.05000001</v>
      </c>
      <c r="D457" s="157">
        <v>133080682.17999999</v>
      </c>
    </row>
    <row r="458" spans="1:4">
      <c r="A458" s="156" t="s">
        <v>2851</v>
      </c>
      <c r="B458" s="157">
        <v>0</v>
      </c>
      <c r="C458" s="157">
        <v>0</v>
      </c>
      <c r="D458" s="157">
        <v>0</v>
      </c>
    </row>
    <row r="459" spans="1:4">
      <c r="A459" s="156" t="s">
        <v>2852</v>
      </c>
      <c r="B459" s="157">
        <v>1666455.49</v>
      </c>
      <c r="C459" s="157">
        <v>0</v>
      </c>
      <c r="D459" s="157">
        <v>1666455.49</v>
      </c>
    </row>
    <row r="460" spans="1:4">
      <c r="A460" s="156" t="s">
        <v>2853</v>
      </c>
      <c r="B460" s="157">
        <v>163121673.41</v>
      </c>
      <c r="C460" s="157">
        <v>-2919815.9099999997</v>
      </c>
      <c r="D460" s="157">
        <v>160201857.5</v>
      </c>
    </row>
    <row r="461" spans="1:4">
      <c r="A461" s="156" t="s">
        <v>2854</v>
      </c>
      <c r="B461" s="157">
        <v>164788128.90000001</v>
      </c>
      <c r="C461" s="157">
        <v>-2919815.9099999997</v>
      </c>
      <c r="D461" s="157">
        <v>161868312.99000001</v>
      </c>
    </row>
    <row r="462" spans="1:4">
      <c r="A462" s="156" t="s">
        <v>2855</v>
      </c>
      <c r="B462" s="157">
        <v>-42363948.649999999</v>
      </c>
      <c r="C462" s="157">
        <v>45192820.029999994</v>
      </c>
      <c r="D462" s="157">
        <v>2828871.38</v>
      </c>
    </row>
    <row r="463" spans="1:4">
      <c r="A463" s="156" t="s">
        <v>2856</v>
      </c>
      <c r="B463" s="157">
        <v>254627.99999999997</v>
      </c>
      <c r="C463" s="157">
        <v>-254627.99999999997</v>
      </c>
      <c r="D463" s="157">
        <v>0</v>
      </c>
    </row>
    <row r="464" spans="1:4">
      <c r="A464" s="156" t="s">
        <v>2857</v>
      </c>
      <c r="B464" s="157">
        <v>13108655.260000002</v>
      </c>
      <c r="C464" s="157">
        <v>402676.76</v>
      </c>
      <c r="D464" s="157">
        <v>13511332.02</v>
      </c>
    </row>
    <row r="465" spans="1:4">
      <c r="A465" s="156" t="s">
        <v>2858</v>
      </c>
      <c r="B465" s="157">
        <v>26952332.619999997</v>
      </c>
      <c r="C465" s="157">
        <v>-26960424</v>
      </c>
      <c r="D465" s="157">
        <v>-8091.38</v>
      </c>
    </row>
    <row r="466" spans="1:4">
      <c r="A466" s="156" t="s">
        <v>2859</v>
      </c>
      <c r="B466" s="157">
        <v>33410661.75</v>
      </c>
      <c r="C466" s="157">
        <v>2155645.15</v>
      </c>
      <c r="D466" s="157">
        <v>35566306.899999999</v>
      </c>
    </row>
    <row r="467" spans="1:4">
      <c r="A467" s="156" t="s">
        <v>2860</v>
      </c>
      <c r="B467" s="157">
        <v>2082939.54</v>
      </c>
      <c r="C467" s="157">
        <v>345415.45999999996</v>
      </c>
      <c r="D467" s="157">
        <v>2428355</v>
      </c>
    </row>
    <row r="468" spans="1:4">
      <c r="A468" s="156" t="s">
        <v>2861</v>
      </c>
      <c r="B468" s="157">
        <v>6050.65</v>
      </c>
      <c r="C468" s="157">
        <v>1615.93</v>
      </c>
      <c r="D468" s="157">
        <v>7666.58</v>
      </c>
    </row>
    <row r="469" spans="1:4">
      <c r="A469" s="156" t="s">
        <v>2862</v>
      </c>
      <c r="B469" s="157">
        <v>652666.7699999999</v>
      </c>
      <c r="C469" s="157">
        <v>901799.43</v>
      </c>
      <c r="D469" s="157">
        <v>1554466.2</v>
      </c>
    </row>
    <row r="470" spans="1:4">
      <c r="A470" s="156" t="s">
        <v>2863</v>
      </c>
      <c r="B470" s="157">
        <v>3580.32</v>
      </c>
      <c r="C470" s="157">
        <v>0</v>
      </c>
      <c r="D470" s="157">
        <v>3580.32</v>
      </c>
    </row>
    <row r="471" spans="1:4">
      <c r="A471" s="156" t="s">
        <v>2864</v>
      </c>
      <c r="B471" s="157">
        <v>2652.1600000000003</v>
      </c>
      <c r="C471" s="157">
        <v>1438.06</v>
      </c>
      <c r="D471" s="157">
        <v>4090.22</v>
      </c>
    </row>
    <row r="472" spans="1:4">
      <c r="A472" s="156" t="s">
        <v>2865</v>
      </c>
      <c r="B472" s="157">
        <v>-9089248.6300000008</v>
      </c>
      <c r="C472" s="157">
        <v>195759.21</v>
      </c>
      <c r="D472" s="157">
        <v>-8893489.4199999999</v>
      </c>
    </row>
    <row r="473" spans="1:4">
      <c r="A473" s="156" t="s">
        <v>2866</v>
      </c>
      <c r="B473" s="157">
        <v>-6393019.1900000004</v>
      </c>
      <c r="C473" s="157">
        <v>0</v>
      </c>
      <c r="D473" s="157">
        <v>-6393019.1900000004</v>
      </c>
    </row>
    <row r="474" spans="1:4">
      <c r="A474" s="156" t="s">
        <v>2867</v>
      </c>
      <c r="B474" s="157">
        <v>408530.98</v>
      </c>
      <c r="C474" s="157">
        <v>62541.599999999991</v>
      </c>
      <c r="D474" s="157">
        <v>471072.58</v>
      </c>
    </row>
    <row r="475" spans="1:4">
      <c r="A475" s="156" t="s">
        <v>2868</v>
      </c>
      <c r="B475" s="157">
        <v>-1308320.52</v>
      </c>
      <c r="C475" s="157">
        <v>751649.8</v>
      </c>
      <c r="D475" s="157">
        <v>-556670.71999999997</v>
      </c>
    </row>
    <row r="476" spans="1:4">
      <c r="A476" s="156" t="s">
        <v>2869</v>
      </c>
      <c r="B476" s="157">
        <v>2</v>
      </c>
      <c r="C476" s="157">
        <v>0</v>
      </c>
      <c r="D476" s="157">
        <v>2</v>
      </c>
    </row>
    <row r="477" spans="1:4">
      <c r="A477" s="156" t="s">
        <v>2870</v>
      </c>
      <c r="B477" s="157">
        <v>-2</v>
      </c>
      <c r="C477" s="157">
        <v>0</v>
      </c>
      <c r="D477" s="157">
        <v>-2</v>
      </c>
    </row>
    <row r="478" spans="1:4">
      <c r="A478" s="156" t="s">
        <v>2871</v>
      </c>
      <c r="B478" s="157">
        <v>-102332178.87</v>
      </c>
      <c r="C478" s="157">
        <v>215618240.30000001</v>
      </c>
      <c r="D478" s="157">
        <v>113286061.43000001</v>
      </c>
    </row>
    <row r="479" spans="1:4">
      <c r="A479" s="156" t="s">
        <v>2872</v>
      </c>
      <c r="B479" s="157">
        <v>1</v>
      </c>
      <c r="C479" s="157">
        <v>0</v>
      </c>
      <c r="D479" s="157">
        <v>1</v>
      </c>
    </row>
    <row r="480" spans="1:4">
      <c r="A480" s="156" t="s">
        <v>2873</v>
      </c>
      <c r="B480" s="157">
        <v>6393020.0700000003</v>
      </c>
      <c r="C480" s="157">
        <v>0</v>
      </c>
      <c r="D480" s="157">
        <v>6393020.0700000003</v>
      </c>
    </row>
    <row r="481" spans="1:4">
      <c r="A481" s="156" t="s">
        <v>2874</v>
      </c>
      <c r="B481" s="157">
        <v>-78210996.739999995</v>
      </c>
      <c r="C481" s="157">
        <v>238414549.72999999</v>
      </c>
      <c r="D481" s="157">
        <v>160203552.99000001</v>
      </c>
    </row>
    <row r="482" spans="1:4">
      <c r="A482" s="156" t="s">
        <v>2875</v>
      </c>
      <c r="B482" s="157">
        <v>-78210996.739999995</v>
      </c>
      <c r="C482" s="157">
        <v>238414549.72999999</v>
      </c>
      <c r="D482" s="157">
        <v>160203552.99000001</v>
      </c>
    </row>
    <row r="483" spans="1:4">
      <c r="A483" s="156" t="s">
        <v>2876</v>
      </c>
      <c r="B483" s="157">
        <v>0</v>
      </c>
      <c r="C483" s="157">
        <v>0</v>
      </c>
      <c r="D483" s="157">
        <v>0</v>
      </c>
    </row>
    <row r="484" spans="1:4">
      <c r="A484" s="156" t="s">
        <v>2877</v>
      </c>
      <c r="B484" s="157">
        <v>740864.35</v>
      </c>
      <c r="C484" s="157">
        <v>92442.87</v>
      </c>
      <c r="D484" s="157">
        <v>833307.22</v>
      </c>
    </row>
    <row r="485" spans="1:4">
      <c r="A485" s="156" t="s">
        <v>2878</v>
      </c>
      <c r="B485" s="157">
        <v>541865.49</v>
      </c>
      <c r="C485" s="157">
        <v>804106.44</v>
      </c>
      <c r="D485" s="157">
        <v>1345971.93</v>
      </c>
    </row>
    <row r="486" spans="1:4">
      <c r="A486" s="156" t="s">
        <v>2879</v>
      </c>
      <c r="B486" s="157">
        <v>107865027.77000001</v>
      </c>
      <c r="C486" s="157">
        <v>-26206194.440000001</v>
      </c>
      <c r="D486" s="157">
        <v>81658833.329999998</v>
      </c>
    </row>
    <row r="487" spans="1:4">
      <c r="A487" s="156" t="s">
        <v>2880</v>
      </c>
      <c r="B487" s="157">
        <v>3589883</v>
      </c>
      <c r="C487" s="157">
        <v>-1408520.8</v>
      </c>
      <c r="D487" s="157">
        <v>2181362.2000000002</v>
      </c>
    </row>
    <row r="488" spans="1:4">
      <c r="A488" s="156" t="s">
        <v>2881</v>
      </c>
      <c r="B488" s="157">
        <v>0</v>
      </c>
      <c r="C488" s="157">
        <v>0</v>
      </c>
      <c r="D488" s="157">
        <v>0</v>
      </c>
    </row>
    <row r="489" spans="1:4">
      <c r="A489" s="156" t="s">
        <v>2882</v>
      </c>
      <c r="B489" s="157">
        <v>1725934.93</v>
      </c>
      <c r="C489" s="157">
        <v>87238.720000000001</v>
      </c>
      <c r="D489" s="157">
        <v>1813173.6500000001</v>
      </c>
    </row>
    <row r="490" spans="1:4">
      <c r="A490" s="156" t="s">
        <v>2883</v>
      </c>
      <c r="B490" s="157">
        <v>0</v>
      </c>
      <c r="C490" s="157">
        <v>0</v>
      </c>
      <c r="D490" s="157">
        <v>0</v>
      </c>
    </row>
    <row r="491" spans="1:4">
      <c r="A491" s="156" t="s">
        <v>2884</v>
      </c>
      <c r="B491" s="157">
        <v>114463575.53999999</v>
      </c>
      <c r="C491" s="157">
        <v>-26630927.210000001</v>
      </c>
      <c r="D491" s="157">
        <v>87832648.329999998</v>
      </c>
    </row>
    <row r="492" spans="1:4">
      <c r="A492" s="156" t="s">
        <v>2885</v>
      </c>
      <c r="B492" s="157">
        <v>9094.880000000001</v>
      </c>
      <c r="C492" s="157">
        <v>-87.710000000000008</v>
      </c>
      <c r="D492" s="157">
        <v>9007.17</v>
      </c>
    </row>
    <row r="493" spans="1:4">
      <c r="A493" s="156" t="s">
        <v>2886</v>
      </c>
      <c r="B493" s="157">
        <v>-918051.53</v>
      </c>
      <c r="C493" s="157">
        <v>907917.28</v>
      </c>
      <c r="D493" s="157">
        <v>-10134.25</v>
      </c>
    </row>
    <row r="494" spans="1:4">
      <c r="A494" s="156" t="s">
        <v>2887</v>
      </c>
      <c r="B494" s="157">
        <v>-489768.93</v>
      </c>
      <c r="C494" s="157">
        <v>487952.22</v>
      </c>
      <c r="D494" s="157">
        <v>-1816.71</v>
      </c>
    </row>
    <row r="495" spans="1:4">
      <c r="A495" s="156" t="s">
        <v>2888</v>
      </c>
      <c r="B495" s="157">
        <v>8461769.1600000001</v>
      </c>
      <c r="C495" s="157">
        <v>91261.97</v>
      </c>
      <c r="D495" s="157">
        <v>8553031.129999999</v>
      </c>
    </row>
    <row r="496" spans="1:4">
      <c r="A496" s="156" t="s">
        <v>2889</v>
      </c>
      <c r="B496" s="157">
        <v>-3037949.96</v>
      </c>
      <c r="C496" s="157">
        <v>0</v>
      </c>
      <c r="D496" s="157">
        <v>-3037949.96</v>
      </c>
    </row>
    <row r="497" spans="1:4">
      <c r="A497" s="156" t="s">
        <v>2890</v>
      </c>
      <c r="B497" s="157">
        <v>324.27</v>
      </c>
      <c r="C497" s="157">
        <v>826.72</v>
      </c>
      <c r="D497" s="157">
        <v>1150.99</v>
      </c>
    </row>
    <row r="498" spans="1:4">
      <c r="A498" s="156" t="s">
        <v>2891</v>
      </c>
      <c r="B498" s="157">
        <v>1492.18</v>
      </c>
      <c r="C498" s="157">
        <v>207.77</v>
      </c>
      <c r="D498" s="157">
        <v>1699.95</v>
      </c>
    </row>
    <row r="499" spans="1:4">
      <c r="A499" s="156" t="s">
        <v>2892</v>
      </c>
      <c r="B499" s="157">
        <v>0</v>
      </c>
      <c r="C499" s="157">
        <v>14226.36</v>
      </c>
      <c r="D499" s="157">
        <v>14226.36</v>
      </c>
    </row>
    <row r="500" spans="1:4">
      <c r="A500" s="156" t="s">
        <v>2893</v>
      </c>
      <c r="B500" s="157">
        <v>16776021.439999999</v>
      </c>
      <c r="C500" s="157">
        <v>1023540.06</v>
      </c>
      <c r="D500" s="157">
        <v>17799561.5</v>
      </c>
    </row>
    <row r="501" spans="1:4">
      <c r="A501" s="156" t="s">
        <v>2894</v>
      </c>
      <c r="B501" s="157">
        <v>3095118.2399999998</v>
      </c>
      <c r="C501" s="157">
        <v>0</v>
      </c>
      <c r="D501" s="157">
        <v>3095118.2399999998</v>
      </c>
    </row>
    <row r="502" spans="1:4">
      <c r="A502" s="156" t="s">
        <v>2895</v>
      </c>
      <c r="B502" s="157">
        <v>23898049.75</v>
      </c>
      <c r="C502" s="157">
        <v>2525844.6700000004</v>
      </c>
      <c r="D502" s="157">
        <v>26423894.420000002</v>
      </c>
    </row>
    <row r="503" spans="1:4">
      <c r="A503" s="156" t="s">
        <v>2896</v>
      </c>
      <c r="B503" s="157">
        <v>-18073.25</v>
      </c>
      <c r="C503" s="157">
        <v>6763.98</v>
      </c>
      <c r="D503" s="157">
        <v>-11309.269999999999</v>
      </c>
    </row>
    <row r="504" spans="1:4">
      <c r="A504" s="156" t="s">
        <v>2897</v>
      </c>
      <c r="B504" s="157">
        <v>-93429.420000000013</v>
      </c>
      <c r="C504" s="157">
        <v>6948.84</v>
      </c>
      <c r="D504" s="157">
        <v>-86480.58</v>
      </c>
    </row>
    <row r="505" spans="1:4">
      <c r="A505" s="156" t="s">
        <v>2898</v>
      </c>
      <c r="B505" s="157">
        <v>-37115.15</v>
      </c>
      <c r="C505" s="157">
        <v>30847.439999999999</v>
      </c>
      <c r="D505" s="157">
        <v>-6267.71</v>
      </c>
    </row>
    <row r="506" spans="1:4">
      <c r="A506" s="156" t="s">
        <v>2899</v>
      </c>
      <c r="B506" s="157">
        <v>-8900.7000000000007</v>
      </c>
      <c r="C506" s="157">
        <v>4184.8200000000006</v>
      </c>
      <c r="D506" s="157">
        <v>-4715.88</v>
      </c>
    </row>
    <row r="507" spans="1:4">
      <c r="A507" s="156" t="s">
        <v>2900</v>
      </c>
      <c r="B507" s="157">
        <v>-198183.75</v>
      </c>
      <c r="C507" s="157">
        <v>143496.15</v>
      </c>
      <c r="D507" s="157">
        <v>-54687.6</v>
      </c>
    </row>
    <row r="508" spans="1:4">
      <c r="A508" s="156" t="s">
        <v>2901</v>
      </c>
      <c r="B508" s="157">
        <v>11827419.000000002</v>
      </c>
      <c r="C508" s="157">
        <v>-5989974</v>
      </c>
      <c r="D508" s="157">
        <v>5837445</v>
      </c>
    </row>
    <row r="509" spans="1:4">
      <c r="A509" s="156" t="s">
        <v>2902</v>
      </c>
      <c r="B509" s="157">
        <v>9923562.3299999982</v>
      </c>
      <c r="C509" s="157">
        <v>-3673405.17</v>
      </c>
      <c r="D509" s="157">
        <v>6250157.1600000001</v>
      </c>
    </row>
    <row r="510" spans="1:4">
      <c r="A510" s="156" t="s">
        <v>2903</v>
      </c>
      <c r="B510" s="157">
        <v>14219.82</v>
      </c>
      <c r="C510" s="157">
        <v>0</v>
      </c>
      <c r="D510" s="157">
        <v>14219.82</v>
      </c>
    </row>
    <row r="511" spans="1:4">
      <c r="A511" s="156" t="s">
        <v>2904</v>
      </c>
      <c r="B511" s="157">
        <v>306959.83999999997</v>
      </c>
      <c r="C511" s="157">
        <v>0</v>
      </c>
      <c r="D511" s="157">
        <v>306959.83999999997</v>
      </c>
    </row>
    <row r="512" spans="1:4">
      <c r="A512" s="156" t="s">
        <v>2905</v>
      </c>
      <c r="B512" s="157">
        <v>1021513.53</v>
      </c>
      <c r="C512" s="157">
        <v>7229521.2800000003</v>
      </c>
      <c r="D512" s="157">
        <v>8251034.8100000005</v>
      </c>
    </row>
    <row r="513" spans="1:4">
      <c r="A513" s="156" t="s">
        <v>2906</v>
      </c>
      <c r="B513" s="157">
        <v>536076.02</v>
      </c>
      <c r="C513" s="157">
        <v>24035.16</v>
      </c>
      <c r="D513" s="157">
        <v>560111.17999999993</v>
      </c>
    </row>
    <row r="514" spans="1:4">
      <c r="A514" s="156" t="s">
        <v>2907</v>
      </c>
      <c r="B514" s="157">
        <v>141867.92000000001</v>
      </c>
      <c r="C514" s="157">
        <v>5782.9900000000007</v>
      </c>
      <c r="D514" s="157">
        <v>147650.91</v>
      </c>
    </row>
    <row r="515" spans="1:4">
      <c r="A515" s="156" t="s">
        <v>2908</v>
      </c>
      <c r="B515" s="157">
        <v>5833965.6699999999</v>
      </c>
      <c r="C515" s="157">
        <v>0</v>
      </c>
      <c r="D515" s="157">
        <v>5833965.6699999999</v>
      </c>
    </row>
    <row r="516" spans="1:4">
      <c r="A516" s="156" t="s">
        <v>2909</v>
      </c>
      <c r="B516" s="157">
        <v>533860</v>
      </c>
      <c r="C516" s="157">
        <v>-6300</v>
      </c>
      <c r="D516" s="157">
        <v>527560</v>
      </c>
    </row>
    <row r="517" spans="1:4">
      <c r="A517" s="156" t="s">
        <v>2910</v>
      </c>
      <c r="B517" s="157">
        <v>3052973.29</v>
      </c>
      <c r="C517" s="157">
        <v>59889.919999999998</v>
      </c>
      <c r="D517" s="157">
        <v>3112863.21</v>
      </c>
    </row>
    <row r="518" spans="1:4">
      <c r="A518" s="156" t="s">
        <v>2911</v>
      </c>
      <c r="B518" s="157">
        <v>343747.66000000003</v>
      </c>
      <c r="C518" s="157">
        <v>238613.83000000002</v>
      </c>
      <c r="D518" s="157">
        <v>582361.49</v>
      </c>
    </row>
    <row r="519" spans="1:4">
      <c r="A519" s="156" t="s">
        <v>2912</v>
      </c>
      <c r="B519" s="157">
        <v>268961.45</v>
      </c>
      <c r="C519" s="157">
        <v>1089.8</v>
      </c>
      <c r="D519" s="157">
        <v>270051.25</v>
      </c>
    </row>
    <row r="520" spans="1:4">
      <c r="A520" s="156" t="s">
        <v>2913</v>
      </c>
      <c r="B520" s="157">
        <v>1164008.32</v>
      </c>
      <c r="C520" s="157">
        <v>424825</v>
      </c>
      <c r="D520" s="157">
        <v>1588833.3199999998</v>
      </c>
    </row>
    <row r="521" spans="1:4">
      <c r="A521" s="156" t="s">
        <v>2914</v>
      </c>
      <c r="B521" s="157">
        <v>16296281.810000001</v>
      </c>
      <c r="C521" s="157">
        <v>4450721.4800000004</v>
      </c>
      <c r="D521" s="157">
        <v>20747003.290000003</v>
      </c>
    </row>
    <row r="522" spans="1:4">
      <c r="A522" s="156" t="s">
        <v>2915</v>
      </c>
      <c r="B522" s="157">
        <v>34927336.990000002</v>
      </c>
      <c r="C522" s="157">
        <v>977455.71000000008</v>
      </c>
      <c r="D522" s="157">
        <v>35904792.700000003</v>
      </c>
    </row>
    <row r="523" spans="1:4">
      <c r="A523" s="156" t="s">
        <v>2916</v>
      </c>
      <c r="B523" s="157">
        <v>5707415.6500000004</v>
      </c>
      <c r="C523" s="157">
        <v>0</v>
      </c>
      <c r="D523" s="157">
        <v>5707415.6500000004</v>
      </c>
    </row>
    <row r="524" spans="1:4">
      <c r="A524" s="156" t="s">
        <v>2917</v>
      </c>
      <c r="B524" s="157">
        <v>200000</v>
      </c>
      <c r="C524" s="157">
        <v>-200000</v>
      </c>
      <c r="D524" s="157">
        <v>0</v>
      </c>
    </row>
    <row r="525" spans="1:4">
      <c r="A525" s="156" t="s">
        <v>2918</v>
      </c>
      <c r="B525" s="157">
        <v>-762317.85</v>
      </c>
      <c r="C525" s="157">
        <v>4212.04</v>
      </c>
      <c r="D525" s="157">
        <v>-758105.81</v>
      </c>
    </row>
    <row r="526" spans="1:4">
      <c r="A526" s="156" t="s">
        <v>2919</v>
      </c>
      <c r="B526" s="157">
        <v>0</v>
      </c>
      <c r="C526" s="157">
        <v>340791</v>
      </c>
      <c r="D526" s="157">
        <v>340791</v>
      </c>
    </row>
    <row r="527" spans="1:4">
      <c r="A527" s="156" t="s">
        <v>2920</v>
      </c>
      <c r="B527" s="157">
        <v>0</v>
      </c>
      <c r="C527" s="157">
        <v>1844875</v>
      </c>
      <c r="D527" s="157">
        <v>1844875</v>
      </c>
    </row>
    <row r="528" spans="1:4">
      <c r="A528" s="156" t="s">
        <v>2921</v>
      </c>
      <c r="B528" s="157">
        <v>0</v>
      </c>
      <c r="C528" s="157">
        <v>2834513</v>
      </c>
      <c r="D528" s="157">
        <v>2834513</v>
      </c>
    </row>
    <row r="529" spans="1:4">
      <c r="A529" s="156" t="s">
        <v>2922</v>
      </c>
      <c r="B529" s="157">
        <v>960771</v>
      </c>
      <c r="C529" s="157">
        <v>-144978</v>
      </c>
      <c r="D529" s="157">
        <v>815793</v>
      </c>
    </row>
    <row r="530" spans="1:4">
      <c r="A530" s="156" t="s">
        <v>2923</v>
      </c>
      <c r="B530" s="157">
        <v>91942920.180000007</v>
      </c>
      <c r="C530" s="157">
        <v>8613910.2699999996</v>
      </c>
      <c r="D530" s="157">
        <v>100556830.45</v>
      </c>
    </row>
    <row r="531" spans="1:4">
      <c r="A531" s="156" t="s">
        <v>2924</v>
      </c>
      <c r="B531" s="157">
        <v>860746.11</v>
      </c>
      <c r="C531" s="157">
        <v>108024.2</v>
      </c>
      <c r="D531" s="157">
        <v>968770.30999999994</v>
      </c>
    </row>
    <row r="532" spans="1:4">
      <c r="A532" s="156" t="s">
        <v>2925</v>
      </c>
      <c r="B532" s="157">
        <v>860746.11</v>
      </c>
      <c r="C532" s="157">
        <v>108024.2</v>
      </c>
      <c r="D532" s="157">
        <v>968770.30999999994</v>
      </c>
    </row>
    <row r="533" spans="1:4">
      <c r="A533" s="156" t="s">
        <v>2926</v>
      </c>
      <c r="B533" s="157">
        <v>92803666.289999992</v>
      </c>
      <c r="C533" s="157">
        <v>8721934.4699999988</v>
      </c>
      <c r="D533" s="157">
        <v>101525600.76000001</v>
      </c>
    </row>
    <row r="534" spans="1:4">
      <c r="A534" s="156" t="s">
        <v>2927</v>
      </c>
      <c r="B534" s="157">
        <v>48519525.479999997</v>
      </c>
      <c r="C534" s="157">
        <v>185661.66999999998</v>
      </c>
      <c r="D534" s="157">
        <v>48705187.149999999</v>
      </c>
    </row>
    <row r="535" spans="1:4">
      <c r="A535" s="156" t="s">
        <v>2928</v>
      </c>
      <c r="B535" s="157">
        <v>9650370.8499999996</v>
      </c>
      <c r="C535" s="157">
        <v>-1302963.08</v>
      </c>
      <c r="D535" s="157">
        <v>8347407.7700000005</v>
      </c>
    </row>
    <row r="536" spans="1:4">
      <c r="A536" s="156" t="s">
        <v>2929</v>
      </c>
      <c r="B536" s="157">
        <v>58169896.329999998</v>
      </c>
      <c r="C536" s="157">
        <v>-1117301.4100000001</v>
      </c>
      <c r="D536" s="157">
        <v>57052594.920000002</v>
      </c>
    </row>
    <row r="537" spans="1:4">
      <c r="A537" s="156" t="s">
        <v>2930</v>
      </c>
      <c r="B537" s="157">
        <v>0</v>
      </c>
      <c r="C537" s="157">
        <v>14973655.199999999</v>
      </c>
      <c r="D537" s="157">
        <v>14973655.199999999</v>
      </c>
    </row>
    <row r="538" spans="1:4">
      <c r="A538" s="156" t="s">
        <v>2931</v>
      </c>
      <c r="B538" s="157">
        <v>0</v>
      </c>
      <c r="C538" s="157">
        <v>14973655.199999999</v>
      </c>
      <c r="D538" s="157">
        <v>14973655.199999999</v>
      </c>
    </row>
    <row r="539" spans="1:4">
      <c r="A539" s="156" t="s">
        <v>2932</v>
      </c>
      <c r="B539" s="157">
        <v>0</v>
      </c>
      <c r="C539" s="157">
        <v>-14973655.199999999</v>
      </c>
      <c r="D539" s="157">
        <v>-14973655.199999999</v>
      </c>
    </row>
    <row r="540" spans="1:4">
      <c r="A540" s="156" t="s">
        <v>2933</v>
      </c>
      <c r="B540" s="157">
        <v>0</v>
      </c>
      <c r="C540" s="157">
        <v>0</v>
      </c>
      <c r="D540" s="157">
        <v>0</v>
      </c>
    </row>
    <row r="541" spans="1:4">
      <c r="A541" s="156" t="s">
        <v>2934</v>
      </c>
      <c r="B541" s="157">
        <v>0</v>
      </c>
      <c r="C541" s="157">
        <v>0</v>
      </c>
      <c r="D541" s="157">
        <v>0</v>
      </c>
    </row>
    <row r="542" spans="1:4">
      <c r="A542" s="154" t="s">
        <v>2935</v>
      </c>
      <c r="B542" s="158">
        <v>1710146440.0599999</v>
      </c>
      <c r="C542" s="158">
        <v>-92854048.890000001</v>
      </c>
      <c r="D542" s="158">
        <v>1617292391.1700001</v>
      </c>
    </row>
    <row r="543" spans="1:4">
      <c r="A543" s="156" t="s">
        <v>2936</v>
      </c>
      <c r="B543" s="157">
        <v>31484343.800000001</v>
      </c>
      <c r="C543" s="157">
        <v>1380345.65</v>
      </c>
      <c r="D543" s="157">
        <v>32864689.450000003</v>
      </c>
    </row>
    <row r="544" spans="1:4">
      <c r="A544" s="156" t="s">
        <v>2937</v>
      </c>
      <c r="B544" s="157">
        <v>14717936.279999999</v>
      </c>
      <c r="C544" s="157">
        <v>-262715</v>
      </c>
      <c r="D544" s="157">
        <v>14455221.279999999</v>
      </c>
    </row>
    <row r="545" spans="1:6">
      <c r="A545" s="156" t="s">
        <v>2938</v>
      </c>
      <c r="B545" s="157">
        <v>306503.42</v>
      </c>
      <c r="C545" s="157">
        <v>0</v>
      </c>
      <c r="D545" s="157">
        <v>306503.42</v>
      </c>
    </row>
    <row r="546" spans="1:6">
      <c r="A546" s="156" t="s">
        <v>2939</v>
      </c>
      <c r="B546" s="157">
        <v>46508783.5</v>
      </c>
      <c r="C546" s="157">
        <v>1117630.6500000001</v>
      </c>
      <c r="D546" s="157">
        <v>47626414.149999999</v>
      </c>
    </row>
    <row r="547" spans="1:6">
      <c r="A547" s="156" t="s">
        <v>2940</v>
      </c>
      <c r="B547" s="157">
        <v>235952026.82000002</v>
      </c>
      <c r="C547" s="157">
        <v>5100000</v>
      </c>
      <c r="D547" s="157">
        <v>241052026.81999999</v>
      </c>
    </row>
    <row r="548" spans="1:6">
      <c r="A548" s="156" t="s">
        <v>2941</v>
      </c>
      <c r="B548" s="157">
        <v>919363.74</v>
      </c>
      <c r="C548" s="157">
        <v>-36774.58</v>
      </c>
      <c r="D548" s="157">
        <v>882589.15999999992</v>
      </c>
    </row>
    <row r="549" spans="1:6" s="181" customFormat="1">
      <c r="A549" s="160" t="s">
        <v>2942</v>
      </c>
      <c r="B549" s="161">
        <v>236871390.56</v>
      </c>
      <c r="C549" s="161">
        <v>5063225.42</v>
      </c>
      <c r="D549" s="161">
        <v>241934615.97999999</v>
      </c>
      <c r="E549" s="182">
        <f>+D549/1000</f>
        <v>241934.61598</v>
      </c>
      <c r="F549" s="183">
        <f>+'B-23 FINAL'!M19</f>
        <v>241934.61598</v>
      </c>
    </row>
    <row r="550" spans="1:6">
      <c r="A550" s="156" t="s">
        <v>2943</v>
      </c>
      <c r="B550" s="157">
        <v>489363.3</v>
      </c>
      <c r="C550" s="157">
        <v>-489363.22</v>
      </c>
      <c r="D550" s="157">
        <v>0.08</v>
      </c>
    </row>
    <row r="551" spans="1:6">
      <c r="A551" s="156" t="s">
        <v>2944</v>
      </c>
      <c r="B551" s="157">
        <v>3675150.28</v>
      </c>
      <c r="C551" s="157">
        <v>0</v>
      </c>
      <c r="D551" s="157">
        <v>3675150.28</v>
      </c>
    </row>
    <row r="552" spans="1:6">
      <c r="A552" s="156" t="s">
        <v>2945</v>
      </c>
      <c r="B552" s="157">
        <v>999369.42999999993</v>
      </c>
      <c r="C552" s="157">
        <v>-9423.3799999999992</v>
      </c>
      <c r="D552" s="157">
        <v>989946.05</v>
      </c>
    </row>
    <row r="553" spans="1:6">
      <c r="A553" s="156" t="s">
        <v>2946</v>
      </c>
      <c r="B553" s="157">
        <v>9325773.4900000002</v>
      </c>
      <c r="C553" s="157">
        <v>-395094.29</v>
      </c>
      <c r="D553" s="157">
        <v>8930679.1999999993</v>
      </c>
    </row>
    <row r="554" spans="1:6">
      <c r="A554" s="156" t="s">
        <v>2947</v>
      </c>
      <c r="B554" s="157">
        <v>16091161.379999999</v>
      </c>
      <c r="C554" s="157">
        <v>-22504.230000000003</v>
      </c>
      <c r="D554" s="157">
        <v>16068657.15</v>
      </c>
    </row>
    <row r="555" spans="1:6">
      <c r="A555" s="156" t="s">
        <v>2948</v>
      </c>
      <c r="B555" s="157">
        <v>0</v>
      </c>
      <c r="C555" s="157">
        <v>1777492.38</v>
      </c>
      <c r="D555" s="157">
        <v>1777492.38</v>
      </c>
    </row>
    <row r="556" spans="1:6">
      <c r="A556" s="156" t="s">
        <v>2949</v>
      </c>
      <c r="B556" s="157">
        <v>0</v>
      </c>
      <c r="C556" s="157">
        <v>2683303.0500000003</v>
      </c>
      <c r="D556" s="157">
        <v>2683303.0500000003</v>
      </c>
    </row>
    <row r="557" spans="1:6">
      <c r="A557" s="156" t="s">
        <v>2950</v>
      </c>
      <c r="B557" s="157">
        <v>0</v>
      </c>
      <c r="C557" s="157">
        <v>4021581.7600000002</v>
      </c>
      <c r="D557" s="157">
        <v>4021581.7600000002</v>
      </c>
    </row>
    <row r="558" spans="1:6">
      <c r="A558" s="156" t="s">
        <v>2951</v>
      </c>
      <c r="B558" s="157">
        <v>3918467.06</v>
      </c>
      <c r="C558" s="157">
        <v>-255718.9</v>
      </c>
      <c r="D558" s="157">
        <v>3662748.16</v>
      </c>
    </row>
    <row r="559" spans="1:6">
      <c r="A559" s="156" t="s">
        <v>2952</v>
      </c>
      <c r="B559" s="157">
        <v>30798.42</v>
      </c>
      <c r="C559" s="157">
        <v>4192.3899999999994</v>
      </c>
      <c r="D559" s="157">
        <v>34990.81</v>
      </c>
    </row>
    <row r="560" spans="1:6">
      <c r="A560" s="156" t="s">
        <v>2953</v>
      </c>
      <c r="B560" s="157">
        <v>3462645.92</v>
      </c>
      <c r="C560" s="157">
        <v>2127754.7399999998</v>
      </c>
      <c r="D560" s="157">
        <v>5590400.6599999992</v>
      </c>
    </row>
    <row r="561" spans="1:4">
      <c r="A561" s="156" t="s">
        <v>2954</v>
      </c>
      <c r="B561" s="157">
        <v>0</v>
      </c>
      <c r="C561" s="157">
        <v>0</v>
      </c>
      <c r="D561" s="157">
        <v>0</v>
      </c>
    </row>
    <row r="562" spans="1:4">
      <c r="A562" s="156" t="s">
        <v>2955</v>
      </c>
      <c r="B562" s="157">
        <v>280640.45</v>
      </c>
      <c r="C562" s="157">
        <v>-8684.8799999999992</v>
      </c>
      <c r="D562" s="157">
        <v>271955.57</v>
      </c>
    </row>
    <row r="563" spans="1:4">
      <c r="A563" s="156" t="s">
        <v>2956</v>
      </c>
      <c r="B563" s="157">
        <v>-7.0000000000000007E-2</v>
      </c>
      <c r="C563" s="157">
        <v>0</v>
      </c>
      <c r="D563" s="157">
        <v>-7.0000000000000007E-2</v>
      </c>
    </row>
    <row r="564" spans="1:4">
      <c r="A564" s="156" t="s">
        <v>2957</v>
      </c>
      <c r="B564" s="157">
        <v>0</v>
      </c>
      <c r="C564" s="157">
        <v>0</v>
      </c>
      <c r="D564" s="157">
        <v>0</v>
      </c>
    </row>
    <row r="565" spans="1:4">
      <c r="A565" s="156" t="s">
        <v>2958</v>
      </c>
      <c r="B565" s="157">
        <v>150906939.31</v>
      </c>
      <c r="C565" s="157">
        <v>-627840309.95000005</v>
      </c>
      <c r="D565" s="157">
        <v>-476933370.63999999</v>
      </c>
    </row>
    <row r="566" spans="1:4">
      <c r="A566" s="156" t="s">
        <v>2959</v>
      </c>
      <c r="B566" s="157">
        <v>-150906940.09999999</v>
      </c>
      <c r="C566" s="157">
        <v>627840309.95000005</v>
      </c>
      <c r="D566" s="157">
        <v>476933369.85000002</v>
      </c>
    </row>
    <row r="567" spans="1:4">
      <c r="A567" s="156" t="s">
        <v>2960</v>
      </c>
      <c r="B567" s="157">
        <v>0</v>
      </c>
      <c r="C567" s="157">
        <v>0</v>
      </c>
      <c r="D567" s="157">
        <v>0</v>
      </c>
    </row>
    <row r="568" spans="1:4">
      <c r="A568" s="156" t="s">
        <v>2961</v>
      </c>
      <c r="B568" s="157">
        <v>38273368.869999997</v>
      </c>
      <c r="C568" s="157">
        <v>9433535.4199999999</v>
      </c>
      <c r="D568" s="157">
        <v>47706904.290000007</v>
      </c>
    </row>
    <row r="569" spans="1:4">
      <c r="A569" s="156" t="s">
        <v>2962</v>
      </c>
      <c r="B569" s="157">
        <v>38273368.869999997</v>
      </c>
      <c r="C569" s="157">
        <v>9433535.4199999999</v>
      </c>
      <c r="D569" s="157">
        <v>47706904.290000007</v>
      </c>
    </row>
    <row r="570" spans="1:4">
      <c r="A570" s="156" t="s">
        <v>2963</v>
      </c>
      <c r="B570" s="157">
        <v>34297634.450000003</v>
      </c>
      <c r="C570" s="157">
        <v>-34297634.450000003</v>
      </c>
      <c r="D570" s="157">
        <v>0</v>
      </c>
    </row>
    <row r="571" spans="1:4">
      <c r="A571" s="156" t="s">
        <v>2964</v>
      </c>
      <c r="B571" s="157">
        <v>34023419</v>
      </c>
      <c r="C571" s="157">
        <v>939040.99999999988</v>
      </c>
      <c r="D571" s="157">
        <v>34962460</v>
      </c>
    </row>
    <row r="572" spans="1:4">
      <c r="A572" s="156" t="s">
        <v>2965</v>
      </c>
      <c r="B572" s="157">
        <v>-199999999.88</v>
      </c>
      <c r="C572" s="157">
        <v>0</v>
      </c>
      <c r="D572" s="157">
        <v>-199999999.88</v>
      </c>
    </row>
    <row r="573" spans="1:4">
      <c r="A573" s="156" t="s">
        <v>2966</v>
      </c>
      <c r="B573" s="157">
        <v>77749432.75</v>
      </c>
      <c r="C573" s="157">
        <v>-45639254.579999998</v>
      </c>
      <c r="D573" s="157">
        <v>32110178.169999998</v>
      </c>
    </row>
    <row r="574" spans="1:4">
      <c r="A574" s="156" t="s">
        <v>2967</v>
      </c>
      <c r="B574" s="157">
        <v>29000000</v>
      </c>
      <c r="C574" s="157">
        <v>0</v>
      </c>
      <c r="D574" s="157">
        <v>29000000</v>
      </c>
    </row>
    <row r="575" spans="1:4">
      <c r="A575" s="156" t="s">
        <v>2968</v>
      </c>
      <c r="B575" s="157">
        <v>17205.25</v>
      </c>
      <c r="C575" s="157">
        <v>-17205.25</v>
      </c>
      <c r="D575" s="157">
        <v>0</v>
      </c>
    </row>
    <row r="576" spans="1:4">
      <c r="A576" s="156" t="s">
        <v>2969</v>
      </c>
      <c r="B576" s="157">
        <v>10497620.489999998</v>
      </c>
      <c r="C576" s="157">
        <v>-1323492.0099999998</v>
      </c>
      <c r="D576" s="157">
        <v>9174128.4800000004</v>
      </c>
    </row>
    <row r="577" spans="1:4">
      <c r="A577" s="156" t="s">
        <v>2970</v>
      </c>
      <c r="B577" s="157">
        <v>1042386</v>
      </c>
      <c r="C577" s="157">
        <v>182815</v>
      </c>
      <c r="D577" s="157">
        <v>1225201</v>
      </c>
    </row>
    <row r="578" spans="1:4">
      <c r="A578" s="156" t="s">
        <v>2971</v>
      </c>
      <c r="B578" s="157">
        <v>7187749.6600000001</v>
      </c>
      <c r="C578" s="157">
        <v>-162529.57</v>
      </c>
      <c r="D578" s="157">
        <v>7025220.0900000008</v>
      </c>
    </row>
    <row r="579" spans="1:4">
      <c r="A579" s="156" t="s">
        <v>2972</v>
      </c>
      <c r="B579" s="157">
        <v>0</v>
      </c>
      <c r="C579" s="157">
        <v>0</v>
      </c>
      <c r="D579" s="157">
        <v>0</v>
      </c>
    </row>
    <row r="580" spans="1:4">
      <c r="A580" s="156" t="s">
        <v>2973</v>
      </c>
      <c r="B580" s="157">
        <v>0</v>
      </c>
      <c r="C580" s="157">
        <v>0</v>
      </c>
      <c r="D580" s="157">
        <v>0</v>
      </c>
    </row>
    <row r="581" spans="1:4">
      <c r="A581" s="156" t="s">
        <v>2974</v>
      </c>
      <c r="B581" s="157">
        <v>112421838.52000001</v>
      </c>
      <c r="C581" s="157">
        <v>-620076.16999999993</v>
      </c>
      <c r="D581" s="157">
        <v>111801762.34999999</v>
      </c>
    </row>
    <row r="582" spans="1:4">
      <c r="A582" s="156" t="s">
        <v>2975</v>
      </c>
      <c r="B582" s="157">
        <v>7325613.1200000001</v>
      </c>
      <c r="C582" s="157">
        <v>9608.41</v>
      </c>
      <c r="D582" s="157">
        <v>7335221.5299999993</v>
      </c>
    </row>
    <row r="583" spans="1:4">
      <c r="A583" s="156" t="s">
        <v>2976</v>
      </c>
      <c r="B583" s="157">
        <v>0</v>
      </c>
      <c r="C583" s="157">
        <v>0</v>
      </c>
      <c r="D583" s="157">
        <v>0</v>
      </c>
    </row>
    <row r="584" spans="1:4">
      <c r="A584" s="156" t="s">
        <v>2977</v>
      </c>
      <c r="B584" s="157">
        <v>5036813.91</v>
      </c>
      <c r="C584" s="157">
        <v>-3258895.65</v>
      </c>
      <c r="D584" s="157">
        <v>1777918.26</v>
      </c>
    </row>
    <row r="585" spans="1:4">
      <c r="A585" s="156" t="s">
        <v>2978</v>
      </c>
      <c r="B585" s="157">
        <v>76755146.510000005</v>
      </c>
      <c r="C585" s="157">
        <v>20392446.460000001</v>
      </c>
      <c r="D585" s="157">
        <v>97147592.969999999</v>
      </c>
    </row>
    <row r="586" spans="1:4">
      <c r="A586" s="156" t="s">
        <v>2979</v>
      </c>
      <c r="B586" s="157">
        <v>77734432</v>
      </c>
      <c r="C586" s="157">
        <v>-77734432</v>
      </c>
      <c r="D586" s="157">
        <v>0</v>
      </c>
    </row>
    <row r="587" spans="1:4">
      <c r="A587" s="156" t="s">
        <v>2980</v>
      </c>
      <c r="B587" s="157">
        <v>7700238.5599999996</v>
      </c>
      <c r="C587" s="157">
        <v>247182.97</v>
      </c>
      <c r="D587" s="157">
        <v>7947421.5300000003</v>
      </c>
    </row>
    <row r="588" spans="1:4">
      <c r="A588" s="156" t="s">
        <v>2981</v>
      </c>
      <c r="B588" s="157">
        <v>680789530.10000002</v>
      </c>
      <c r="C588" s="157">
        <v>-141282425.84</v>
      </c>
      <c r="D588" s="157">
        <v>539507104.25999999</v>
      </c>
    </row>
    <row r="589" spans="1:4">
      <c r="A589" s="156" t="s">
        <v>2982</v>
      </c>
      <c r="B589" s="157">
        <v>509371737.15999997</v>
      </c>
      <c r="C589" s="157">
        <v>-3193058.84</v>
      </c>
      <c r="D589" s="157">
        <v>506178678.31999999</v>
      </c>
    </row>
    <row r="590" spans="1:4">
      <c r="A590" s="156" t="s">
        <v>2983</v>
      </c>
      <c r="B590" s="157">
        <v>172929164.91999999</v>
      </c>
      <c r="C590" s="157">
        <v>-1084027.5</v>
      </c>
      <c r="D590" s="157">
        <v>171845137.42000002</v>
      </c>
    </row>
    <row r="591" spans="1:4">
      <c r="A591" s="156" t="s">
        <v>2984</v>
      </c>
      <c r="B591" s="157">
        <v>-2723378.79</v>
      </c>
      <c r="C591" s="157">
        <v>1911037.08</v>
      </c>
      <c r="D591" s="157">
        <v>-812341.71000000008</v>
      </c>
    </row>
    <row r="592" spans="1:4">
      <c r="A592" s="156" t="s">
        <v>2985</v>
      </c>
      <c r="B592" s="157">
        <v>-80252912.349999994</v>
      </c>
      <c r="C592" s="157">
        <v>-1718939.25</v>
      </c>
      <c r="D592" s="157">
        <v>-81971851.599999994</v>
      </c>
    </row>
    <row r="593" spans="1:4">
      <c r="A593" s="156" t="s">
        <v>2986</v>
      </c>
      <c r="B593" s="157">
        <v>-759830435.63999999</v>
      </c>
      <c r="C593" s="157">
        <v>647110.01</v>
      </c>
      <c r="D593" s="157">
        <v>-759183325.63</v>
      </c>
    </row>
    <row r="594" spans="1:4">
      <c r="A594" s="156" t="s">
        <v>2987</v>
      </c>
      <c r="B594" s="157">
        <v>1440619965.74</v>
      </c>
      <c r="C594" s="157">
        <v>-141929535.84999999</v>
      </c>
      <c r="D594" s="157">
        <v>1298690429.8900001</v>
      </c>
    </row>
    <row r="595" spans="1:4">
      <c r="A595" s="156" t="s">
        <v>2988</v>
      </c>
      <c r="B595" s="157">
        <v>0.55000000000000004</v>
      </c>
      <c r="C595" s="157">
        <v>0</v>
      </c>
      <c r="D595" s="157">
        <v>0.55000000000000004</v>
      </c>
    </row>
    <row r="596" spans="1:4">
      <c r="A596" s="156" t="s">
        <v>2989</v>
      </c>
      <c r="B596" s="157">
        <v>0.17</v>
      </c>
      <c r="C596" s="157">
        <v>0</v>
      </c>
      <c r="D596" s="157">
        <v>0.17</v>
      </c>
    </row>
    <row r="597" spans="1:4">
      <c r="A597" s="156" t="s">
        <v>2990</v>
      </c>
      <c r="B597" s="157">
        <v>0.71999999999999986</v>
      </c>
      <c r="C597" s="157">
        <v>0</v>
      </c>
      <c r="D597" s="157">
        <v>0.71999999999999986</v>
      </c>
    </row>
    <row r="598" spans="1:4">
      <c r="A598" s="156" t="s">
        <v>2991</v>
      </c>
      <c r="B598" s="157">
        <v>2232438413.0900002</v>
      </c>
      <c r="C598" s="157">
        <v>15289767.720000001</v>
      </c>
      <c r="D598" s="157">
        <v>2247728180.8099999</v>
      </c>
    </row>
    <row r="599" spans="1:4">
      <c r="A599" s="156" t="s">
        <v>2992</v>
      </c>
      <c r="B599" s="157">
        <v>606091379.87</v>
      </c>
      <c r="C599" s="157">
        <v>4635725.12</v>
      </c>
      <c r="D599" s="157">
        <v>610727104.99000001</v>
      </c>
    </row>
    <row r="600" spans="1:4">
      <c r="A600" s="156" t="s">
        <v>2993</v>
      </c>
      <c r="B600" s="157">
        <v>2838529792.96</v>
      </c>
      <c r="C600" s="157">
        <v>19925492.84</v>
      </c>
      <c r="D600" s="157">
        <v>2858455285.7999997</v>
      </c>
    </row>
    <row r="601" spans="1:4">
      <c r="A601" s="156" t="s">
        <v>2994</v>
      </c>
      <c r="B601" s="157">
        <v>649700728.47000003</v>
      </c>
      <c r="C601" s="157">
        <v>-9875845.6099999994</v>
      </c>
      <c r="D601" s="157">
        <v>639824882.86000001</v>
      </c>
    </row>
    <row r="602" spans="1:4">
      <c r="A602" s="156" t="s">
        <v>2995</v>
      </c>
      <c r="B602" s="157">
        <v>180029008.28999999</v>
      </c>
      <c r="C602" s="157">
        <v>-2209123.7000000002</v>
      </c>
      <c r="D602" s="157">
        <v>177819884.59</v>
      </c>
    </row>
    <row r="603" spans="1:4">
      <c r="A603" s="156" t="s">
        <v>2996</v>
      </c>
      <c r="B603" s="157">
        <v>829729736.76000011</v>
      </c>
      <c r="C603" s="157">
        <v>-12084969.310000001</v>
      </c>
      <c r="D603" s="157">
        <v>817644767.44999993</v>
      </c>
    </row>
    <row r="604" spans="1:4">
      <c r="A604" s="154" t="s">
        <v>2997</v>
      </c>
      <c r="B604" s="158">
        <v>5430533039.1099997</v>
      </c>
      <c r="C604" s="158">
        <v>-118474620.83</v>
      </c>
      <c r="D604" s="158">
        <v>5312058418.2799997</v>
      </c>
    </row>
    <row r="605" spans="1:4">
      <c r="A605" s="156" t="s">
        <v>2998</v>
      </c>
      <c r="B605" s="157">
        <v>0</v>
      </c>
      <c r="C605" s="157">
        <v>0</v>
      </c>
      <c r="D605" s="157">
        <v>0</v>
      </c>
    </row>
    <row r="606" spans="1:4">
      <c r="A606" s="156" t="s">
        <v>2999</v>
      </c>
      <c r="B606" s="157">
        <v>0</v>
      </c>
      <c r="C606" s="157">
        <v>0</v>
      </c>
      <c r="D606" s="157">
        <v>0</v>
      </c>
    </row>
    <row r="607" spans="1:4">
      <c r="A607" s="156" t="s">
        <v>3000</v>
      </c>
      <c r="B607" s="157">
        <v>0</v>
      </c>
      <c r="C607" s="157">
        <v>0</v>
      </c>
      <c r="D607" s="157">
        <v>0</v>
      </c>
    </row>
    <row r="608" spans="1:4">
      <c r="A608" s="156" t="s">
        <v>3001</v>
      </c>
      <c r="B608" s="157">
        <v>0</v>
      </c>
      <c r="C608" s="157">
        <v>0</v>
      </c>
      <c r="D608" s="157">
        <v>0</v>
      </c>
    </row>
    <row r="609" spans="1:4">
      <c r="A609" s="156" t="s">
        <v>3002</v>
      </c>
      <c r="B609" s="157">
        <v>0</v>
      </c>
      <c r="C609" s="157">
        <v>0</v>
      </c>
      <c r="D609" s="157">
        <v>0</v>
      </c>
    </row>
    <row r="610" spans="1:4">
      <c r="A610" s="156" t="s">
        <v>3003</v>
      </c>
      <c r="B610" s="157">
        <v>0</v>
      </c>
      <c r="C610" s="157">
        <v>0</v>
      </c>
      <c r="D610" s="157">
        <v>0</v>
      </c>
    </row>
    <row r="611" spans="1:4">
      <c r="A611" s="156" t="s">
        <v>3004</v>
      </c>
      <c r="B611" s="157">
        <v>0</v>
      </c>
      <c r="C611" s="157">
        <v>0</v>
      </c>
      <c r="D611" s="157">
        <v>0</v>
      </c>
    </row>
    <row r="612" spans="1:4">
      <c r="A612" s="154" t="s">
        <v>3005</v>
      </c>
      <c r="B612" s="158">
        <v>0</v>
      </c>
      <c r="C612" s="158">
        <v>0</v>
      </c>
      <c r="D612" s="158">
        <v>0</v>
      </c>
    </row>
    <row r="613" spans="1:4">
      <c r="A613" s="154" t="s">
        <v>3006</v>
      </c>
      <c r="B613" s="159">
        <v>27365832126.389999</v>
      </c>
      <c r="C613" s="159">
        <v>-201869347.60999998</v>
      </c>
      <c r="D613" s="159">
        <v>27163962778.780003</v>
      </c>
    </row>
    <row r="614" spans="1:4">
      <c r="A614" s="155" t="s">
        <v>3007</v>
      </c>
      <c r="B614" s="155"/>
      <c r="C614" s="155"/>
      <c r="D614" s="155"/>
    </row>
    <row r="615" spans="1:4">
      <c r="A615" s="154" t="s">
        <v>3008</v>
      </c>
      <c r="B615" s="159"/>
      <c r="C615" s="159"/>
      <c r="D615" s="159"/>
    </row>
    <row r="616" spans="1:4">
      <c r="A616" s="156" t="s">
        <v>3009</v>
      </c>
      <c r="B616" s="157">
        <v>3662219551.6500001</v>
      </c>
      <c r="C616" s="157">
        <v>263919574.64999998</v>
      </c>
      <c r="D616" s="157">
        <v>3926139126.3000002</v>
      </c>
    </row>
    <row r="617" spans="1:4">
      <c r="A617" s="156" t="s">
        <v>3010</v>
      </c>
      <c r="B617" s="157">
        <v>1587615193.6300001</v>
      </c>
      <c r="C617" s="157">
        <v>128932555.85000001</v>
      </c>
      <c r="D617" s="157">
        <v>1716547749.48</v>
      </c>
    </row>
    <row r="618" spans="1:4">
      <c r="A618" s="156" t="s">
        <v>3011</v>
      </c>
      <c r="B618" s="157">
        <v>334633443.19</v>
      </c>
      <c r="C618" s="157">
        <v>32329677.319999997</v>
      </c>
      <c r="D618" s="157">
        <v>366963120.50999999</v>
      </c>
    </row>
    <row r="619" spans="1:4">
      <c r="A619" s="156" t="s">
        <v>3012</v>
      </c>
      <c r="B619" s="157">
        <v>3452164.58</v>
      </c>
      <c r="C619" s="157">
        <v>327478.61</v>
      </c>
      <c r="D619" s="157">
        <v>3779643.19</v>
      </c>
    </row>
    <row r="620" spans="1:4">
      <c r="A620" s="156" t="s">
        <v>3013</v>
      </c>
      <c r="B620" s="157">
        <v>390737689.44</v>
      </c>
      <c r="C620" s="157">
        <v>33554698.07</v>
      </c>
      <c r="D620" s="157">
        <v>424292387.50999999</v>
      </c>
    </row>
    <row r="621" spans="1:4">
      <c r="A621" s="156" t="s">
        <v>3014</v>
      </c>
      <c r="B621" s="157">
        <v>-1322.98</v>
      </c>
      <c r="C621" s="157">
        <v>-1795.54</v>
      </c>
      <c r="D621" s="157">
        <v>-3118.52</v>
      </c>
    </row>
    <row r="622" spans="1:4">
      <c r="A622" s="156" t="s">
        <v>3015</v>
      </c>
      <c r="B622" s="157">
        <v>139094532.19999999</v>
      </c>
      <c r="C622" s="157">
        <v>9151528.8499999996</v>
      </c>
      <c r="D622" s="157">
        <v>148246061.04999998</v>
      </c>
    </row>
    <row r="623" spans="1:4">
      <c r="A623" s="156" t="s">
        <v>3016</v>
      </c>
      <c r="B623" s="157">
        <v>30130.560000000001</v>
      </c>
      <c r="C623" s="157">
        <v>6974.9900000000007</v>
      </c>
      <c r="D623" s="157">
        <v>37105.549999999996</v>
      </c>
    </row>
    <row r="624" spans="1:4">
      <c r="A624" s="156" t="s">
        <v>3017</v>
      </c>
      <c r="B624" s="157">
        <v>-136.71</v>
      </c>
      <c r="C624" s="157">
        <v>0</v>
      </c>
      <c r="D624" s="157">
        <v>-136.71</v>
      </c>
    </row>
    <row r="625" spans="1:4">
      <c r="A625" s="156" t="s">
        <v>3018</v>
      </c>
      <c r="B625" s="157">
        <v>6117781245.5599995</v>
      </c>
      <c r="C625" s="157">
        <v>468220692.80000001</v>
      </c>
      <c r="D625" s="157">
        <v>6586001938.3599997</v>
      </c>
    </row>
    <row r="626" spans="1:4">
      <c r="A626" s="156" t="s">
        <v>3019</v>
      </c>
      <c r="B626" s="157">
        <v>13912500.98</v>
      </c>
      <c r="C626" s="157">
        <v>1156561</v>
      </c>
      <c r="D626" s="157">
        <v>15069061.98</v>
      </c>
    </row>
    <row r="627" spans="1:4">
      <c r="A627" s="156" t="s">
        <v>3020</v>
      </c>
      <c r="B627" s="157">
        <v>12953431.430000002</v>
      </c>
      <c r="C627" s="157">
        <v>1066766.67</v>
      </c>
      <c r="D627" s="157">
        <v>14020198.100000001</v>
      </c>
    </row>
    <row r="628" spans="1:4">
      <c r="A628" s="156" t="s">
        <v>3021</v>
      </c>
      <c r="B628" s="157">
        <v>81686288.810000002</v>
      </c>
      <c r="C628" s="157">
        <v>7793668.669999999</v>
      </c>
      <c r="D628" s="157">
        <v>89479957.480000004</v>
      </c>
    </row>
    <row r="629" spans="1:4">
      <c r="A629" s="156" t="s">
        <v>3022</v>
      </c>
      <c r="B629" s="157">
        <v>4322440.05</v>
      </c>
      <c r="C629" s="157">
        <v>412437.39</v>
      </c>
      <c r="D629" s="157">
        <v>4734877.4399999995</v>
      </c>
    </row>
    <row r="630" spans="1:4">
      <c r="A630" s="156" t="s">
        <v>3023</v>
      </c>
      <c r="B630" s="157">
        <v>127387.36</v>
      </c>
      <c r="C630" s="157">
        <v>18458.260000000002</v>
      </c>
      <c r="D630" s="157">
        <v>145845.62</v>
      </c>
    </row>
    <row r="631" spans="1:4">
      <c r="A631" s="156" t="s">
        <v>3024</v>
      </c>
      <c r="B631" s="157">
        <v>269828.57</v>
      </c>
      <c r="C631" s="157">
        <v>18752.36</v>
      </c>
      <c r="D631" s="157">
        <v>288580.93000000005</v>
      </c>
    </row>
    <row r="632" spans="1:4">
      <c r="A632" s="156" t="s">
        <v>3025</v>
      </c>
      <c r="B632" s="157">
        <v>38500</v>
      </c>
      <c r="C632" s="157">
        <v>3500</v>
      </c>
      <c r="D632" s="157">
        <v>42000</v>
      </c>
    </row>
    <row r="633" spans="1:4">
      <c r="A633" s="156" t="s">
        <v>3026</v>
      </c>
      <c r="B633" s="157">
        <v>247266.07</v>
      </c>
      <c r="C633" s="157">
        <v>4597.67</v>
      </c>
      <c r="D633" s="157">
        <v>251863.74000000002</v>
      </c>
    </row>
    <row r="634" spans="1:4">
      <c r="A634" s="156" t="s">
        <v>3027</v>
      </c>
      <c r="B634" s="157"/>
      <c r="C634" s="157">
        <v>0</v>
      </c>
      <c r="D634" s="157">
        <v>0</v>
      </c>
    </row>
    <row r="635" spans="1:4">
      <c r="A635" s="156" t="s">
        <v>3028</v>
      </c>
      <c r="B635" s="157">
        <v>9387817.3399999999</v>
      </c>
      <c r="C635" s="157">
        <v>874648.69000000006</v>
      </c>
      <c r="D635" s="157">
        <v>10262466.029999999</v>
      </c>
    </row>
    <row r="636" spans="1:4">
      <c r="A636" s="156" t="s">
        <v>3029</v>
      </c>
      <c r="B636" s="157">
        <v>1946121.62</v>
      </c>
      <c r="C636" s="157">
        <v>7936.2599999999993</v>
      </c>
      <c r="D636" s="157">
        <v>1954057.8800000001</v>
      </c>
    </row>
    <row r="637" spans="1:4">
      <c r="A637" s="156" t="s">
        <v>3030</v>
      </c>
      <c r="B637" s="157">
        <v>4559018.7</v>
      </c>
      <c r="C637" s="157">
        <v>381839.51</v>
      </c>
      <c r="D637" s="157">
        <v>4940858.21</v>
      </c>
    </row>
    <row r="638" spans="1:4">
      <c r="A638" s="156" t="s">
        <v>3031</v>
      </c>
      <c r="B638" s="157">
        <v>46842.68</v>
      </c>
      <c r="C638" s="157">
        <v>-121828.16</v>
      </c>
      <c r="D638" s="157">
        <v>-74985.48</v>
      </c>
    </row>
    <row r="639" spans="1:4">
      <c r="A639" s="156" t="s">
        <v>3032</v>
      </c>
      <c r="B639" s="157">
        <v>-19959178.259999998</v>
      </c>
      <c r="C639" s="157">
        <v>17691161</v>
      </c>
      <c r="D639" s="157">
        <v>-2268017.2600000002</v>
      </c>
    </row>
    <row r="640" spans="1:4">
      <c r="A640" s="156" t="s">
        <v>3033</v>
      </c>
      <c r="B640" s="157">
        <v>312174.67000000004</v>
      </c>
      <c r="C640" s="157">
        <v>58044.3</v>
      </c>
      <c r="D640" s="157">
        <v>370218.97</v>
      </c>
    </row>
    <row r="641" spans="1:4">
      <c r="A641" s="156" t="s">
        <v>3034</v>
      </c>
      <c r="B641" s="157">
        <v>8980.5300000000007</v>
      </c>
      <c r="C641" s="157">
        <v>870.99</v>
      </c>
      <c r="D641" s="157">
        <v>9851.5199999999986</v>
      </c>
    </row>
    <row r="642" spans="1:4">
      <c r="A642" s="156" t="s">
        <v>3035</v>
      </c>
      <c r="B642" s="157">
        <v>0</v>
      </c>
      <c r="C642" s="157">
        <v>0</v>
      </c>
      <c r="D642" s="157">
        <v>0</v>
      </c>
    </row>
    <row r="643" spans="1:4">
      <c r="A643" s="156" t="s">
        <v>3036</v>
      </c>
      <c r="B643" s="157">
        <v>4905.8599999999997</v>
      </c>
      <c r="C643" s="157">
        <v>0</v>
      </c>
      <c r="D643" s="157">
        <v>4905.8599999999997</v>
      </c>
    </row>
    <row r="644" spans="1:4">
      <c r="A644" s="156" t="s">
        <v>3037</v>
      </c>
      <c r="B644" s="157">
        <v>1101728.2</v>
      </c>
      <c r="C644" s="157">
        <v>98377.69</v>
      </c>
      <c r="D644" s="157">
        <v>1200105.8899999999</v>
      </c>
    </row>
    <row r="645" spans="1:4">
      <c r="A645" s="156" t="s">
        <v>3038</v>
      </c>
      <c r="B645" s="157">
        <v>141837143.75</v>
      </c>
      <c r="C645" s="157">
        <v>10160932.729999999</v>
      </c>
      <c r="D645" s="157">
        <v>151998076.47999999</v>
      </c>
    </row>
    <row r="646" spans="1:4">
      <c r="A646" s="156" t="s">
        <v>3039</v>
      </c>
      <c r="B646" s="157">
        <v>3638385.9</v>
      </c>
      <c r="C646" s="157">
        <v>265276.01</v>
      </c>
      <c r="D646" s="157">
        <v>3903661.91</v>
      </c>
    </row>
    <row r="647" spans="1:4">
      <c r="A647" s="156" t="s">
        <v>3040</v>
      </c>
      <c r="B647" s="157">
        <v>6618256.1199999992</v>
      </c>
      <c r="C647" s="157">
        <v>461034.33</v>
      </c>
      <c r="D647" s="157">
        <v>7079290.4500000002</v>
      </c>
    </row>
    <row r="648" spans="1:4">
      <c r="A648" s="156" t="s">
        <v>3041</v>
      </c>
      <c r="B648" s="157">
        <v>5100297.29</v>
      </c>
      <c r="C648" s="157">
        <v>376897.93</v>
      </c>
      <c r="D648" s="157">
        <v>5477195.2199999997</v>
      </c>
    </row>
    <row r="649" spans="1:4">
      <c r="A649" s="156" t="s">
        <v>3042</v>
      </c>
      <c r="B649" s="157">
        <v>132688.72</v>
      </c>
      <c r="C649" s="157">
        <v>7878.7199999999993</v>
      </c>
      <c r="D649" s="157">
        <v>140567.44</v>
      </c>
    </row>
    <row r="650" spans="1:4">
      <c r="A650" s="156" t="s">
        <v>3043</v>
      </c>
      <c r="B650" s="157">
        <v>407679.95999999996</v>
      </c>
      <c r="C650" s="157">
        <v>24207.01</v>
      </c>
      <c r="D650" s="157">
        <v>431886.97</v>
      </c>
    </row>
    <row r="651" spans="1:4">
      <c r="A651" s="156" t="s">
        <v>3044</v>
      </c>
      <c r="B651" s="157">
        <v>2398860.2600000002</v>
      </c>
      <c r="C651" s="157">
        <v>24387.940000000002</v>
      </c>
      <c r="D651" s="157">
        <v>2423248.2000000002</v>
      </c>
    </row>
    <row r="652" spans="1:4">
      <c r="A652" s="156" t="s">
        <v>3045</v>
      </c>
      <c r="B652" s="157">
        <v>342.24</v>
      </c>
      <c r="C652" s="157">
        <v>31.250000000000004</v>
      </c>
      <c r="D652" s="157">
        <v>373.48999999999995</v>
      </c>
    </row>
    <row r="653" spans="1:4">
      <c r="A653" s="156" t="s">
        <v>3046</v>
      </c>
      <c r="B653" s="157">
        <v>1175807.75</v>
      </c>
      <c r="C653" s="157">
        <v>17205.25</v>
      </c>
      <c r="D653" s="157">
        <v>1193013</v>
      </c>
    </row>
    <row r="654" spans="1:4">
      <c r="A654" s="156" t="s">
        <v>3047</v>
      </c>
      <c r="B654" s="157">
        <v>6471.92</v>
      </c>
      <c r="C654" s="157">
        <v>58.24</v>
      </c>
      <c r="D654" s="157">
        <v>6530.16</v>
      </c>
    </row>
    <row r="655" spans="1:4">
      <c r="A655" s="156" t="s">
        <v>3048</v>
      </c>
      <c r="B655" s="157">
        <v>18491</v>
      </c>
      <c r="C655" s="157">
        <v>1372.6799999999998</v>
      </c>
      <c r="D655" s="157">
        <v>19863.68</v>
      </c>
    </row>
    <row r="656" spans="1:4">
      <c r="A656" s="156" t="s">
        <v>3049</v>
      </c>
      <c r="B656" s="157">
        <v>1041811.0000000001</v>
      </c>
      <c r="C656" s="157">
        <v>0</v>
      </c>
      <c r="D656" s="157">
        <v>1041811.0000000001</v>
      </c>
    </row>
    <row r="657" spans="1:4">
      <c r="A657" s="156" t="s">
        <v>3050</v>
      </c>
      <c r="B657" s="157">
        <v>273342290.52000004</v>
      </c>
      <c r="C657" s="157">
        <v>40805074.390000001</v>
      </c>
      <c r="D657" s="157">
        <v>314147364.91000003</v>
      </c>
    </row>
    <row r="658" spans="1:4">
      <c r="A658" s="156" t="s">
        <v>3051</v>
      </c>
      <c r="B658" s="157">
        <v>6391123536.0799999</v>
      </c>
      <c r="C658" s="157">
        <v>509025767.18999994</v>
      </c>
      <c r="D658" s="157">
        <v>6900149303.2700005</v>
      </c>
    </row>
    <row r="659" spans="1:4">
      <c r="A659" s="156" t="s">
        <v>3052</v>
      </c>
      <c r="B659" s="157">
        <v>6391123536.0799999</v>
      </c>
      <c r="C659" s="157">
        <v>509025767.18999994</v>
      </c>
      <c r="D659" s="157">
        <v>6900149303.2700005</v>
      </c>
    </row>
    <row r="660" spans="1:4">
      <c r="A660" s="156" t="s">
        <v>3053</v>
      </c>
      <c r="B660" s="157">
        <v>84473738.620000005</v>
      </c>
      <c r="C660" s="157">
        <v>3085026.07</v>
      </c>
      <c r="D660" s="157">
        <v>87558764.689999998</v>
      </c>
    </row>
    <row r="661" spans="1:4">
      <c r="A661" s="156" t="s">
        <v>3054</v>
      </c>
      <c r="B661" s="157">
        <v>183553917.81999999</v>
      </c>
      <c r="C661" s="157">
        <v>10852671.449999999</v>
      </c>
      <c r="D661" s="157">
        <v>194406589.27000001</v>
      </c>
    </row>
    <row r="662" spans="1:4">
      <c r="A662" s="156" t="s">
        <v>3055</v>
      </c>
      <c r="B662" s="157">
        <v>9223230</v>
      </c>
      <c r="C662" s="157">
        <v>522806.81</v>
      </c>
      <c r="D662" s="157">
        <v>9746036.8100000005</v>
      </c>
    </row>
    <row r="663" spans="1:4">
      <c r="A663" s="156" t="s">
        <v>3056</v>
      </c>
      <c r="B663" s="157">
        <v>23100</v>
      </c>
      <c r="C663" s="157">
        <v>2100</v>
      </c>
      <c r="D663" s="157">
        <v>25200</v>
      </c>
    </row>
    <row r="664" spans="1:4">
      <c r="A664" s="156" t="s">
        <v>3057</v>
      </c>
      <c r="B664" s="157">
        <v>277273986.44</v>
      </c>
      <c r="C664" s="157">
        <v>14462604.33</v>
      </c>
      <c r="D664" s="157">
        <v>291736590.76999998</v>
      </c>
    </row>
    <row r="665" spans="1:4">
      <c r="A665" s="156" t="s">
        <v>3058</v>
      </c>
      <c r="B665" s="157">
        <v>961933911.23000002</v>
      </c>
      <c r="C665" s="157">
        <v>78483677.359999999</v>
      </c>
      <c r="D665" s="157">
        <v>1040417588.59</v>
      </c>
    </row>
    <row r="666" spans="1:4">
      <c r="A666" s="156" t="s">
        <v>3059</v>
      </c>
      <c r="B666" s="157">
        <v>8864285.2000000011</v>
      </c>
      <c r="C666" s="157">
        <v>261178.87000000002</v>
      </c>
      <c r="D666" s="157">
        <v>9125464.0700000003</v>
      </c>
    </row>
    <row r="667" spans="1:4">
      <c r="A667" s="156" t="s">
        <v>3060</v>
      </c>
      <c r="B667" s="157">
        <v>970798196.43000007</v>
      </c>
      <c r="C667" s="157">
        <v>78744856.230000004</v>
      </c>
      <c r="D667" s="157">
        <v>1049543052.66</v>
      </c>
    </row>
    <row r="668" spans="1:4">
      <c r="A668" s="156" t="s">
        <v>3061</v>
      </c>
      <c r="B668" s="157">
        <v>1248072182.8699999</v>
      </c>
      <c r="C668" s="157">
        <v>93207460.560000002</v>
      </c>
      <c r="D668" s="157">
        <v>1341279643.4300001</v>
      </c>
    </row>
    <row r="669" spans="1:4">
      <c r="A669" s="156" t="s">
        <v>3062</v>
      </c>
      <c r="B669" s="157">
        <v>79373094.540000007</v>
      </c>
      <c r="C669" s="157">
        <v>1412630.96</v>
      </c>
      <c r="D669" s="157">
        <v>80785725.5</v>
      </c>
    </row>
    <row r="670" spans="1:4">
      <c r="A670" s="156" t="s">
        <v>3063</v>
      </c>
      <c r="B670" s="157">
        <v>1298747.8899999999</v>
      </c>
      <c r="C670" s="157">
        <v>124313.29000000001</v>
      </c>
      <c r="D670" s="157">
        <v>1423061.1800000002</v>
      </c>
    </row>
    <row r="671" spans="1:4">
      <c r="A671" s="156" t="s">
        <v>3064</v>
      </c>
      <c r="B671" s="157">
        <v>80671842.430000007</v>
      </c>
      <c r="C671" s="157">
        <v>1536944.25</v>
      </c>
      <c r="D671" s="157">
        <v>82208786.680000007</v>
      </c>
    </row>
    <row r="672" spans="1:4">
      <c r="A672" s="156" t="s">
        <v>3065</v>
      </c>
      <c r="B672" s="157">
        <v>30953.26</v>
      </c>
      <c r="C672" s="157">
        <v>-26.650000000000002</v>
      </c>
      <c r="D672" s="157">
        <v>30926.61</v>
      </c>
    </row>
    <row r="673" spans="1:4">
      <c r="A673" s="156" t="s">
        <v>3066</v>
      </c>
      <c r="B673" s="157">
        <v>120087879.19</v>
      </c>
      <c r="C673" s="157">
        <v>10231147.039999999</v>
      </c>
      <c r="D673" s="157">
        <v>130319026.23</v>
      </c>
    </row>
    <row r="674" spans="1:4">
      <c r="A674" s="156" t="s">
        <v>3067</v>
      </c>
      <c r="B674" s="157">
        <v>411035564.83000004</v>
      </c>
      <c r="C674" s="157">
        <v>36853839.899999999</v>
      </c>
      <c r="D674" s="157">
        <v>447889404.72999996</v>
      </c>
    </row>
    <row r="675" spans="1:4">
      <c r="A675" s="156" t="s">
        <v>3068</v>
      </c>
      <c r="B675" s="157">
        <v>611826239.71000004</v>
      </c>
      <c r="C675" s="157">
        <v>48621904.539999999</v>
      </c>
      <c r="D675" s="157">
        <v>660448144.25</v>
      </c>
    </row>
    <row r="676" spans="1:4">
      <c r="A676" s="156" t="s">
        <v>3069</v>
      </c>
      <c r="B676" s="157">
        <v>57945224.280000001</v>
      </c>
      <c r="C676" s="157">
        <v>19556043.629999999</v>
      </c>
      <c r="D676" s="157">
        <v>77501267.909999996</v>
      </c>
    </row>
    <row r="677" spans="1:4">
      <c r="A677" s="156" t="s">
        <v>3070</v>
      </c>
      <c r="B677" s="157">
        <v>520</v>
      </c>
      <c r="C677" s="157">
        <v>261.02</v>
      </c>
      <c r="D677" s="157">
        <v>781.02</v>
      </c>
    </row>
    <row r="678" spans="1:4">
      <c r="A678" s="156" t="s">
        <v>3071</v>
      </c>
      <c r="B678" s="157">
        <v>3767.39</v>
      </c>
      <c r="C678" s="157">
        <v>53</v>
      </c>
      <c r="D678" s="157">
        <v>3820.39</v>
      </c>
    </row>
    <row r="679" spans="1:4">
      <c r="A679" s="156" t="s">
        <v>3072</v>
      </c>
      <c r="B679" s="157">
        <v>2098255.7000000002</v>
      </c>
      <c r="C679" s="157">
        <v>-372678.8</v>
      </c>
      <c r="D679" s="157">
        <v>1725576.9</v>
      </c>
    </row>
    <row r="680" spans="1:4">
      <c r="A680" s="156" t="s">
        <v>3073</v>
      </c>
      <c r="B680" s="157">
        <v>89.83</v>
      </c>
      <c r="C680" s="157">
        <v>0</v>
      </c>
      <c r="D680" s="157">
        <v>89.83</v>
      </c>
    </row>
    <row r="681" spans="1:4">
      <c r="A681" s="156" t="s">
        <v>3074</v>
      </c>
      <c r="B681" s="157">
        <v>40.630000000000003</v>
      </c>
      <c r="C681" s="157">
        <v>1.51</v>
      </c>
      <c r="D681" s="157">
        <v>42.14</v>
      </c>
    </row>
    <row r="682" spans="1:4">
      <c r="A682" s="156" t="s">
        <v>3075</v>
      </c>
      <c r="B682" s="157">
        <v>3907156.17</v>
      </c>
      <c r="C682" s="157">
        <v>659948.24</v>
      </c>
      <c r="D682" s="157">
        <v>4567104.41</v>
      </c>
    </row>
    <row r="683" spans="1:4">
      <c r="A683" s="156" t="s">
        <v>3076</v>
      </c>
      <c r="B683" s="157">
        <v>1081.45</v>
      </c>
      <c r="C683" s="157">
        <v>47.97</v>
      </c>
      <c r="D683" s="157">
        <v>1129.42</v>
      </c>
    </row>
    <row r="684" spans="1:4">
      <c r="A684" s="156" t="s">
        <v>3077</v>
      </c>
      <c r="B684" s="157">
        <v>2348220.0500000003</v>
      </c>
      <c r="C684" s="157">
        <v>256290.33</v>
      </c>
      <c r="D684" s="157">
        <v>2604510.38</v>
      </c>
    </row>
    <row r="685" spans="1:4">
      <c r="A685" s="156" t="s">
        <v>3078</v>
      </c>
      <c r="B685" s="157">
        <v>3836676.5</v>
      </c>
      <c r="C685" s="157">
        <v>440014.26</v>
      </c>
      <c r="D685" s="157">
        <v>4276690.76</v>
      </c>
    </row>
    <row r="686" spans="1:4">
      <c r="A686" s="156" t="s">
        <v>3079</v>
      </c>
      <c r="B686" s="157">
        <v>-1337131.1400000001</v>
      </c>
      <c r="C686" s="157">
        <v>-113697.52</v>
      </c>
      <c r="D686" s="157">
        <v>-1450828.66</v>
      </c>
    </row>
    <row r="687" spans="1:4">
      <c r="A687" s="156" t="s">
        <v>3080</v>
      </c>
      <c r="B687" s="157">
        <v>34483433.780000001</v>
      </c>
      <c r="C687" s="157">
        <v>3906002.89</v>
      </c>
      <c r="D687" s="157">
        <v>38389436.670000002</v>
      </c>
    </row>
    <row r="688" spans="1:4">
      <c r="A688" s="156" t="s">
        <v>3081</v>
      </c>
      <c r="B688" s="157">
        <v>40428.839999999997</v>
      </c>
      <c r="C688" s="157">
        <v>4903.97</v>
      </c>
      <c r="D688" s="157">
        <v>45332.81</v>
      </c>
    </row>
    <row r="689" spans="1:4">
      <c r="A689" s="156" t="s">
        <v>3082</v>
      </c>
      <c r="B689" s="157">
        <v>19423982.09</v>
      </c>
      <c r="C689" s="157">
        <v>11381724.33</v>
      </c>
      <c r="D689" s="157">
        <v>30805706.419999998</v>
      </c>
    </row>
    <row r="690" spans="1:4">
      <c r="A690" s="156" t="s">
        <v>3083</v>
      </c>
      <c r="B690" s="157">
        <v>1523334.72</v>
      </c>
      <c r="C690" s="157">
        <v>158326.19</v>
      </c>
      <c r="D690" s="157">
        <v>1681660.9100000001</v>
      </c>
    </row>
    <row r="691" spans="1:4">
      <c r="A691" s="156" t="s">
        <v>3084</v>
      </c>
      <c r="B691" s="157">
        <v>128900.93000000001</v>
      </c>
      <c r="C691" s="157">
        <v>-2099.6800000000003</v>
      </c>
      <c r="D691" s="157">
        <v>126801.25000000001</v>
      </c>
    </row>
    <row r="692" spans="1:4">
      <c r="A692" s="156" t="s">
        <v>3085</v>
      </c>
      <c r="B692" s="157">
        <v>19733824</v>
      </c>
      <c r="C692" s="157">
        <v>1793984.0000000002</v>
      </c>
      <c r="D692" s="157">
        <v>21527808</v>
      </c>
    </row>
    <row r="693" spans="1:4">
      <c r="A693" s="156" t="s">
        <v>3086</v>
      </c>
      <c r="B693" s="157">
        <v>334849030.34999996</v>
      </c>
      <c r="C693" s="157">
        <v>31087056.300000001</v>
      </c>
      <c r="D693" s="157">
        <v>365936086.64999998</v>
      </c>
    </row>
    <row r="694" spans="1:4">
      <c r="A694" s="156" t="s">
        <v>3087</v>
      </c>
      <c r="B694" s="157">
        <v>1875254.8900000001</v>
      </c>
      <c r="C694" s="157">
        <v>-2593648.2800000003</v>
      </c>
      <c r="D694" s="157">
        <v>-718393.39</v>
      </c>
    </row>
    <row r="695" spans="1:4">
      <c r="A695" s="156" t="s">
        <v>3088</v>
      </c>
      <c r="B695" s="157">
        <v>2034670.7500000002</v>
      </c>
      <c r="C695" s="157">
        <v>-400028.65</v>
      </c>
      <c r="D695" s="157">
        <v>1634642.1</v>
      </c>
    </row>
    <row r="696" spans="1:4">
      <c r="A696" s="156" t="s">
        <v>3089</v>
      </c>
      <c r="B696" s="157">
        <v>4158483.1199999996</v>
      </c>
      <c r="C696" s="157">
        <v>378043.92</v>
      </c>
      <c r="D696" s="157">
        <v>4536527.04</v>
      </c>
    </row>
    <row r="697" spans="1:4">
      <c r="A697" s="156" t="s">
        <v>3090</v>
      </c>
      <c r="B697" s="157">
        <v>1034352.88</v>
      </c>
      <c r="C697" s="157">
        <v>94032.08</v>
      </c>
      <c r="D697" s="157">
        <v>1128384.96</v>
      </c>
    </row>
    <row r="698" spans="1:4">
      <c r="A698" s="156" t="s">
        <v>3091</v>
      </c>
      <c r="B698" s="157">
        <v>96298.03</v>
      </c>
      <c r="C698" s="157">
        <v>8141.4400000000005</v>
      </c>
      <c r="D698" s="157">
        <v>104439.47</v>
      </c>
    </row>
    <row r="699" spans="1:4">
      <c r="A699" s="156" t="s">
        <v>3092</v>
      </c>
      <c r="B699" s="157">
        <v>1695.02</v>
      </c>
      <c r="C699" s="157">
        <v>0</v>
      </c>
      <c r="D699" s="157">
        <v>1695.02</v>
      </c>
    </row>
    <row r="700" spans="1:4">
      <c r="A700" s="156" t="s">
        <v>3093</v>
      </c>
      <c r="B700" s="157">
        <v>188799.94</v>
      </c>
      <c r="C700" s="157">
        <v>17163.63</v>
      </c>
      <c r="D700" s="157">
        <v>205963.57</v>
      </c>
    </row>
    <row r="701" spans="1:4">
      <c r="A701" s="156" t="s">
        <v>3094</v>
      </c>
      <c r="B701" s="157">
        <v>69808487.189999998</v>
      </c>
      <c r="C701" s="157">
        <v>9840169.3000000007</v>
      </c>
      <c r="D701" s="157">
        <v>79648656.49000001</v>
      </c>
    </row>
    <row r="702" spans="1:4">
      <c r="A702" s="156" t="s">
        <v>3095</v>
      </c>
      <c r="B702" s="157">
        <v>9.61</v>
      </c>
      <c r="C702" s="157">
        <v>2227.8999999999996</v>
      </c>
      <c r="D702" s="157">
        <v>2237.5099999999998</v>
      </c>
    </row>
    <row r="703" spans="1:4">
      <c r="A703" s="156" t="s">
        <v>3096</v>
      </c>
      <c r="B703" s="157">
        <v>3916.6</v>
      </c>
      <c r="C703" s="157">
        <v>2792.3399999999997</v>
      </c>
      <c r="D703" s="157">
        <v>6708.9400000000005</v>
      </c>
    </row>
    <row r="704" spans="1:4">
      <c r="A704" s="156" t="s">
        <v>3097</v>
      </c>
      <c r="B704" s="157">
        <v>-32958154.460000001</v>
      </c>
      <c r="C704" s="157">
        <v>1669113.1099999999</v>
      </c>
      <c r="D704" s="157">
        <v>-31289041.349999998</v>
      </c>
    </row>
    <row r="705" spans="1:4">
      <c r="A705" s="156" t="s">
        <v>3098</v>
      </c>
      <c r="B705" s="157">
        <v>-43277668.089999996</v>
      </c>
      <c r="C705" s="157">
        <v>-3941775.95</v>
      </c>
      <c r="D705" s="157">
        <v>-47219444.039999999</v>
      </c>
    </row>
    <row r="706" spans="1:4">
      <c r="A706" s="156" t="s">
        <v>3099</v>
      </c>
      <c r="B706" s="157">
        <v>6536415.4799999995</v>
      </c>
      <c r="C706" s="157">
        <v>349696.61</v>
      </c>
      <c r="D706" s="157">
        <v>6886112.0899999999</v>
      </c>
    </row>
    <row r="707" spans="1:4">
      <c r="A707" s="156" t="s">
        <v>3100</v>
      </c>
      <c r="B707" s="157">
        <v>214229.73</v>
      </c>
      <c r="C707" s="157">
        <v>19475.43</v>
      </c>
      <c r="D707" s="157">
        <v>233705.16</v>
      </c>
    </row>
    <row r="708" spans="1:4">
      <c r="A708" s="156" t="s">
        <v>3101</v>
      </c>
      <c r="B708" s="157">
        <v>-1101104.45</v>
      </c>
      <c r="C708" s="157">
        <v>-101090.92</v>
      </c>
      <c r="D708" s="157">
        <v>-1202195.3700000001</v>
      </c>
    </row>
    <row r="709" spans="1:4">
      <c r="A709" s="156" t="s">
        <v>3102</v>
      </c>
      <c r="B709" s="157">
        <v>4318380.17</v>
      </c>
      <c r="C709" s="157">
        <v>226584.27</v>
      </c>
      <c r="D709" s="157">
        <v>4544964.4400000004</v>
      </c>
    </row>
    <row r="710" spans="1:4">
      <c r="A710" s="156" t="s">
        <v>3103</v>
      </c>
      <c r="B710" s="157">
        <v>-14233199.15</v>
      </c>
      <c r="C710" s="157">
        <v>-852382</v>
      </c>
      <c r="D710" s="157">
        <v>-15085581.15</v>
      </c>
    </row>
    <row r="711" spans="1:4">
      <c r="A711" s="156" t="s">
        <v>3104</v>
      </c>
      <c r="B711" s="157">
        <v>682164.35</v>
      </c>
      <c r="C711" s="157">
        <v>54.7</v>
      </c>
      <c r="D711" s="157">
        <v>682219.04999999993</v>
      </c>
    </row>
    <row r="712" spans="1:4">
      <c r="A712" s="156" t="s">
        <v>3105</v>
      </c>
      <c r="B712" s="157">
        <v>89524.28</v>
      </c>
      <c r="C712" s="157">
        <v>0</v>
      </c>
      <c r="D712" s="157">
        <v>89524.28</v>
      </c>
    </row>
    <row r="713" spans="1:4">
      <c r="A713" s="156" t="s">
        <v>3106</v>
      </c>
      <c r="B713" s="157">
        <v>408857.07</v>
      </c>
      <c r="C713" s="157">
        <v>78023.53</v>
      </c>
      <c r="D713" s="157">
        <v>486880.6</v>
      </c>
    </row>
    <row r="714" spans="1:4">
      <c r="A714" s="156" t="s">
        <v>3107</v>
      </c>
      <c r="B714" s="157">
        <v>642530.55000000005</v>
      </c>
      <c r="C714" s="157">
        <v>85862.06</v>
      </c>
      <c r="D714" s="157">
        <v>728392.61</v>
      </c>
    </row>
    <row r="715" spans="1:4">
      <c r="A715" s="156" t="s">
        <v>3108</v>
      </c>
      <c r="B715" s="157">
        <v>37669.629999999997</v>
      </c>
      <c r="C715" s="157">
        <v>5245.88</v>
      </c>
      <c r="D715" s="157">
        <v>42915.51</v>
      </c>
    </row>
    <row r="716" spans="1:4">
      <c r="A716" s="156" t="s">
        <v>3109</v>
      </c>
      <c r="B716" s="157">
        <v>331.52000000000004</v>
      </c>
      <c r="C716" s="157">
        <v>51.980000000000004</v>
      </c>
      <c r="D716" s="157">
        <v>383.5</v>
      </c>
    </row>
    <row r="717" spans="1:4">
      <c r="A717" s="156" t="s">
        <v>3110</v>
      </c>
      <c r="B717" s="157">
        <v>660861.14</v>
      </c>
      <c r="C717" s="157">
        <v>222664.24000000002</v>
      </c>
      <c r="D717" s="157">
        <v>883525.38</v>
      </c>
    </row>
    <row r="718" spans="1:4">
      <c r="A718" s="156" t="s">
        <v>3111</v>
      </c>
      <c r="B718" s="157">
        <v>8673.5499999999993</v>
      </c>
      <c r="C718" s="157">
        <v>2560.17</v>
      </c>
      <c r="D718" s="157">
        <v>11233.720000000001</v>
      </c>
    </row>
    <row r="719" spans="1:4">
      <c r="A719" s="156" t="s">
        <v>3112</v>
      </c>
      <c r="B719" s="157">
        <v>14035871.580000002</v>
      </c>
      <c r="C719" s="157">
        <v>1348846.23</v>
      </c>
      <c r="D719" s="157">
        <v>15384717.810000001</v>
      </c>
    </row>
    <row r="720" spans="1:4">
      <c r="A720" s="156" t="s">
        <v>3113</v>
      </c>
      <c r="B720" s="157">
        <v>-2408389.71</v>
      </c>
      <c r="C720" s="157">
        <v>-216181.83000000002</v>
      </c>
      <c r="D720" s="157">
        <v>-2624571.5399999996</v>
      </c>
    </row>
    <row r="721" spans="1:4">
      <c r="A721" s="156" t="s">
        <v>3114</v>
      </c>
      <c r="B721" s="157"/>
      <c r="C721" s="157">
        <v>0</v>
      </c>
      <c r="D721" s="157">
        <v>0</v>
      </c>
    </row>
    <row r="722" spans="1:4">
      <c r="A722" s="156" t="s">
        <v>3115</v>
      </c>
      <c r="B722" s="157">
        <v>8949492.9900000002</v>
      </c>
      <c r="C722" s="157">
        <v>911266.45</v>
      </c>
      <c r="D722" s="157">
        <v>9860759.4399999995</v>
      </c>
    </row>
    <row r="723" spans="1:4">
      <c r="A723" s="156" t="s">
        <v>3116</v>
      </c>
      <c r="B723" s="157">
        <v>500795289.77999997</v>
      </c>
      <c r="C723" s="157">
        <v>75913089.280000001</v>
      </c>
      <c r="D723" s="157">
        <v>576708379.05999994</v>
      </c>
    </row>
    <row r="724" spans="1:4">
      <c r="A724" s="156" t="s">
        <v>3117</v>
      </c>
      <c r="B724" s="157">
        <v>11190162.809999999</v>
      </c>
      <c r="C724" s="157">
        <v>865778.82000000007</v>
      </c>
      <c r="D724" s="157">
        <v>12055941.629999999</v>
      </c>
    </row>
    <row r="725" spans="1:4">
      <c r="A725" s="156" t="s">
        <v>3118</v>
      </c>
      <c r="B725" s="157">
        <v>1344734.7899999998</v>
      </c>
      <c r="C725" s="157">
        <v>120408.69</v>
      </c>
      <c r="D725" s="157">
        <v>1465143.48</v>
      </c>
    </row>
    <row r="726" spans="1:4">
      <c r="A726" s="156" t="s">
        <v>3119</v>
      </c>
      <c r="B726" s="157">
        <v>476241.13</v>
      </c>
      <c r="C726" s="157">
        <v>44648.229999999996</v>
      </c>
      <c r="D726" s="157">
        <v>520889.36000000004</v>
      </c>
    </row>
    <row r="727" spans="1:4">
      <c r="A727" s="156" t="s">
        <v>3120</v>
      </c>
      <c r="B727" s="157">
        <v>215419.4</v>
      </c>
      <c r="C727" s="157">
        <v>16109.75</v>
      </c>
      <c r="D727" s="157">
        <v>231529.15</v>
      </c>
    </row>
    <row r="728" spans="1:4">
      <c r="A728" s="156" t="s">
        <v>3121</v>
      </c>
      <c r="B728" s="157">
        <v>1836139.37</v>
      </c>
      <c r="C728" s="157">
        <v>-1105.07</v>
      </c>
      <c r="D728" s="157">
        <v>1835034.3</v>
      </c>
    </row>
    <row r="729" spans="1:4">
      <c r="A729" s="156" t="s">
        <v>3122</v>
      </c>
      <c r="B729" s="157">
        <v>26088202.75</v>
      </c>
      <c r="C729" s="157">
        <v>2924524.9200000004</v>
      </c>
      <c r="D729" s="157">
        <v>29012727.669999998</v>
      </c>
    </row>
    <row r="730" spans="1:4">
      <c r="A730" s="156" t="s">
        <v>3123</v>
      </c>
      <c r="B730" s="157">
        <v>2077.36</v>
      </c>
      <c r="C730" s="157">
        <v>0</v>
      </c>
      <c r="D730" s="157">
        <v>2077.36</v>
      </c>
    </row>
    <row r="731" spans="1:4">
      <c r="A731" s="156" t="s">
        <v>3124</v>
      </c>
      <c r="B731" s="157">
        <v>41152977.609999999</v>
      </c>
      <c r="C731" s="157">
        <v>3970365.3400000003</v>
      </c>
      <c r="D731" s="157">
        <v>45123342.950000003</v>
      </c>
    </row>
    <row r="732" spans="1:4">
      <c r="A732" s="156" t="s">
        <v>3125</v>
      </c>
      <c r="B732" s="157">
        <v>161840.85999999999</v>
      </c>
      <c r="C732" s="157">
        <v>7920.3399999999992</v>
      </c>
      <c r="D732" s="157">
        <v>169761.2</v>
      </c>
    </row>
    <row r="733" spans="1:4">
      <c r="A733" s="156" t="s">
        <v>3126</v>
      </c>
      <c r="B733" s="157">
        <v>777615.33000000007</v>
      </c>
      <c r="C733" s="157">
        <v>91853.200000000012</v>
      </c>
      <c r="D733" s="157">
        <v>869468.53</v>
      </c>
    </row>
    <row r="734" spans="1:4">
      <c r="A734" s="156" t="s">
        <v>3127</v>
      </c>
      <c r="B734" s="157">
        <v>16510817.840000002</v>
      </c>
      <c r="C734" s="157">
        <v>1217173.42</v>
      </c>
      <c r="D734" s="157">
        <v>17727991.259999998</v>
      </c>
    </row>
    <row r="735" spans="1:4">
      <c r="A735" s="156" t="s">
        <v>3128</v>
      </c>
      <c r="B735" s="157">
        <v>14840018.619999999</v>
      </c>
      <c r="C735" s="157">
        <v>1469471.8199999998</v>
      </c>
      <c r="D735" s="157">
        <v>16309490.439999999</v>
      </c>
    </row>
    <row r="736" spans="1:4">
      <c r="A736" s="156" t="s">
        <v>3129</v>
      </c>
      <c r="B736" s="157">
        <v>8515105.1099999994</v>
      </c>
      <c r="C736" s="157">
        <v>892305.09</v>
      </c>
      <c r="D736" s="157">
        <v>9407410.1999999993</v>
      </c>
    </row>
    <row r="737" spans="1:4">
      <c r="A737" s="156" t="s">
        <v>3130</v>
      </c>
      <c r="B737" s="157">
        <v>13259619.5</v>
      </c>
      <c r="C737" s="157">
        <v>1326130.1599999999</v>
      </c>
      <c r="D737" s="157">
        <v>14585749.66</v>
      </c>
    </row>
    <row r="738" spans="1:4">
      <c r="A738" s="156" t="s">
        <v>3131</v>
      </c>
      <c r="B738" s="157">
        <v>619944.35</v>
      </c>
      <c r="C738" s="157">
        <v>97034.62</v>
      </c>
      <c r="D738" s="157">
        <v>716978.97000000009</v>
      </c>
    </row>
    <row r="739" spans="1:4">
      <c r="A739" s="156" t="s">
        <v>3132</v>
      </c>
      <c r="B739" s="157">
        <v>32105939.739999998</v>
      </c>
      <c r="C739" s="157">
        <v>475275.33</v>
      </c>
      <c r="D739" s="157">
        <v>32581215.07</v>
      </c>
    </row>
    <row r="740" spans="1:4">
      <c r="A740" s="156" t="s">
        <v>3133</v>
      </c>
      <c r="B740" s="157">
        <v>859046.04</v>
      </c>
      <c r="C740" s="157">
        <v>166711.72999999998</v>
      </c>
      <c r="D740" s="157">
        <v>1025757.7700000001</v>
      </c>
    </row>
    <row r="741" spans="1:4">
      <c r="A741" s="156" t="s">
        <v>3134</v>
      </c>
      <c r="B741" s="157">
        <v>2430.7099999999996</v>
      </c>
      <c r="C741" s="157">
        <v>458.96999999999997</v>
      </c>
      <c r="D741" s="157">
        <v>2889.68</v>
      </c>
    </row>
    <row r="742" spans="1:4">
      <c r="A742" s="156" t="s">
        <v>3135</v>
      </c>
      <c r="B742" s="157">
        <v>87652378.100000009</v>
      </c>
      <c r="C742" s="157">
        <v>5744334.6800000006</v>
      </c>
      <c r="D742" s="157">
        <v>93396712.780000001</v>
      </c>
    </row>
    <row r="743" spans="1:4">
      <c r="A743" s="156" t="s">
        <v>3136</v>
      </c>
      <c r="B743" s="157"/>
      <c r="C743" s="157">
        <v>1625</v>
      </c>
      <c r="D743" s="157">
        <v>1625</v>
      </c>
    </row>
    <row r="744" spans="1:4">
      <c r="A744" s="156" t="s">
        <v>3137</v>
      </c>
      <c r="B744" s="157">
        <v>201178.62</v>
      </c>
      <c r="C744" s="157">
        <v>0</v>
      </c>
      <c r="D744" s="157">
        <v>201178.62</v>
      </c>
    </row>
    <row r="745" spans="1:4">
      <c r="A745" s="156" t="s">
        <v>3138</v>
      </c>
      <c r="B745" s="157">
        <v>11632514.48</v>
      </c>
      <c r="C745" s="157">
        <v>1076670.6100000001</v>
      </c>
      <c r="D745" s="157">
        <v>12709185.09</v>
      </c>
    </row>
    <row r="746" spans="1:4">
      <c r="A746" s="156" t="s">
        <v>3139</v>
      </c>
      <c r="B746" s="157">
        <v>2900128.95</v>
      </c>
      <c r="C746" s="157">
        <v>316464.89</v>
      </c>
      <c r="D746" s="157">
        <v>3216593.84</v>
      </c>
    </row>
    <row r="747" spans="1:4">
      <c r="A747" s="156" t="s">
        <v>3140</v>
      </c>
      <c r="B747" s="157">
        <v>94368433.820000008</v>
      </c>
      <c r="C747" s="157">
        <v>8562484.1099999994</v>
      </c>
      <c r="D747" s="157">
        <v>102930917.92999999</v>
      </c>
    </row>
    <row r="748" spans="1:4">
      <c r="A748" s="156" t="s">
        <v>3141</v>
      </c>
      <c r="B748" s="157">
        <v>2462666.88</v>
      </c>
      <c r="C748" s="157">
        <v>-1367040.01</v>
      </c>
      <c r="D748" s="157">
        <v>1095626.8699999999</v>
      </c>
    </row>
    <row r="749" spans="1:4">
      <c r="A749" s="156" t="s">
        <v>3142</v>
      </c>
      <c r="B749" s="157">
        <v>3902352</v>
      </c>
      <c r="C749" s="157">
        <v>318728</v>
      </c>
      <c r="D749" s="157">
        <v>4221080</v>
      </c>
    </row>
    <row r="750" spans="1:4">
      <c r="A750" s="156" t="s">
        <v>3143</v>
      </c>
      <c r="B750" s="157">
        <v>560114.47000000009</v>
      </c>
      <c r="C750" s="157">
        <v>28814.93</v>
      </c>
      <c r="D750" s="157">
        <v>588929.4</v>
      </c>
    </row>
    <row r="751" spans="1:4">
      <c r="A751" s="156" t="s">
        <v>3144</v>
      </c>
      <c r="B751" s="157">
        <v>116027389.21999998</v>
      </c>
      <c r="C751" s="157">
        <v>8937747.5300000012</v>
      </c>
      <c r="D751" s="157">
        <v>124965136.75</v>
      </c>
    </row>
    <row r="752" spans="1:4">
      <c r="A752" s="156" t="s">
        <v>3145</v>
      </c>
      <c r="B752" s="157">
        <v>863441.48</v>
      </c>
      <c r="C752" s="157">
        <v>325054.83999999997</v>
      </c>
      <c r="D752" s="157">
        <v>1188496.3199999998</v>
      </c>
    </row>
    <row r="753" spans="1:4">
      <c r="A753" s="156" t="s">
        <v>3146</v>
      </c>
      <c r="B753" s="157">
        <v>3080594.56</v>
      </c>
      <c r="C753" s="157">
        <v>227267.24</v>
      </c>
      <c r="D753" s="157">
        <v>3307861.8</v>
      </c>
    </row>
    <row r="754" spans="1:4">
      <c r="A754" s="156" t="s">
        <v>3147</v>
      </c>
      <c r="B754" s="157">
        <v>180563.66999999998</v>
      </c>
      <c r="C754" s="157">
        <v>7138.92</v>
      </c>
      <c r="D754" s="157">
        <v>187702.59</v>
      </c>
    </row>
    <row r="755" spans="1:4">
      <c r="A755" s="156" t="s">
        <v>3148</v>
      </c>
      <c r="B755" s="157">
        <v>4296643.55</v>
      </c>
      <c r="C755" s="157">
        <v>298437.57</v>
      </c>
      <c r="D755" s="157">
        <v>4595081.12</v>
      </c>
    </row>
    <row r="756" spans="1:4">
      <c r="A756" s="156" t="s">
        <v>3149</v>
      </c>
      <c r="B756" s="157">
        <v>534987.61</v>
      </c>
      <c r="C756" s="157">
        <v>28189.27</v>
      </c>
      <c r="D756" s="157">
        <v>563176.88</v>
      </c>
    </row>
    <row r="757" spans="1:4">
      <c r="A757" s="156" t="s">
        <v>3150</v>
      </c>
      <c r="B757" s="157">
        <v>4097519.89</v>
      </c>
      <c r="C757" s="157">
        <v>307317.63</v>
      </c>
      <c r="D757" s="157">
        <v>4404837.5199999996</v>
      </c>
    </row>
    <row r="758" spans="1:4">
      <c r="A758" s="156" t="s">
        <v>3151</v>
      </c>
      <c r="B758" s="157">
        <v>289976.65000000002</v>
      </c>
      <c r="C758" s="157">
        <v>11051.66</v>
      </c>
      <c r="D758" s="157">
        <v>301028.31</v>
      </c>
    </row>
    <row r="759" spans="1:4">
      <c r="A759" s="156" t="s">
        <v>3152</v>
      </c>
      <c r="B759" s="157">
        <v>5501963.5</v>
      </c>
      <c r="C759" s="157">
        <v>535536.52</v>
      </c>
      <c r="D759" s="157">
        <v>6037500.0199999996</v>
      </c>
    </row>
    <row r="760" spans="1:4">
      <c r="A760" s="156" t="s">
        <v>3153</v>
      </c>
      <c r="B760" s="157">
        <v>4240579.2300000004</v>
      </c>
      <c r="C760" s="157">
        <v>460174.74</v>
      </c>
      <c r="D760" s="157">
        <v>4700753.97</v>
      </c>
    </row>
    <row r="761" spans="1:4">
      <c r="A761" s="156" t="s">
        <v>3154</v>
      </c>
      <c r="B761" s="157">
        <v>25739955.370000001</v>
      </c>
      <c r="C761" s="157">
        <v>-504452.45999999996</v>
      </c>
      <c r="D761" s="157">
        <v>25235502.91</v>
      </c>
    </row>
    <row r="762" spans="1:4">
      <c r="A762" s="156" t="s">
        <v>3155</v>
      </c>
      <c r="B762" s="157">
        <v>201000</v>
      </c>
      <c r="C762" s="157">
        <v>0</v>
      </c>
      <c r="D762" s="157">
        <v>201000</v>
      </c>
    </row>
    <row r="763" spans="1:4">
      <c r="A763" s="156" t="s">
        <v>3156</v>
      </c>
      <c r="B763" s="157">
        <v>1439017.65</v>
      </c>
      <c r="C763" s="157">
        <v>-312316.31999999995</v>
      </c>
      <c r="D763" s="157">
        <v>1126701.33</v>
      </c>
    </row>
    <row r="764" spans="1:4">
      <c r="A764" s="156" t="s">
        <v>3157</v>
      </c>
      <c r="B764" s="157">
        <v>50466243.160000004</v>
      </c>
      <c r="C764" s="157">
        <v>1383399.61</v>
      </c>
      <c r="D764" s="157">
        <v>51849642.770000003</v>
      </c>
    </row>
    <row r="765" spans="1:4">
      <c r="A765" s="156" t="s">
        <v>3158</v>
      </c>
      <c r="B765" s="157">
        <v>2.81</v>
      </c>
      <c r="C765" s="157">
        <v>0</v>
      </c>
      <c r="D765" s="157">
        <v>2.81</v>
      </c>
    </row>
    <row r="766" spans="1:4">
      <c r="A766" s="156" t="s">
        <v>3159</v>
      </c>
      <c r="B766" s="157">
        <v>2.81</v>
      </c>
      <c r="C766" s="157">
        <v>0</v>
      </c>
      <c r="D766" s="157">
        <v>2.81</v>
      </c>
    </row>
    <row r="767" spans="1:4">
      <c r="A767" s="156" t="s">
        <v>3160</v>
      </c>
      <c r="B767" s="157">
        <v>1.74</v>
      </c>
      <c r="C767" s="157">
        <v>0</v>
      </c>
      <c r="D767" s="157">
        <v>1.74</v>
      </c>
    </row>
    <row r="768" spans="1:4">
      <c r="A768" s="156" t="s">
        <v>3161</v>
      </c>
      <c r="B768" s="157">
        <v>0.87</v>
      </c>
      <c r="C768" s="157">
        <v>0</v>
      </c>
      <c r="D768" s="157">
        <v>0.87</v>
      </c>
    </row>
    <row r="769" spans="1:4">
      <c r="A769" s="156" t="s">
        <v>3162</v>
      </c>
      <c r="B769" s="157">
        <v>0.28999999999999998</v>
      </c>
      <c r="C769" s="157">
        <v>0</v>
      </c>
      <c r="D769" s="157">
        <v>0.28999999999999998</v>
      </c>
    </row>
    <row r="770" spans="1:4">
      <c r="A770" s="156" t="s">
        <v>3163</v>
      </c>
      <c r="B770" s="157">
        <v>-17815.98</v>
      </c>
      <c r="C770" s="157">
        <v>11.66</v>
      </c>
      <c r="D770" s="157">
        <v>-17804.32</v>
      </c>
    </row>
    <row r="771" spans="1:4">
      <c r="A771" s="156" t="s">
        <v>3164</v>
      </c>
      <c r="B771" s="157">
        <v>-17813.079999999998</v>
      </c>
      <c r="C771" s="157">
        <v>11.66</v>
      </c>
      <c r="D771" s="157">
        <v>-17801.420000000002</v>
      </c>
    </row>
    <row r="772" spans="1:4">
      <c r="A772" s="156" t="s">
        <v>3165</v>
      </c>
      <c r="B772" s="157">
        <v>1807704.86</v>
      </c>
      <c r="C772" s="157">
        <v>158479.75</v>
      </c>
      <c r="D772" s="157">
        <v>1966184.6099999999</v>
      </c>
    </row>
    <row r="773" spans="1:4">
      <c r="A773" s="156" t="s">
        <v>3166</v>
      </c>
      <c r="B773" s="157">
        <v>266945.06</v>
      </c>
      <c r="C773" s="157">
        <v>5941.99</v>
      </c>
      <c r="D773" s="157">
        <v>272887.05</v>
      </c>
    </row>
    <row r="774" spans="1:4">
      <c r="A774" s="156" t="s">
        <v>3167</v>
      </c>
      <c r="B774" s="157">
        <v>2074649.9200000002</v>
      </c>
      <c r="C774" s="157">
        <v>164421.74</v>
      </c>
      <c r="D774" s="157">
        <v>2239071.6599999997</v>
      </c>
    </row>
    <row r="775" spans="1:4">
      <c r="A775" s="156" t="s">
        <v>3168</v>
      </c>
      <c r="B775" s="157">
        <v>8.77</v>
      </c>
      <c r="C775" s="157">
        <v>0</v>
      </c>
      <c r="D775" s="157">
        <v>8.77</v>
      </c>
    </row>
    <row r="776" spans="1:4">
      <c r="A776" s="156" t="s">
        <v>3169</v>
      </c>
      <c r="B776" s="157">
        <v>5561650.8399999999</v>
      </c>
      <c r="C776" s="157">
        <v>1117710.8099999998</v>
      </c>
      <c r="D776" s="157">
        <v>6679361.6500000004</v>
      </c>
    </row>
    <row r="777" spans="1:4">
      <c r="A777" s="156" t="s">
        <v>3170</v>
      </c>
      <c r="B777" s="157">
        <v>112460.34</v>
      </c>
      <c r="C777" s="157">
        <v>5929.29</v>
      </c>
      <c r="D777" s="157">
        <v>118389.62999999999</v>
      </c>
    </row>
    <row r="778" spans="1:4">
      <c r="A778" s="156" t="s">
        <v>3171</v>
      </c>
      <c r="B778" s="157">
        <v>190044.28</v>
      </c>
      <c r="C778" s="157">
        <v>42332.86</v>
      </c>
      <c r="D778" s="157">
        <v>232377.14</v>
      </c>
    </row>
    <row r="779" spans="1:4">
      <c r="A779" s="156" t="s">
        <v>3172</v>
      </c>
      <c r="B779" s="157">
        <v>293099.43</v>
      </c>
      <c r="C779" s="157">
        <v>10742.37</v>
      </c>
      <c r="D779" s="157">
        <v>303841.8</v>
      </c>
    </row>
    <row r="780" spans="1:4">
      <c r="A780" s="156" t="s">
        <v>3173</v>
      </c>
      <c r="B780" s="157">
        <v>6157263.6600000001</v>
      </c>
      <c r="C780" s="157">
        <v>1176715.33</v>
      </c>
      <c r="D780" s="157">
        <v>7333978.9899999993</v>
      </c>
    </row>
    <row r="781" spans="1:4">
      <c r="A781" s="156" t="s">
        <v>3174</v>
      </c>
      <c r="B781" s="157">
        <v>5329860.3600000003</v>
      </c>
      <c r="C781" s="157">
        <v>125163.43</v>
      </c>
      <c r="D781" s="157">
        <v>5455023.79</v>
      </c>
    </row>
    <row r="782" spans="1:4">
      <c r="A782" s="156" t="s">
        <v>3175</v>
      </c>
      <c r="B782" s="157">
        <v>678044.59</v>
      </c>
      <c r="C782" s="157">
        <v>55583.549999999996</v>
      </c>
      <c r="D782" s="157">
        <v>733628.1399999999</v>
      </c>
    </row>
    <row r="783" spans="1:4">
      <c r="A783" s="156" t="s">
        <v>3176</v>
      </c>
      <c r="B783" s="157">
        <v>-4653713.84</v>
      </c>
      <c r="C783" s="157">
        <v>-431989.05</v>
      </c>
      <c r="D783" s="157">
        <v>-5085702.8900000006</v>
      </c>
    </row>
    <row r="784" spans="1:4">
      <c r="A784" s="156" t="s">
        <v>3177</v>
      </c>
      <c r="B784" s="157">
        <v>2034168.74</v>
      </c>
      <c r="C784" s="157">
        <v>122661.22</v>
      </c>
      <c r="D784" s="157">
        <v>2156829.96</v>
      </c>
    </row>
    <row r="785" spans="1:4">
      <c r="A785" s="156" t="s">
        <v>3178</v>
      </c>
      <c r="B785" s="157">
        <v>6199944.0599999996</v>
      </c>
      <c r="C785" s="157">
        <v>458190.93</v>
      </c>
      <c r="D785" s="157">
        <v>6658134.9900000002</v>
      </c>
    </row>
    <row r="786" spans="1:4">
      <c r="A786" s="156" t="s">
        <v>3179</v>
      </c>
      <c r="B786" s="157">
        <v>-2909550.17</v>
      </c>
      <c r="C786" s="157">
        <v>-436802.5</v>
      </c>
      <c r="D786" s="157">
        <v>-3346352.67</v>
      </c>
    </row>
    <row r="787" spans="1:4">
      <c r="A787" s="156" t="s">
        <v>3180</v>
      </c>
      <c r="B787" s="157">
        <v>539222.04</v>
      </c>
      <c r="C787" s="157">
        <v>42904.630000000005</v>
      </c>
      <c r="D787" s="157">
        <v>582126.67000000004</v>
      </c>
    </row>
    <row r="788" spans="1:4">
      <c r="A788" s="156" t="s">
        <v>3181</v>
      </c>
      <c r="B788" s="157">
        <v>1277120.9200000002</v>
      </c>
      <c r="C788" s="157">
        <v>129686.34</v>
      </c>
      <c r="D788" s="157">
        <v>1406807.26</v>
      </c>
    </row>
    <row r="789" spans="1:4">
      <c r="A789" s="156" t="s">
        <v>3182</v>
      </c>
      <c r="B789" s="157">
        <v>1.75</v>
      </c>
      <c r="C789" s="157">
        <v>0</v>
      </c>
      <c r="D789" s="157">
        <v>1.75</v>
      </c>
    </row>
    <row r="790" spans="1:4">
      <c r="A790" s="156" t="s">
        <v>3183</v>
      </c>
      <c r="B790" s="157">
        <v>68907.540000000008</v>
      </c>
      <c r="C790" s="157">
        <v>6005.0300000000007</v>
      </c>
      <c r="D790" s="157">
        <v>74912.570000000007</v>
      </c>
    </row>
    <row r="791" spans="1:4">
      <c r="A791" s="156" t="s">
        <v>3184</v>
      </c>
      <c r="B791" s="157">
        <v>3734995.7600000002</v>
      </c>
      <c r="C791" s="157">
        <v>303920.14999999997</v>
      </c>
      <c r="D791" s="157">
        <v>4038915.9099999997</v>
      </c>
    </row>
    <row r="792" spans="1:4">
      <c r="A792" s="156" t="s">
        <v>3185</v>
      </c>
      <c r="B792" s="157">
        <v>248446.36</v>
      </c>
      <c r="C792" s="157">
        <v>100563.56</v>
      </c>
      <c r="D792" s="157">
        <v>349009.91999999998</v>
      </c>
    </row>
    <row r="793" spans="1:4">
      <c r="A793" s="156" t="s">
        <v>3186</v>
      </c>
      <c r="B793" s="157">
        <v>12547448.109999999</v>
      </c>
      <c r="C793" s="157">
        <v>475887.29</v>
      </c>
      <c r="D793" s="157">
        <v>13023335.4</v>
      </c>
    </row>
    <row r="794" spans="1:4">
      <c r="A794" s="156" t="s">
        <v>3187</v>
      </c>
      <c r="B794" s="157">
        <v>21769.74</v>
      </c>
      <c r="C794" s="157">
        <v>1607.9</v>
      </c>
      <c r="D794" s="157">
        <v>23377.64</v>
      </c>
    </row>
    <row r="795" spans="1:4">
      <c r="A795" s="156" t="s">
        <v>3188</v>
      </c>
      <c r="B795" s="157">
        <v>4139317.7699999996</v>
      </c>
      <c r="C795" s="157">
        <v>1269823.53</v>
      </c>
      <c r="D795" s="157">
        <v>5409141.2999999998</v>
      </c>
    </row>
    <row r="796" spans="1:4">
      <c r="A796" s="156" t="s">
        <v>3189</v>
      </c>
      <c r="B796" s="157">
        <v>2886239.75</v>
      </c>
      <c r="C796" s="157">
        <v>48059.549999999996</v>
      </c>
      <c r="D796" s="157">
        <v>2934299.3</v>
      </c>
    </row>
    <row r="797" spans="1:4">
      <c r="A797" s="156" t="s">
        <v>3190</v>
      </c>
      <c r="B797" s="157">
        <v>1088618.6600000001</v>
      </c>
      <c r="C797" s="157">
        <v>73225.430000000008</v>
      </c>
      <c r="D797" s="157">
        <v>1161844.0900000001</v>
      </c>
    </row>
    <row r="798" spans="1:4">
      <c r="A798" s="156" t="s">
        <v>3191</v>
      </c>
      <c r="B798" s="157">
        <v>332678.27</v>
      </c>
      <c r="C798" s="157">
        <v>37884.450000000004</v>
      </c>
      <c r="D798" s="157">
        <v>370562.72</v>
      </c>
    </row>
    <row r="799" spans="1:4">
      <c r="A799" s="156" t="s">
        <v>3192</v>
      </c>
      <c r="B799" s="157">
        <v>0</v>
      </c>
      <c r="C799" s="157">
        <v>0</v>
      </c>
      <c r="D799" s="157">
        <v>0</v>
      </c>
    </row>
    <row r="800" spans="1:4">
      <c r="A800" s="156" t="s">
        <v>3193</v>
      </c>
      <c r="B800" s="157">
        <v>0</v>
      </c>
      <c r="C800" s="157">
        <v>0</v>
      </c>
      <c r="D800" s="157">
        <v>0</v>
      </c>
    </row>
    <row r="801" spans="1:4">
      <c r="A801" s="156" t="s">
        <v>3194</v>
      </c>
      <c r="B801" s="157">
        <v>1739146.29</v>
      </c>
      <c r="C801" s="157">
        <v>-1739146.29</v>
      </c>
      <c r="D801" s="157">
        <v>0</v>
      </c>
    </row>
    <row r="802" spans="1:4">
      <c r="A802" s="156" t="s">
        <v>3195</v>
      </c>
      <c r="B802" s="157">
        <v>1900074.02</v>
      </c>
      <c r="C802" s="157">
        <v>-1900074.02</v>
      </c>
      <c r="D802" s="157">
        <v>0</v>
      </c>
    </row>
    <row r="803" spans="1:4">
      <c r="A803" s="156" t="s">
        <v>3196</v>
      </c>
      <c r="B803" s="157">
        <v>940493.43</v>
      </c>
      <c r="C803" s="157">
        <v>25175.629999999997</v>
      </c>
      <c r="D803" s="157">
        <v>965669.05999999994</v>
      </c>
    </row>
    <row r="804" spans="1:4">
      <c r="A804" s="156" t="s">
        <v>3197</v>
      </c>
      <c r="B804" s="157">
        <v>976764.26</v>
      </c>
      <c r="C804" s="157">
        <v>4000.5299999999997</v>
      </c>
      <c r="D804" s="157">
        <v>980764.79</v>
      </c>
    </row>
    <row r="805" spans="1:4">
      <c r="A805" s="156" t="s">
        <v>3198</v>
      </c>
      <c r="B805" s="157">
        <v>7122857.8099999996</v>
      </c>
      <c r="C805" s="157">
        <v>-98872.33</v>
      </c>
      <c r="D805" s="157">
        <v>7023985.4800000004</v>
      </c>
    </row>
    <row r="806" spans="1:4">
      <c r="A806" s="156" t="s">
        <v>3199</v>
      </c>
      <c r="B806" s="157">
        <v>4864072.32</v>
      </c>
      <c r="C806" s="157">
        <v>231626.52</v>
      </c>
      <c r="D806" s="157">
        <v>5095698.84</v>
      </c>
    </row>
    <row r="807" spans="1:4">
      <c r="A807" s="156" t="s">
        <v>3200</v>
      </c>
      <c r="B807" s="157">
        <v>19498.87</v>
      </c>
      <c r="C807" s="157">
        <v>1096.47</v>
      </c>
      <c r="D807" s="157">
        <v>20595.34</v>
      </c>
    </row>
    <row r="808" spans="1:4">
      <c r="A808" s="156" t="s">
        <v>3201</v>
      </c>
      <c r="B808" s="157">
        <v>379694.31</v>
      </c>
      <c r="C808" s="157">
        <v>13673.67</v>
      </c>
      <c r="D808" s="157">
        <v>393367.98</v>
      </c>
    </row>
    <row r="809" spans="1:4">
      <c r="A809" s="156" t="s">
        <v>3202</v>
      </c>
      <c r="B809" s="157">
        <v>26411225.5</v>
      </c>
      <c r="C809" s="157">
        <v>-2031918.96</v>
      </c>
      <c r="D809" s="157">
        <v>24379306.540000003</v>
      </c>
    </row>
    <row r="810" spans="1:4">
      <c r="A810" s="156" t="s">
        <v>3203</v>
      </c>
      <c r="B810" s="157">
        <v>843267054.78999996</v>
      </c>
      <c r="C810" s="157">
        <v>95734053.5</v>
      </c>
      <c r="D810" s="157">
        <v>939001108.28999996</v>
      </c>
    </row>
    <row r="811" spans="1:4">
      <c r="A811" s="156" t="s">
        <v>3204</v>
      </c>
      <c r="B811" s="157">
        <v>0</v>
      </c>
      <c r="C811" s="157">
        <v>0</v>
      </c>
      <c r="D811" s="157">
        <v>0</v>
      </c>
    </row>
    <row r="812" spans="1:4">
      <c r="A812" s="156" t="s">
        <v>3205</v>
      </c>
      <c r="B812" s="157">
        <v>0</v>
      </c>
      <c r="C812" s="157">
        <v>0</v>
      </c>
      <c r="D812" s="157">
        <v>0</v>
      </c>
    </row>
    <row r="813" spans="1:4">
      <c r="A813" s="156" t="s">
        <v>3206</v>
      </c>
      <c r="B813" s="157">
        <v>2703165477.3699999</v>
      </c>
      <c r="C813" s="157">
        <v>237563418.60000002</v>
      </c>
      <c r="D813" s="157">
        <v>2940728895.9699998</v>
      </c>
    </row>
    <row r="814" spans="1:4">
      <c r="A814" s="156" t="s">
        <v>3207</v>
      </c>
      <c r="B814" s="157">
        <v>823936013.74000001</v>
      </c>
      <c r="C814" s="157">
        <v>76960716.159999996</v>
      </c>
      <c r="D814" s="157">
        <v>900896729.89999998</v>
      </c>
    </row>
    <row r="815" spans="1:4">
      <c r="A815" s="156" t="s">
        <v>3208</v>
      </c>
      <c r="B815" s="157">
        <v>-42713</v>
      </c>
      <c r="C815" s="157">
        <v>-3883</v>
      </c>
      <c r="D815" s="157">
        <v>-46596</v>
      </c>
    </row>
    <row r="816" spans="1:4">
      <c r="A816" s="156" t="s">
        <v>3209</v>
      </c>
      <c r="B816" s="157"/>
      <c r="C816" s="157">
        <v>0</v>
      </c>
      <c r="D816" s="157">
        <v>0</v>
      </c>
    </row>
    <row r="817" spans="1:4">
      <c r="A817" s="156" t="s">
        <v>3210</v>
      </c>
      <c r="B817" s="157">
        <v>0</v>
      </c>
      <c r="C817" s="157">
        <v>0</v>
      </c>
      <c r="D817" s="157">
        <v>0</v>
      </c>
    </row>
    <row r="818" spans="1:4">
      <c r="A818" s="156" t="s">
        <v>3211</v>
      </c>
      <c r="B818" s="157">
        <v>131361.38</v>
      </c>
      <c r="C818" s="157">
        <v>-141954.79999999999</v>
      </c>
      <c r="D818" s="157">
        <v>-10593.42</v>
      </c>
    </row>
    <row r="819" spans="1:4">
      <c r="A819" s="156" t="s">
        <v>3212</v>
      </c>
      <c r="B819" s="157">
        <v>824024662.12</v>
      </c>
      <c r="C819" s="157">
        <v>76814878.359999999</v>
      </c>
      <c r="D819" s="157">
        <v>900839540.48000002</v>
      </c>
    </row>
    <row r="820" spans="1:4">
      <c r="A820" s="156" t="s">
        <v>3213</v>
      </c>
      <c r="B820" s="157">
        <v>824024662.12</v>
      </c>
      <c r="C820" s="157">
        <v>76814878.359999999</v>
      </c>
      <c r="D820" s="157">
        <v>900839540.48000002</v>
      </c>
    </row>
    <row r="821" spans="1:4">
      <c r="A821" s="156" t="s">
        <v>3214</v>
      </c>
      <c r="B821" s="157">
        <v>37493063.780000001</v>
      </c>
      <c r="C821" s="157">
        <v>3836715.71</v>
      </c>
      <c r="D821" s="157">
        <v>41329779.490000002</v>
      </c>
    </row>
    <row r="822" spans="1:4">
      <c r="A822" s="156" t="s">
        <v>3215</v>
      </c>
      <c r="B822" s="157">
        <v>37493063.780000001</v>
      </c>
      <c r="C822" s="157">
        <v>3836715.71</v>
      </c>
      <c r="D822" s="157">
        <v>41329779.490000002</v>
      </c>
    </row>
    <row r="823" spans="1:4">
      <c r="A823" s="156" t="s">
        <v>3216</v>
      </c>
      <c r="B823" s="157">
        <v>37493063.780000001</v>
      </c>
      <c r="C823" s="157">
        <v>3836715.71</v>
      </c>
      <c r="D823" s="157">
        <v>41329779.490000002</v>
      </c>
    </row>
    <row r="824" spans="1:4">
      <c r="A824" s="156" t="s">
        <v>3217</v>
      </c>
      <c r="B824" s="157">
        <v>4466161.26</v>
      </c>
      <c r="C824" s="157">
        <v>1678390.32</v>
      </c>
      <c r="D824" s="157">
        <v>6144551.5800000001</v>
      </c>
    </row>
    <row r="825" spans="1:4">
      <c r="A825" s="156" t="s">
        <v>3218</v>
      </c>
      <c r="B825" s="157">
        <v>14123535</v>
      </c>
      <c r="C825" s="157">
        <v>786219</v>
      </c>
      <c r="D825" s="157">
        <v>14909754</v>
      </c>
    </row>
    <row r="826" spans="1:4">
      <c r="A826" s="156" t="s">
        <v>3219</v>
      </c>
      <c r="B826" s="157">
        <v>2548773.59</v>
      </c>
      <c r="C826" s="157">
        <v>211823.5</v>
      </c>
      <c r="D826" s="157">
        <v>2760597.09</v>
      </c>
    </row>
    <row r="827" spans="1:4">
      <c r="A827" s="156" t="s">
        <v>3220</v>
      </c>
      <c r="B827" s="157">
        <v>-13539.519999999999</v>
      </c>
      <c r="C827" s="157">
        <v>0</v>
      </c>
      <c r="D827" s="157">
        <v>-13539.519999999999</v>
      </c>
    </row>
    <row r="828" spans="1:4">
      <c r="A828" s="156" t="s">
        <v>3221</v>
      </c>
      <c r="B828" s="157">
        <v>1517168.1800000002</v>
      </c>
      <c r="C828" s="157">
        <v>137924.38</v>
      </c>
      <c r="D828" s="157">
        <v>1655092.56</v>
      </c>
    </row>
    <row r="829" spans="1:4">
      <c r="A829" s="156" t="s">
        <v>3222</v>
      </c>
      <c r="B829" s="157">
        <v>-1123772</v>
      </c>
      <c r="C829" s="157">
        <v>187838</v>
      </c>
      <c r="D829" s="157">
        <v>-935934</v>
      </c>
    </row>
    <row r="830" spans="1:4">
      <c r="A830" s="156" t="s">
        <v>3223</v>
      </c>
      <c r="B830" s="157">
        <v>59725.39</v>
      </c>
      <c r="C830" s="157">
        <v>5429.58</v>
      </c>
      <c r="D830" s="157">
        <v>65154.97</v>
      </c>
    </row>
    <row r="831" spans="1:4">
      <c r="A831" s="156" t="s">
        <v>3224</v>
      </c>
      <c r="B831" s="157">
        <v>612851.70000000007</v>
      </c>
      <c r="C831" s="157">
        <v>36321.719999999994</v>
      </c>
      <c r="D831" s="157">
        <v>649173.42000000004</v>
      </c>
    </row>
    <row r="832" spans="1:4">
      <c r="A832" s="156" t="s">
        <v>3225</v>
      </c>
      <c r="B832" s="157">
        <v>5002472.96</v>
      </c>
      <c r="C832" s="157">
        <v>454770.27</v>
      </c>
      <c r="D832" s="157">
        <v>5457243.2299999995</v>
      </c>
    </row>
    <row r="833" spans="1:4">
      <c r="A833" s="156" t="s">
        <v>3226</v>
      </c>
      <c r="B833" s="157">
        <v>11979946</v>
      </c>
      <c r="C833" s="157">
        <v>1089086</v>
      </c>
      <c r="D833" s="157">
        <v>13069032</v>
      </c>
    </row>
    <row r="834" spans="1:4">
      <c r="A834" s="156" t="s">
        <v>3227</v>
      </c>
      <c r="B834" s="157">
        <v>1348769.66</v>
      </c>
      <c r="C834" s="157">
        <v>-9558989.8000000007</v>
      </c>
      <c r="D834" s="157">
        <v>-8210220.1399999997</v>
      </c>
    </row>
    <row r="835" spans="1:4">
      <c r="A835" s="156" t="s">
        <v>3228</v>
      </c>
      <c r="B835" s="157">
        <v>780865971.48000002</v>
      </c>
      <c r="C835" s="157">
        <v>48835529.640000001</v>
      </c>
      <c r="D835" s="157">
        <v>829701501.12</v>
      </c>
    </row>
    <row r="836" spans="1:4">
      <c r="A836" s="156" t="s">
        <v>3229</v>
      </c>
      <c r="B836" s="157">
        <v>821388063.70000005</v>
      </c>
      <c r="C836" s="157">
        <v>43864342.609999999</v>
      </c>
      <c r="D836" s="157">
        <v>865252406.31000006</v>
      </c>
    </row>
    <row r="837" spans="1:4">
      <c r="A837" s="156" t="s">
        <v>3230</v>
      </c>
      <c r="B837" s="157">
        <v>363495.17</v>
      </c>
      <c r="C837" s="157">
        <v>218473.16999999998</v>
      </c>
      <c r="D837" s="157">
        <v>581968.34</v>
      </c>
    </row>
    <row r="838" spans="1:4">
      <c r="A838" s="156" t="s">
        <v>3231</v>
      </c>
      <c r="B838" s="157">
        <v>-363495.17000000004</v>
      </c>
      <c r="C838" s="157">
        <v>-218473.17</v>
      </c>
      <c r="D838" s="157">
        <v>-581968.34</v>
      </c>
    </row>
    <row r="839" spans="1:4">
      <c r="A839" s="156" t="s">
        <v>3232</v>
      </c>
      <c r="B839" s="157">
        <v>84008.87</v>
      </c>
      <c r="C839" s="157">
        <v>7637.17</v>
      </c>
      <c r="D839" s="157">
        <v>91646.04</v>
      </c>
    </row>
    <row r="840" spans="1:4">
      <c r="A840" s="156" t="s">
        <v>3233</v>
      </c>
      <c r="B840" s="157">
        <v>84008.87000000001</v>
      </c>
      <c r="C840" s="157">
        <v>7637.17</v>
      </c>
      <c r="D840" s="157">
        <v>91646.040000000008</v>
      </c>
    </row>
    <row r="841" spans="1:4">
      <c r="A841" s="156" t="s">
        <v>3234</v>
      </c>
      <c r="B841" s="157">
        <v>626024.27</v>
      </c>
      <c r="C841" s="157">
        <v>45250.81</v>
      </c>
      <c r="D841" s="157">
        <v>671275.08</v>
      </c>
    </row>
    <row r="842" spans="1:4">
      <c r="A842" s="156" t="s">
        <v>3235</v>
      </c>
      <c r="B842" s="157">
        <v>626024.27</v>
      </c>
      <c r="C842" s="157">
        <v>45250.810000000005</v>
      </c>
      <c r="D842" s="157">
        <v>671275.08000000007</v>
      </c>
    </row>
    <row r="843" spans="1:4">
      <c r="A843" s="156" t="s">
        <v>3236</v>
      </c>
      <c r="B843" s="157">
        <v>-93750000</v>
      </c>
      <c r="C843" s="157">
        <v>-47250000</v>
      </c>
      <c r="D843" s="157">
        <v>-141000000</v>
      </c>
    </row>
    <row r="844" spans="1:4">
      <c r="A844" s="156" t="s">
        <v>3237</v>
      </c>
      <c r="B844" s="157">
        <v>-14125210</v>
      </c>
      <c r="C844" s="157">
        <v>-1284110.0000000002</v>
      </c>
      <c r="D844" s="157">
        <v>-15409320</v>
      </c>
    </row>
    <row r="845" spans="1:4">
      <c r="A845" s="156" t="s">
        <v>3238</v>
      </c>
      <c r="B845" s="157">
        <v>-107875210</v>
      </c>
      <c r="C845" s="157">
        <v>-48534110</v>
      </c>
      <c r="D845" s="157">
        <v>-156409320</v>
      </c>
    </row>
    <row r="846" spans="1:4">
      <c r="A846" s="156" t="s">
        <v>3239</v>
      </c>
      <c r="B846" s="157">
        <v>1575377117.5699999</v>
      </c>
      <c r="C846" s="157">
        <v>75816241.49000001</v>
      </c>
      <c r="D846" s="157">
        <v>1651193359.0600002</v>
      </c>
    </row>
    <row r="847" spans="1:4">
      <c r="A847" s="156" t="s">
        <v>3240</v>
      </c>
      <c r="B847" s="157">
        <v>3817188.52</v>
      </c>
      <c r="C847" s="157">
        <v>296408.99</v>
      </c>
      <c r="D847" s="157">
        <v>4113597.5100000002</v>
      </c>
    </row>
    <row r="848" spans="1:4">
      <c r="A848" s="156" t="s">
        <v>3241</v>
      </c>
      <c r="B848" s="157">
        <v>75077.149999999994</v>
      </c>
      <c r="C848" s="157">
        <v>-16284.820000000002</v>
      </c>
      <c r="D848" s="157">
        <v>58792.33</v>
      </c>
    </row>
    <row r="849" spans="1:4">
      <c r="A849" s="156" t="s">
        <v>3242</v>
      </c>
      <c r="B849" s="157">
        <v>22367812.440000001</v>
      </c>
      <c r="C849" s="157">
        <v>3005729.29</v>
      </c>
      <c r="D849" s="157">
        <v>25373541.73</v>
      </c>
    </row>
    <row r="850" spans="1:4">
      <c r="A850" s="156" t="s">
        <v>3243</v>
      </c>
      <c r="B850" s="157">
        <v>1.03</v>
      </c>
      <c r="C850" s="157">
        <v>0</v>
      </c>
      <c r="D850" s="157">
        <v>1.03</v>
      </c>
    </row>
    <row r="851" spans="1:4">
      <c r="A851" s="156" t="s">
        <v>3244</v>
      </c>
      <c r="B851" s="157">
        <v>7901518.9299999997</v>
      </c>
      <c r="C851" s="157">
        <v>795950.34</v>
      </c>
      <c r="D851" s="157">
        <v>8697469.2699999996</v>
      </c>
    </row>
    <row r="852" spans="1:4">
      <c r="A852" s="156" t="s">
        <v>3245</v>
      </c>
      <c r="B852" s="157">
        <v>66658.41</v>
      </c>
      <c r="C852" s="157">
        <v>19.84</v>
      </c>
      <c r="D852" s="157">
        <v>66678.25</v>
      </c>
    </row>
    <row r="853" spans="1:4">
      <c r="A853" s="156" t="s">
        <v>3246</v>
      </c>
      <c r="B853" s="157">
        <v>3221247.62</v>
      </c>
      <c r="C853" s="157">
        <v>1932844.6900000002</v>
      </c>
      <c r="D853" s="157">
        <v>5154092.3099999996</v>
      </c>
    </row>
    <row r="854" spans="1:4">
      <c r="A854" s="156" t="s">
        <v>3247</v>
      </c>
      <c r="B854" s="157">
        <v>30.26</v>
      </c>
      <c r="C854" s="157">
        <v>0</v>
      </c>
      <c r="D854" s="157">
        <v>30.26</v>
      </c>
    </row>
    <row r="855" spans="1:4">
      <c r="A855" s="156" t="s">
        <v>3248</v>
      </c>
      <c r="B855" s="157">
        <v>1814476.7</v>
      </c>
      <c r="C855" s="157">
        <v>947224.48</v>
      </c>
      <c r="D855" s="157">
        <v>2761701.18</v>
      </c>
    </row>
    <row r="856" spans="1:4">
      <c r="A856" s="156" t="s">
        <v>3249</v>
      </c>
      <c r="B856" s="157">
        <v>3575.71</v>
      </c>
      <c r="C856" s="157">
        <v>0</v>
      </c>
      <c r="D856" s="157">
        <v>3575.71</v>
      </c>
    </row>
    <row r="857" spans="1:4">
      <c r="A857" s="156" t="s">
        <v>3250</v>
      </c>
      <c r="B857" s="157">
        <v>39267586.769999996</v>
      </c>
      <c r="C857" s="157">
        <v>6961892.8099999996</v>
      </c>
      <c r="D857" s="157">
        <v>46229479.579999998</v>
      </c>
    </row>
    <row r="858" spans="1:4">
      <c r="A858" s="156" t="s">
        <v>3251</v>
      </c>
      <c r="B858" s="157">
        <v>48371.390000000007</v>
      </c>
      <c r="C858" s="157">
        <v>0</v>
      </c>
      <c r="D858" s="157">
        <v>48371.390000000007</v>
      </c>
    </row>
    <row r="859" spans="1:4">
      <c r="A859" s="156" t="s">
        <v>3252</v>
      </c>
      <c r="B859" s="157">
        <v>82765.820000000007</v>
      </c>
      <c r="C859" s="157">
        <v>15060.16</v>
      </c>
      <c r="D859" s="157">
        <v>97825.98</v>
      </c>
    </row>
    <row r="860" spans="1:4">
      <c r="A860" s="156" t="s">
        <v>3253</v>
      </c>
      <c r="B860" s="157">
        <v>372904.48000000004</v>
      </c>
      <c r="C860" s="157">
        <v>5288.5099999999993</v>
      </c>
      <c r="D860" s="157">
        <v>378192.99000000005</v>
      </c>
    </row>
    <row r="861" spans="1:4">
      <c r="A861" s="156" t="s">
        <v>3254</v>
      </c>
      <c r="B861" s="157">
        <v>1388842.2799999998</v>
      </c>
      <c r="C861" s="157">
        <v>39854.909999999996</v>
      </c>
      <c r="D861" s="157">
        <v>1428697.19</v>
      </c>
    </row>
    <row r="862" spans="1:4">
      <c r="A862" s="156" t="s">
        <v>3255</v>
      </c>
      <c r="B862" s="157">
        <v>606459.62</v>
      </c>
      <c r="C862" s="157">
        <v>46865.87</v>
      </c>
      <c r="D862" s="157">
        <v>653325.49</v>
      </c>
    </row>
    <row r="863" spans="1:4">
      <c r="A863" s="156" t="s">
        <v>3256</v>
      </c>
      <c r="B863" s="157">
        <v>3137036.84</v>
      </c>
      <c r="C863" s="157">
        <v>164635.82999999999</v>
      </c>
      <c r="D863" s="157">
        <v>3301672.67</v>
      </c>
    </row>
    <row r="864" spans="1:4">
      <c r="A864" s="156" t="s">
        <v>3257</v>
      </c>
      <c r="B864" s="157">
        <v>11596340.02</v>
      </c>
      <c r="C864" s="157">
        <v>1389384.6300000001</v>
      </c>
      <c r="D864" s="157">
        <v>12985724.649999999</v>
      </c>
    </row>
    <row r="865" spans="1:4">
      <c r="A865" s="156" t="s">
        <v>3258</v>
      </c>
      <c r="B865" s="157">
        <v>449005.54</v>
      </c>
      <c r="C865" s="157">
        <v>28349.14</v>
      </c>
      <c r="D865" s="157">
        <v>477354.68</v>
      </c>
    </row>
    <row r="866" spans="1:4">
      <c r="A866" s="156" t="s">
        <v>3259</v>
      </c>
      <c r="B866" s="157">
        <v>-114163.32</v>
      </c>
      <c r="C866" s="157">
        <v>0</v>
      </c>
      <c r="D866" s="157">
        <v>-114163.32</v>
      </c>
    </row>
    <row r="867" spans="1:4">
      <c r="A867" s="156" t="s">
        <v>3260</v>
      </c>
      <c r="B867" s="157">
        <v>17567562.669999998</v>
      </c>
      <c r="C867" s="157">
        <v>1689439.05</v>
      </c>
      <c r="D867" s="157">
        <v>19257001.719999999</v>
      </c>
    </row>
    <row r="868" spans="1:4">
      <c r="A868" s="156" t="s">
        <v>3261</v>
      </c>
      <c r="B868" s="157">
        <v>1654320.86</v>
      </c>
      <c r="C868" s="157">
        <v>24527.420000000002</v>
      </c>
      <c r="D868" s="157">
        <v>1678848.28</v>
      </c>
    </row>
    <row r="869" spans="1:4">
      <c r="A869" s="156" t="s">
        <v>3262</v>
      </c>
      <c r="B869" s="157">
        <v>378418.27999999997</v>
      </c>
      <c r="C869" s="157">
        <v>55744.29</v>
      </c>
      <c r="D869" s="157">
        <v>434162.57</v>
      </c>
    </row>
    <row r="870" spans="1:4">
      <c r="A870" s="156" t="s">
        <v>3263</v>
      </c>
      <c r="B870" s="157">
        <v>17003.25</v>
      </c>
      <c r="C870" s="157">
        <v>2199.5699999999997</v>
      </c>
      <c r="D870" s="157">
        <v>19202.82</v>
      </c>
    </row>
    <row r="871" spans="1:4">
      <c r="A871" s="156" t="s">
        <v>3264</v>
      </c>
      <c r="B871" s="157">
        <v>2906598.71</v>
      </c>
      <c r="C871" s="157">
        <v>308422.71000000002</v>
      </c>
      <c r="D871" s="157">
        <v>3215021.42</v>
      </c>
    </row>
    <row r="872" spans="1:4">
      <c r="A872" s="156" t="s">
        <v>3265</v>
      </c>
      <c r="B872" s="157">
        <v>26864981.559999999</v>
      </c>
      <c r="C872" s="157">
        <v>-521123.36</v>
      </c>
      <c r="D872" s="157">
        <v>26343858.200000003</v>
      </c>
    </row>
    <row r="873" spans="1:4">
      <c r="A873" s="156" t="s">
        <v>3266</v>
      </c>
      <c r="B873" s="157">
        <v>40866794.960000001</v>
      </c>
      <c r="C873" s="157">
        <v>2896134.94</v>
      </c>
      <c r="D873" s="157">
        <v>43762929.899999999</v>
      </c>
    </row>
    <row r="874" spans="1:4">
      <c r="A874" s="156" t="s">
        <v>3267</v>
      </c>
      <c r="B874" s="157">
        <v>5809865.25</v>
      </c>
      <c r="C874" s="157">
        <v>555952.44999999995</v>
      </c>
      <c r="D874" s="157">
        <v>6365817.7000000002</v>
      </c>
    </row>
    <row r="875" spans="1:4">
      <c r="A875" s="156" t="s">
        <v>3268</v>
      </c>
      <c r="B875" s="157">
        <v>158592.85</v>
      </c>
      <c r="C875" s="157">
        <v>16498.23</v>
      </c>
      <c r="D875" s="157">
        <v>175091.08000000002</v>
      </c>
    </row>
    <row r="876" spans="1:4">
      <c r="A876" s="156" t="s">
        <v>3269</v>
      </c>
      <c r="B876" s="157">
        <v>6119.1500000000005</v>
      </c>
      <c r="C876" s="157">
        <v>41.13</v>
      </c>
      <c r="D876" s="157">
        <v>6160.28</v>
      </c>
    </row>
    <row r="877" spans="1:4">
      <c r="A877" s="156" t="s">
        <v>3270</v>
      </c>
      <c r="B877" s="157">
        <v>1017231.01</v>
      </c>
      <c r="C877" s="157">
        <v>291174.87</v>
      </c>
      <c r="D877" s="157">
        <v>1308405.8800000001</v>
      </c>
    </row>
    <row r="878" spans="1:4">
      <c r="A878" s="156" t="s">
        <v>3271</v>
      </c>
      <c r="B878" s="157">
        <v>1814817.66</v>
      </c>
      <c r="C878" s="157">
        <v>256432.43</v>
      </c>
      <c r="D878" s="157">
        <v>2071250.09</v>
      </c>
    </row>
    <row r="879" spans="1:4">
      <c r="A879" s="156" t="s">
        <v>3272</v>
      </c>
      <c r="B879" s="157">
        <v>218585.96</v>
      </c>
      <c r="C879" s="157">
        <v>142306.56999999998</v>
      </c>
      <c r="D879" s="157">
        <v>360892.52999999997</v>
      </c>
    </row>
    <row r="880" spans="1:4">
      <c r="A880" s="156" t="s">
        <v>3273</v>
      </c>
      <c r="B880" s="157">
        <v>81713329.5</v>
      </c>
      <c r="C880" s="157">
        <v>4028311.25</v>
      </c>
      <c r="D880" s="157">
        <v>85741640.75</v>
      </c>
    </row>
    <row r="881" spans="1:4">
      <c r="A881" s="156" t="s">
        <v>3274</v>
      </c>
      <c r="B881" s="157">
        <v>8294466.5800000001</v>
      </c>
      <c r="C881" s="157">
        <v>1478351.3499999999</v>
      </c>
      <c r="D881" s="157">
        <v>9772817.9299999997</v>
      </c>
    </row>
    <row r="882" spans="1:4">
      <c r="A882" s="156" t="s">
        <v>3275</v>
      </c>
      <c r="B882" s="157">
        <v>7914525.0200000005</v>
      </c>
      <c r="C882" s="157">
        <v>468904.12</v>
      </c>
      <c r="D882" s="157">
        <v>8383429.1399999997</v>
      </c>
    </row>
    <row r="883" spans="1:4">
      <c r="A883" s="156" t="s">
        <v>3276</v>
      </c>
      <c r="B883" s="157">
        <v>9446417.7599999998</v>
      </c>
      <c r="C883" s="157">
        <v>2116890.85</v>
      </c>
      <c r="D883" s="157">
        <v>11563308.610000001</v>
      </c>
    </row>
    <row r="884" spans="1:4">
      <c r="A884" s="156" t="s">
        <v>3277</v>
      </c>
      <c r="B884" s="157">
        <v>25250028.73</v>
      </c>
      <c r="C884" s="157">
        <v>3083600.7800000003</v>
      </c>
      <c r="D884" s="157">
        <v>28333629.509999998</v>
      </c>
    </row>
    <row r="885" spans="1:4">
      <c r="A885" s="156" t="s">
        <v>3278</v>
      </c>
      <c r="B885" s="157">
        <v>50905438.089999996</v>
      </c>
      <c r="C885" s="157">
        <v>7147747.1000000006</v>
      </c>
      <c r="D885" s="157">
        <v>58053185.189999998</v>
      </c>
    </row>
    <row r="886" spans="1:4">
      <c r="A886" s="156" t="s">
        <v>3279</v>
      </c>
      <c r="B886" s="157">
        <v>94891.61</v>
      </c>
      <c r="C886" s="157">
        <v>28188.080000000002</v>
      </c>
      <c r="D886" s="157">
        <v>123079.69</v>
      </c>
    </row>
    <row r="887" spans="1:4">
      <c r="A887" s="156" t="s">
        <v>3280</v>
      </c>
      <c r="B887" s="157">
        <v>19060.199999999997</v>
      </c>
      <c r="C887" s="157">
        <v>-3352.0099999999998</v>
      </c>
      <c r="D887" s="157">
        <v>15708.19</v>
      </c>
    </row>
    <row r="888" spans="1:4">
      <c r="A888" s="156" t="s">
        <v>3281</v>
      </c>
      <c r="B888" s="157">
        <v>113951.81000000001</v>
      </c>
      <c r="C888" s="157">
        <v>24836.070000000003</v>
      </c>
      <c r="D888" s="157">
        <v>138787.88000000003</v>
      </c>
    </row>
    <row r="889" spans="1:4">
      <c r="A889" s="156" t="s">
        <v>3282</v>
      </c>
      <c r="B889" s="157">
        <v>10256.730000000001</v>
      </c>
      <c r="C889" s="157">
        <v>0</v>
      </c>
      <c r="D889" s="157">
        <v>10256.730000000001</v>
      </c>
    </row>
    <row r="890" spans="1:4">
      <c r="A890" s="156" t="s">
        <v>3283</v>
      </c>
      <c r="B890" s="157">
        <v>10256.73</v>
      </c>
      <c r="C890" s="157">
        <v>0</v>
      </c>
      <c r="D890" s="157">
        <v>10256.73</v>
      </c>
    </row>
    <row r="891" spans="1:4">
      <c r="A891" s="156" t="s">
        <v>3284</v>
      </c>
      <c r="B891" s="157">
        <v>7599.11</v>
      </c>
      <c r="C891" s="157">
        <v>1192.0200000000002</v>
      </c>
      <c r="D891" s="157">
        <v>8791.1299999999992</v>
      </c>
    </row>
    <row r="892" spans="1:4">
      <c r="A892" s="156" t="s">
        <v>3285</v>
      </c>
      <c r="B892" s="157">
        <v>1013.3100000000001</v>
      </c>
      <c r="C892" s="157">
        <v>0</v>
      </c>
      <c r="D892" s="157">
        <v>1013.3100000000001</v>
      </c>
    </row>
    <row r="893" spans="1:4">
      <c r="A893" s="156" t="s">
        <v>3286</v>
      </c>
      <c r="B893" s="157">
        <v>8612.42</v>
      </c>
      <c r="C893" s="157">
        <v>1192.02</v>
      </c>
      <c r="D893" s="157">
        <v>9804.44</v>
      </c>
    </row>
    <row r="894" spans="1:4">
      <c r="A894" s="156" t="s">
        <v>3287</v>
      </c>
      <c r="B894" s="157">
        <v>189586737.99000001</v>
      </c>
      <c r="C894" s="157">
        <v>19853418.300000001</v>
      </c>
      <c r="D894" s="157">
        <v>209440156.29000002</v>
      </c>
    </row>
    <row r="895" spans="1:4">
      <c r="A895" s="156" t="s">
        <v>3288</v>
      </c>
      <c r="B895" s="157">
        <v>1385965.63</v>
      </c>
      <c r="C895" s="157">
        <v>-289373.51</v>
      </c>
      <c r="D895" s="157">
        <v>1096592.1200000001</v>
      </c>
    </row>
    <row r="896" spans="1:4">
      <c r="A896" s="156" t="s">
        <v>3289</v>
      </c>
      <c r="B896" s="157">
        <v>173253664.34</v>
      </c>
      <c r="C896" s="157">
        <v>-27445063.510000002</v>
      </c>
      <c r="D896" s="157">
        <v>145808600.82999998</v>
      </c>
    </row>
    <row r="897" spans="1:4">
      <c r="A897" s="156" t="s">
        <v>3290</v>
      </c>
      <c r="B897" s="157">
        <v>147166186.98000002</v>
      </c>
      <c r="C897" s="157">
        <v>11586728.84</v>
      </c>
      <c r="D897" s="157">
        <v>158752915.81999999</v>
      </c>
    </row>
    <row r="898" spans="1:4">
      <c r="A898" s="156" t="s">
        <v>3291</v>
      </c>
      <c r="B898" s="157">
        <v>-591.6</v>
      </c>
      <c r="C898" s="157">
        <v>-60</v>
      </c>
      <c r="D898" s="157">
        <v>-651.6</v>
      </c>
    </row>
    <row r="899" spans="1:4">
      <c r="A899" s="156" t="s">
        <v>3292</v>
      </c>
      <c r="B899" s="157">
        <v>84651.67</v>
      </c>
      <c r="C899" s="157">
        <v>1615.93</v>
      </c>
      <c r="D899" s="157">
        <v>86267.599999999991</v>
      </c>
    </row>
    <row r="900" spans="1:4">
      <c r="A900" s="156" t="s">
        <v>3293</v>
      </c>
      <c r="B900" s="157">
        <v>595654.13</v>
      </c>
      <c r="C900" s="157">
        <v>-316132.74</v>
      </c>
      <c r="D900" s="157">
        <v>279521.38999999996</v>
      </c>
    </row>
    <row r="901" spans="1:4">
      <c r="A901" s="156" t="s">
        <v>3294</v>
      </c>
      <c r="B901" s="157">
        <v>24090217.390000001</v>
      </c>
      <c r="C901" s="157">
        <v>2585613.0300000003</v>
      </c>
      <c r="D901" s="157">
        <v>26675830.420000002</v>
      </c>
    </row>
    <row r="902" spans="1:4">
      <c r="A902" s="156" t="s">
        <v>3295</v>
      </c>
      <c r="B902" s="157">
        <v>147292897.09999999</v>
      </c>
      <c r="C902" s="157">
        <v>11228004.879999999</v>
      </c>
      <c r="D902" s="157">
        <v>158520901.97999999</v>
      </c>
    </row>
    <row r="903" spans="1:4">
      <c r="A903" s="156" t="s">
        <v>3296</v>
      </c>
      <c r="B903" s="157">
        <v>499784.76</v>
      </c>
      <c r="C903" s="157">
        <v>-855115.16999999993</v>
      </c>
      <c r="D903" s="157">
        <v>-355330.41</v>
      </c>
    </row>
    <row r="904" spans="1:4">
      <c r="A904" s="156" t="s">
        <v>3297</v>
      </c>
      <c r="B904" s="157">
        <v>-11796765</v>
      </c>
      <c r="C904" s="157">
        <v>320177.18000000005</v>
      </c>
      <c r="D904" s="157">
        <v>-11476587.819999998</v>
      </c>
    </row>
    <row r="905" spans="1:4">
      <c r="A905" s="156" t="s">
        <v>3298</v>
      </c>
      <c r="B905" s="157">
        <v>482571665.40000004</v>
      </c>
      <c r="C905" s="157">
        <v>-3183605.0700000003</v>
      </c>
      <c r="D905" s="157">
        <v>479388060.33000004</v>
      </c>
    </row>
    <row r="906" spans="1:4">
      <c r="A906" s="156" t="s">
        <v>3299</v>
      </c>
      <c r="B906" s="157">
        <v>4950700998.3299999</v>
      </c>
      <c r="C906" s="157">
        <v>330049473.31999999</v>
      </c>
      <c r="D906" s="157">
        <v>5280750471.6500006</v>
      </c>
    </row>
    <row r="907" spans="1:4">
      <c r="A907" s="156" t="s">
        <v>3300</v>
      </c>
      <c r="B907" s="157">
        <v>254528789.56</v>
      </c>
      <c r="C907" s="157">
        <v>12328242.470000001</v>
      </c>
      <c r="D907" s="157">
        <v>266857032.03</v>
      </c>
    </row>
    <row r="908" spans="1:4">
      <c r="A908" s="156" t="s">
        <v>3301</v>
      </c>
      <c r="B908" s="157">
        <v>254528789.56</v>
      </c>
      <c r="C908" s="157">
        <v>12328242.470000001</v>
      </c>
      <c r="D908" s="157">
        <v>266857032.03</v>
      </c>
    </row>
    <row r="909" spans="1:4">
      <c r="A909" s="156" t="s">
        <v>3302</v>
      </c>
      <c r="B909" s="157">
        <v>6723417.5800000001</v>
      </c>
      <c r="C909" s="157">
        <v>751649.8</v>
      </c>
      <c r="D909" s="157">
        <v>7475067.3799999999</v>
      </c>
    </row>
    <row r="910" spans="1:4">
      <c r="A910" s="156" t="s">
        <v>3303</v>
      </c>
      <c r="B910" s="157">
        <v>6723417.5800000001</v>
      </c>
      <c r="C910" s="157">
        <v>751649.8</v>
      </c>
      <c r="D910" s="157">
        <v>7475067.3799999999</v>
      </c>
    </row>
    <row r="911" spans="1:4">
      <c r="A911" s="156" t="s">
        <v>3304</v>
      </c>
      <c r="B911" s="157">
        <v>261252207.13999999</v>
      </c>
      <c r="C911" s="157">
        <v>13079892.270000001</v>
      </c>
      <c r="D911" s="157">
        <v>274332099.40999997</v>
      </c>
    </row>
    <row r="912" spans="1:4">
      <c r="A912" s="156" t="s">
        <v>3305</v>
      </c>
      <c r="B912" s="157">
        <v>68977172</v>
      </c>
      <c r="C912" s="157">
        <v>-3375211.08</v>
      </c>
      <c r="D912" s="157">
        <v>65601960.920000002</v>
      </c>
    </row>
    <row r="913" spans="1:4">
      <c r="A913" s="156" t="s">
        <v>3306</v>
      </c>
      <c r="B913" s="157">
        <v>4168519.57</v>
      </c>
      <c r="C913" s="157">
        <v>62541.599999999991</v>
      </c>
      <c r="D913" s="157">
        <v>4231061.1700000009</v>
      </c>
    </row>
    <row r="914" spans="1:4">
      <c r="A914" s="156" t="s">
        <v>3307</v>
      </c>
      <c r="B914" s="157">
        <v>73145691.570000008</v>
      </c>
      <c r="C914" s="157">
        <v>-3312669.4800000004</v>
      </c>
      <c r="D914" s="157">
        <v>69833022.089999989</v>
      </c>
    </row>
    <row r="915" spans="1:4">
      <c r="A915" s="156" t="s">
        <v>3308</v>
      </c>
      <c r="B915" s="157">
        <v>467895559.51999998</v>
      </c>
      <c r="C915" s="157">
        <v>39240733.869999997</v>
      </c>
      <c r="D915" s="157">
        <v>507136293.39000005</v>
      </c>
    </row>
    <row r="916" spans="1:4">
      <c r="A916" s="156" t="s">
        <v>3309</v>
      </c>
      <c r="B916" s="157">
        <v>120118653.14000002</v>
      </c>
      <c r="C916" s="157">
        <v>17754946.469999999</v>
      </c>
      <c r="D916" s="157">
        <v>137873599.60999998</v>
      </c>
    </row>
    <row r="917" spans="1:4">
      <c r="A917" s="156" t="s">
        <v>3310</v>
      </c>
      <c r="B917" s="157">
        <v>40421769.100000001</v>
      </c>
      <c r="C917" s="157">
        <v>-616426.32999999996</v>
      </c>
      <c r="D917" s="157">
        <v>39805342.770000003</v>
      </c>
    </row>
    <row r="918" spans="1:4">
      <c r="A918" s="156" t="s">
        <v>3311</v>
      </c>
      <c r="B918" s="157">
        <v>8724086.6899999995</v>
      </c>
      <c r="C918" s="157">
        <v>-62541.599999999999</v>
      </c>
      <c r="D918" s="157">
        <v>8661545.0899999999</v>
      </c>
    </row>
    <row r="919" spans="1:4">
      <c r="A919" s="156" t="s">
        <v>3312</v>
      </c>
      <c r="B919" s="157">
        <v>1044723.87</v>
      </c>
      <c r="C919" s="157">
        <v>0</v>
      </c>
      <c r="D919" s="157">
        <v>1044723.87</v>
      </c>
    </row>
    <row r="920" spans="1:4">
      <c r="A920" s="156" t="s">
        <v>3313</v>
      </c>
      <c r="B920" s="157">
        <v>638204792.32000005</v>
      </c>
      <c r="C920" s="157">
        <v>56316712.410000004</v>
      </c>
      <c r="D920" s="157">
        <v>694521504.73000002</v>
      </c>
    </row>
    <row r="921" spans="1:4">
      <c r="A921" s="156" t="s">
        <v>3314</v>
      </c>
      <c r="B921" s="157">
        <v>-536452887.38</v>
      </c>
      <c r="C921" s="157">
        <v>-25088000.77</v>
      </c>
      <c r="D921" s="157">
        <v>-561540888.14999998</v>
      </c>
    </row>
    <row r="922" spans="1:4">
      <c r="A922" s="156" t="s">
        <v>3315</v>
      </c>
      <c r="B922" s="157">
        <v>-127591399.06999999</v>
      </c>
      <c r="C922" s="157">
        <v>-6290678.4100000001</v>
      </c>
      <c r="D922" s="157">
        <v>-133882077.48</v>
      </c>
    </row>
    <row r="923" spans="1:4">
      <c r="A923" s="156" t="s">
        <v>3316</v>
      </c>
      <c r="B923" s="157">
        <v>-51468233.159999996</v>
      </c>
      <c r="C923" s="157">
        <v>-130067.13</v>
      </c>
      <c r="D923" s="157">
        <v>-51598300.289999999</v>
      </c>
    </row>
    <row r="924" spans="1:4">
      <c r="A924" s="156" t="s">
        <v>3317</v>
      </c>
      <c r="B924" s="157">
        <v>-12523373.4</v>
      </c>
      <c r="C924" s="157">
        <v>0</v>
      </c>
      <c r="D924" s="157">
        <v>-12523373.4</v>
      </c>
    </row>
    <row r="925" spans="1:4">
      <c r="A925" s="156" t="s">
        <v>3318</v>
      </c>
      <c r="B925" s="157">
        <v>-21861774</v>
      </c>
      <c r="C925" s="157">
        <v>-3193058.84</v>
      </c>
      <c r="D925" s="157">
        <v>-25054832.84</v>
      </c>
    </row>
    <row r="926" spans="1:4">
      <c r="A926" s="156" t="s">
        <v>3319</v>
      </c>
      <c r="B926" s="157">
        <v>-749897667.00999999</v>
      </c>
      <c r="C926" s="157">
        <v>-34701805.149999999</v>
      </c>
      <c r="D926" s="157">
        <v>-784599472.15999997</v>
      </c>
    </row>
    <row r="927" spans="1:4">
      <c r="A927" s="156" t="s">
        <v>3320</v>
      </c>
      <c r="B927" s="157">
        <v>-111692874.69000001</v>
      </c>
      <c r="C927" s="157">
        <v>21614907.260000002</v>
      </c>
      <c r="D927" s="157">
        <v>-90077967.429999992</v>
      </c>
    </row>
    <row r="928" spans="1:4">
      <c r="A928" s="156" t="s">
        <v>3321</v>
      </c>
      <c r="B928" s="157">
        <v>-404520.42000000004</v>
      </c>
      <c r="C928" s="157">
        <v>-36774.58</v>
      </c>
      <c r="D928" s="157">
        <v>-441295</v>
      </c>
    </row>
    <row r="929" spans="1:4">
      <c r="A929" s="156" t="s">
        <v>3322</v>
      </c>
      <c r="B929" s="157">
        <v>-404520.42000000004</v>
      </c>
      <c r="C929" s="157">
        <v>-36774.58</v>
      </c>
      <c r="D929" s="157">
        <v>-441295.00000000006</v>
      </c>
    </row>
    <row r="930" spans="1:4">
      <c r="A930" s="156" t="s">
        <v>3323</v>
      </c>
      <c r="B930" s="157">
        <v>222300503.59999999</v>
      </c>
      <c r="C930" s="157">
        <v>31345355.469999999</v>
      </c>
      <c r="D930" s="157">
        <v>253645859.06999999</v>
      </c>
    </row>
    <row r="931" spans="1:4">
      <c r="A931" s="156" t="s">
        <v>3324</v>
      </c>
      <c r="B931" s="157">
        <v>5173001501.9300003</v>
      </c>
      <c r="C931" s="157">
        <v>361394828.78999996</v>
      </c>
      <c r="D931" s="157">
        <v>5534396330.7199993</v>
      </c>
    </row>
    <row r="932" spans="1:4">
      <c r="A932" s="156" t="s">
        <v>3325</v>
      </c>
      <c r="B932" s="157">
        <v>1218122034.1500001</v>
      </c>
      <c r="C932" s="157">
        <v>147630938.40000001</v>
      </c>
      <c r="D932" s="157">
        <v>1365752972.55</v>
      </c>
    </row>
    <row r="933" spans="1:4">
      <c r="A933" s="156" t="s">
        <v>3326</v>
      </c>
      <c r="B933" s="157">
        <v>19391.559999999998</v>
      </c>
      <c r="C933" s="157">
        <v>0</v>
      </c>
      <c r="D933" s="157">
        <v>19391.559999999998</v>
      </c>
    </row>
    <row r="934" spans="1:4">
      <c r="A934" s="156" t="s">
        <v>3327</v>
      </c>
      <c r="B934" s="157">
        <v>19391.560000000001</v>
      </c>
      <c r="C934" s="157">
        <v>0</v>
      </c>
      <c r="D934" s="157">
        <v>19391.560000000001</v>
      </c>
    </row>
    <row r="935" spans="1:4">
      <c r="A935" s="156" t="s">
        <v>3328</v>
      </c>
      <c r="B935" s="157">
        <v>-132386.74</v>
      </c>
      <c r="C935" s="157">
        <v>-16695.259999999998</v>
      </c>
      <c r="D935" s="157">
        <v>-149082</v>
      </c>
    </row>
    <row r="936" spans="1:4">
      <c r="A936" s="156" t="s">
        <v>3329</v>
      </c>
      <c r="B936" s="157">
        <v>-132386.74000000002</v>
      </c>
      <c r="C936" s="157">
        <v>-16695.259999999998</v>
      </c>
      <c r="D936" s="157">
        <v>-149082</v>
      </c>
    </row>
    <row r="937" spans="1:4">
      <c r="A937" s="156" t="s">
        <v>3330</v>
      </c>
      <c r="B937" s="157">
        <v>814673.17</v>
      </c>
      <c r="C937" s="157">
        <v>254036.76</v>
      </c>
      <c r="D937" s="157">
        <v>1068709.93</v>
      </c>
    </row>
    <row r="938" spans="1:4">
      <c r="A938" s="156" t="s">
        <v>3331</v>
      </c>
      <c r="B938" s="157">
        <v>141025.49</v>
      </c>
      <c r="C938" s="157">
        <v>209715.82</v>
      </c>
      <c r="D938" s="157">
        <v>350741.31</v>
      </c>
    </row>
    <row r="939" spans="1:4">
      <c r="A939" s="156" t="s">
        <v>3332</v>
      </c>
      <c r="B939" s="157">
        <v>2006514</v>
      </c>
      <c r="C939" s="157">
        <v>1678512.8800000001</v>
      </c>
      <c r="D939" s="157">
        <v>3685026.88</v>
      </c>
    </row>
    <row r="940" spans="1:4">
      <c r="A940" s="156" t="s">
        <v>3333</v>
      </c>
      <c r="B940" s="157">
        <v>184609.37000000002</v>
      </c>
      <c r="C940" s="157">
        <v>16782.669999999998</v>
      </c>
      <c r="D940" s="157">
        <v>201392.03999999998</v>
      </c>
    </row>
    <row r="941" spans="1:4">
      <c r="A941" s="156" t="s">
        <v>3334</v>
      </c>
      <c r="B941" s="157">
        <v>3146822.0300000003</v>
      </c>
      <c r="C941" s="157">
        <v>2159048.13</v>
      </c>
      <c r="D941" s="157">
        <v>5305870.16</v>
      </c>
    </row>
    <row r="942" spans="1:4">
      <c r="A942" s="156" t="s">
        <v>3335</v>
      </c>
      <c r="B942" s="157">
        <v>13403562.719999999</v>
      </c>
      <c r="C942" s="157">
        <v>1669847.8299999998</v>
      </c>
      <c r="D942" s="157">
        <v>15073410.549999999</v>
      </c>
    </row>
    <row r="943" spans="1:4">
      <c r="A943" s="156" t="s">
        <v>3336</v>
      </c>
      <c r="B943" s="157">
        <v>13403562.719999999</v>
      </c>
      <c r="C943" s="157">
        <v>1669847.8299999998</v>
      </c>
      <c r="D943" s="157">
        <v>15073410.549999999</v>
      </c>
    </row>
    <row r="944" spans="1:4">
      <c r="A944" s="156" t="s">
        <v>3337</v>
      </c>
      <c r="B944" s="157">
        <v>521678.99999999994</v>
      </c>
      <c r="C944" s="157">
        <v>46574.47</v>
      </c>
      <c r="D944" s="157">
        <v>568253.47</v>
      </c>
    </row>
    <row r="945" spans="1:4">
      <c r="A945" s="156" t="s">
        <v>3338</v>
      </c>
      <c r="B945" s="157">
        <v>-521679.00000000006</v>
      </c>
      <c r="C945" s="157">
        <v>-46574.470000000008</v>
      </c>
      <c r="D945" s="157">
        <v>-568253.47</v>
      </c>
    </row>
    <row r="946" spans="1:4">
      <c r="A946" s="156" t="s">
        <v>3339</v>
      </c>
      <c r="B946" s="157">
        <v>-584993.1</v>
      </c>
      <c r="C946" s="157">
        <v>0</v>
      </c>
      <c r="D946" s="157">
        <v>-584993.1</v>
      </c>
    </row>
    <row r="947" spans="1:4">
      <c r="A947" s="156" t="s">
        <v>3340</v>
      </c>
      <c r="B947" s="157">
        <v>34899.56</v>
      </c>
      <c r="C947" s="157">
        <v>0</v>
      </c>
      <c r="D947" s="157">
        <v>34899.56</v>
      </c>
    </row>
    <row r="948" spans="1:4">
      <c r="A948" s="156" t="s">
        <v>3341</v>
      </c>
      <c r="B948" s="157">
        <v>-99134.3</v>
      </c>
      <c r="C948" s="157">
        <v>99134.3</v>
      </c>
      <c r="D948" s="157">
        <v>0</v>
      </c>
    </row>
    <row r="949" spans="1:4">
      <c r="A949" s="156" t="s">
        <v>3342</v>
      </c>
      <c r="B949" s="157">
        <v>22743.22</v>
      </c>
      <c r="C949" s="157">
        <v>2046.9999999999998</v>
      </c>
      <c r="D949" s="157">
        <v>24790.22</v>
      </c>
    </row>
    <row r="950" spans="1:4">
      <c r="A950" s="156" t="s">
        <v>3343</v>
      </c>
      <c r="B950" s="157">
        <v>22743.22</v>
      </c>
      <c r="C950" s="157">
        <v>2046.9999999999998</v>
      </c>
      <c r="D950" s="157">
        <v>24790.22</v>
      </c>
    </row>
    <row r="951" spans="1:4">
      <c r="A951" s="156" t="s">
        <v>3344</v>
      </c>
      <c r="B951" s="157">
        <v>1935298.66</v>
      </c>
      <c r="C951" s="157">
        <v>0</v>
      </c>
      <c r="D951" s="157">
        <v>1935298.66</v>
      </c>
    </row>
    <row r="952" spans="1:4">
      <c r="A952" s="156" t="s">
        <v>3345</v>
      </c>
      <c r="B952" s="157">
        <v>2385183.5700000003</v>
      </c>
      <c r="C952" s="157">
        <v>216834.87000000002</v>
      </c>
      <c r="D952" s="157">
        <v>2602018.44</v>
      </c>
    </row>
    <row r="953" spans="1:4">
      <c r="A953" s="156" t="s">
        <v>3346</v>
      </c>
      <c r="B953" s="157">
        <v>208696.62</v>
      </c>
      <c r="C953" s="157">
        <v>1221227.5899999999</v>
      </c>
      <c r="D953" s="157">
        <v>1429924.21</v>
      </c>
    </row>
    <row r="954" spans="1:4">
      <c r="A954" s="156" t="s">
        <v>3347</v>
      </c>
      <c r="B954" s="157">
        <v>4166983.0700000003</v>
      </c>
      <c r="C954" s="157">
        <v>23481.15</v>
      </c>
      <c r="D954" s="157">
        <v>4190464.22</v>
      </c>
    </row>
    <row r="955" spans="1:4">
      <c r="A955" s="156" t="s">
        <v>3348</v>
      </c>
      <c r="B955" s="157">
        <v>8046934.0800000001</v>
      </c>
      <c r="C955" s="157">
        <v>1560677.9100000001</v>
      </c>
      <c r="D955" s="157">
        <v>9607611.9900000002</v>
      </c>
    </row>
    <row r="956" spans="1:4">
      <c r="A956" s="156" t="s">
        <v>3349</v>
      </c>
      <c r="B956" s="157">
        <v>1568006.77</v>
      </c>
      <c r="C956" s="157">
        <v>216941.22999999998</v>
      </c>
      <c r="D956" s="157">
        <v>1784948</v>
      </c>
    </row>
    <row r="957" spans="1:4">
      <c r="A957" s="156" t="s">
        <v>3350</v>
      </c>
      <c r="B957" s="157">
        <v>1568006.77</v>
      </c>
      <c r="C957" s="157">
        <v>216941.22999999998</v>
      </c>
      <c r="D957" s="157">
        <v>1784948</v>
      </c>
    </row>
    <row r="958" spans="1:4">
      <c r="A958" s="156" t="s">
        <v>3351</v>
      </c>
      <c r="B958" s="157">
        <v>263377.24</v>
      </c>
      <c r="C958" s="157">
        <v>70189.34</v>
      </c>
      <c r="D958" s="157">
        <v>333566.58</v>
      </c>
    </row>
    <row r="959" spans="1:4">
      <c r="A959" s="156" t="s">
        <v>3352</v>
      </c>
      <c r="B959" s="157">
        <v>119383.99</v>
      </c>
      <c r="C959" s="157">
        <v>21525.59</v>
      </c>
      <c r="D959" s="157">
        <v>140909.58000000002</v>
      </c>
    </row>
    <row r="960" spans="1:4">
      <c r="A960" s="156" t="s">
        <v>3353</v>
      </c>
      <c r="B960" s="157">
        <v>2500</v>
      </c>
      <c r="C960" s="157">
        <v>0</v>
      </c>
      <c r="D960" s="157">
        <v>2500</v>
      </c>
    </row>
    <row r="961" spans="1:4">
      <c r="A961" s="156" t="s">
        <v>3354</v>
      </c>
      <c r="B961" s="157">
        <v>-58191056.119999997</v>
      </c>
      <c r="C961" s="157">
        <v>-5101953.1000000006</v>
      </c>
      <c r="D961" s="157">
        <v>-63293009.219999999</v>
      </c>
    </row>
    <row r="962" spans="1:4">
      <c r="A962" s="156" t="s">
        <v>3355</v>
      </c>
      <c r="B962" s="157">
        <v>58576317.350000001</v>
      </c>
      <c r="C962" s="157">
        <v>5193668.03</v>
      </c>
      <c r="D962" s="157">
        <v>63769985.380000003</v>
      </c>
    </row>
    <row r="963" spans="1:4">
      <c r="A963" s="156" t="s">
        <v>3356</v>
      </c>
      <c r="B963" s="157">
        <v>385.73</v>
      </c>
      <c r="C963" s="157">
        <v>0</v>
      </c>
      <c r="D963" s="157">
        <v>385.73</v>
      </c>
    </row>
    <row r="964" spans="1:4">
      <c r="A964" s="156" t="s">
        <v>3357</v>
      </c>
      <c r="B964" s="157">
        <v>26601298.66</v>
      </c>
      <c r="C964" s="157">
        <v>1051603.95</v>
      </c>
      <c r="D964" s="157">
        <v>27652902.609999999</v>
      </c>
    </row>
    <row r="965" spans="1:4">
      <c r="A965" s="156" t="s">
        <v>3358</v>
      </c>
      <c r="B965" s="157">
        <v>26601684.390000001</v>
      </c>
      <c r="C965" s="157">
        <v>1051603.95</v>
      </c>
      <c r="D965" s="157">
        <v>27653288.34</v>
      </c>
    </row>
    <row r="966" spans="1:4">
      <c r="A966" s="156" t="s">
        <v>3359</v>
      </c>
      <c r="B966" s="157">
        <v>-31974632.959999997</v>
      </c>
      <c r="C966" s="157">
        <v>-4142064.08</v>
      </c>
      <c r="D966" s="157">
        <v>-36116697.039999999</v>
      </c>
    </row>
    <row r="967" spans="1:4">
      <c r="A967" s="156" t="s">
        <v>3360</v>
      </c>
      <c r="B967" s="157">
        <v>41067894.809999995</v>
      </c>
      <c r="C967" s="157">
        <v>5873108.75</v>
      </c>
      <c r="D967" s="157">
        <v>46941003.559999995</v>
      </c>
    </row>
    <row r="968" spans="1:4">
      <c r="A968" s="156" t="s">
        <v>3361</v>
      </c>
      <c r="B968" s="157"/>
      <c r="C968" s="157">
        <v>154.73000000000002</v>
      </c>
      <c r="D968" s="157">
        <v>154.73000000000002</v>
      </c>
    </row>
    <row r="969" spans="1:4">
      <c r="A969" s="156" t="s">
        <v>3362</v>
      </c>
      <c r="B969" s="157">
        <v>-9461960.870000001</v>
      </c>
      <c r="C969" s="157">
        <v>558120.27</v>
      </c>
      <c r="D969" s="157">
        <v>-8903840.5999999996</v>
      </c>
    </row>
    <row r="970" spans="1:4">
      <c r="A970" s="156" t="s">
        <v>3363</v>
      </c>
      <c r="B970" s="157">
        <v>-9461960.870000001</v>
      </c>
      <c r="C970" s="157">
        <v>558275</v>
      </c>
      <c r="D970" s="157">
        <v>-8903685.8699999992</v>
      </c>
    </row>
    <row r="971" spans="1:4">
      <c r="A971" s="156" t="s">
        <v>3364</v>
      </c>
      <c r="B971" s="157">
        <v>48004540.390000001</v>
      </c>
      <c r="C971" s="157">
        <v>10243584.450000001</v>
      </c>
      <c r="D971" s="157">
        <v>58248124.840000004</v>
      </c>
    </row>
    <row r="972" spans="1:4">
      <c r="A972" s="156" t="s">
        <v>3365</v>
      </c>
      <c r="B972" s="157">
        <v>-282275.69</v>
      </c>
      <c r="C972" s="157">
        <v>-54411.66</v>
      </c>
      <c r="D972" s="157">
        <v>-336687.35</v>
      </c>
    </row>
    <row r="973" spans="1:4">
      <c r="A973" s="156" t="s">
        <v>3366</v>
      </c>
      <c r="B973" s="157">
        <v>282275.69000000006</v>
      </c>
      <c r="C973" s="157">
        <v>54411.66</v>
      </c>
      <c r="D973" s="157">
        <v>336687.35000000003</v>
      </c>
    </row>
    <row r="974" spans="1:4">
      <c r="A974" s="156" t="s">
        <v>3367</v>
      </c>
      <c r="B974" s="157">
        <v>9152.2200000000012</v>
      </c>
      <c r="C974" s="157">
        <v>832.02</v>
      </c>
      <c r="D974" s="157">
        <v>9984.24</v>
      </c>
    </row>
    <row r="975" spans="1:4">
      <c r="A975" s="156" t="s">
        <v>3368</v>
      </c>
      <c r="B975" s="157">
        <v>713815.08</v>
      </c>
      <c r="C975" s="157">
        <v>64892.279999999992</v>
      </c>
      <c r="D975" s="157">
        <v>778707.36</v>
      </c>
    </row>
    <row r="976" spans="1:4">
      <c r="A976" s="156" t="s">
        <v>3369</v>
      </c>
      <c r="B976" s="157">
        <v>722967.3</v>
      </c>
      <c r="C976" s="157">
        <v>65724.3</v>
      </c>
      <c r="D976" s="157">
        <v>788691.60000000009</v>
      </c>
    </row>
    <row r="977" spans="1:4">
      <c r="A977" s="156" t="s">
        <v>3370</v>
      </c>
      <c r="B977" s="157">
        <v>3979048.3499999996</v>
      </c>
      <c r="C977" s="157">
        <v>1050903.6200000001</v>
      </c>
      <c r="D977" s="157">
        <v>5029951.9700000007</v>
      </c>
    </row>
    <row r="978" spans="1:4">
      <c r="A978" s="156" t="s">
        <v>3371</v>
      </c>
      <c r="B978" s="157">
        <v>3979048.3499999996</v>
      </c>
      <c r="C978" s="157">
        <v>1050903.6200000001</v>
      </c>
      <c r="D978" s="157">
        <v>5029951.9700000007</v>
      </c>
    </row>
    <row r="979" spans="1:4">
      <c r="A979" s="156" t="s">
        <v>3372</v>
      </c>
      <c r="B979" s="157">
        <v>2855755.08</v>
      </c>
      <c r="C979" s="157">
        <v>-2042557.25</v>
      </c>
      <c r="D979" s="157">
        <v>813197.83</v>
      </c>
    </row>
    <row r="980" spans="1:4">
      <c r="A980" s="156" t="s">
        <v>3373</v>
      </c>
      <c r="B980" s="157">
        <v>2855755.08</v>
      </c>
      <c r="C980" s="157">
        <v>-2042557.25</v>
      </c>
      <c r="D980" s="157">
        <v>813197.83</v>
      </c>
    </row>
    <row r="981" spans="1:4">
      <c r="A981" s="156" t="s">
        <v>3374</v>
      </c>
      <c r="B981" s="157">
        <v>87004.41</v>
      </c>
      <c r="C981" s="157">
        <v>0</v>
      </c>
      <c r="D981" s="157">
        <v>87004.41</v>
      </c>
    </row>
    <row r="982" spans="1:4">
      <c r="A982" s="156" t="s">
        <v>3375</v>
      </c>
      <c r="B982" s="157">
        <v>87004.410000000018</v>
      </c>
      <c r="C982" s="157">
        <v>0</v>
      </c>
      <c r="D982" s="157">
        <v>87004.410000000018</v>
      </c>
    </row>
    <row r="983" spans="1:4">
      <c r="A983" s="156" t="s">
        <v>3376</v>
      </c>
      <c r="B983" s="157">
        <v>3671503.8099999996</v>
      </c>
      <c r="C983" s="157">
        <v>434740.55</v>
      </c>
      <c r="D983" s="157">
        <v>4106244.3600000003</v>
      </c>
    </row>
    <row r="984" spans="1:4">
      <c r="A984" s="156" t="s">
        <v>3377</v>
      </c>
      <c r="B984" s="157">
        <v>3671503.8099999996</v>
      </c>
      <c r="C984" s="157">
        <v>434740.55</v>
      </c>
      <c r="D984" s="157">
        <v>4106244.3600000003</v>
      </c>
    </row>
    <row r="985" spans="1:4">
      <c r="A985" s="156" t="s">
        <v>3378</v>
      </c>
      <c r="B985" s="157">
        <v>4041046.56</v>
      </c>
      <c r="C985" s="157">
        <v>-192962.12</v>
      </c>
      <c r="D985" s="157">
        <v>3848084.44</v>
      </c>
    </row>
    <row r="986" spans="1:4">
      <c r="A986" s="156" t="s">
        <v>3379</v>
      </c>
      <c r="B986" s="157">
        <v>4041046.56</v>
      </c>
      <c r="C986" s="157">
        <v>-192962.12</v>
      </c>
      <c r="D986" s="157">
        <v>3848084.44</v>
      </c>
    </row>
    <row r="987" spans="1:4">
      <c r="A987" s="156" t="s">
        <v>3380</v>
      </c>
      <c r="B987" s="157">
        <v>0</v>
      </c>
      <c r="C987" s="157">
        <v>0</v>
      </c>
      <c r="D987" s="157">
        <v>0</v>
      </c>
    </row>
    <row r="988" spans="1:4">
      <c r="A988" s="156" t="s">
        <v>3381</v>
      </c>
      <c r="B988" s="157">
        <v>0</v>
      </c>
      <c r="C988" s="157">
        <v>0</v>
      </c>
      <c r="D988" s="157">
        <v>0</v>
      </c>
    </row>
    <row r="989" spans="1:4">
      <c r="A989" s="156" t="s">
        <v>3382</v>
      </c>
      <c r="B989" s="157">
        <v>-1348001.9</v>
      </c>
      <c r="C989" s="157">
        <v>2647.48</v>
      </c>
      <c r="D989" s="157">
        <v>-1345354.42</v>
      </c>
    </row>
    <row r="990" spans="1:4">
      <c r="A990" s="156" t="s">
        <v>3383</v>
      </c>
      <c r="B990" s="157">
        <v>2693044.6599999997</v>
      </c>
      <c r="C990" s="157">
        <v>-190314.64</v>
      </c>
      <c r="D990" s="157">
        <v>2502730.02</v>
      </c>
    </row>
    <row r="991" spans="1:4">
      <c r="A991" s="156" t="s">
        <v>3384</v>
      </c>
      <c r="B991" s="157">
        <v>14009323.609999999</v>
      </c>
      <c r="C991" s="157">
        <v>-681503.41999999993</v>
      </c>
      <c r="D991" s="157">
        <v>13327820.189999999</v>
      </c>
    </row>
    <row r="992" spans="1:4">
      <c r="A992" s="156" t="s">
        <v>3385</v>
      </c>
      <c r="B992" s="157">
        <v>14291599.300000001</v>
      </c>
      <c r="C992" s="157">
        <v>-627091.76</v>
      </c>
      <c r="D992" s="157">
        <v>13664507.540000001</v>
      </c>
    </row>
    <row r="993" spans="1:4">
      <c r="A993" s="156" t="s">
        <v>3386</v>
      </c>
      <c r="B993" s="157">
        <v>254627.99999999997</v>
      </c>
      <c r="C993" s="157">
        <v>23148</v>
      </c>
      <c r="D993" s="157">
        <v>277776</v>
      </c>
    </row>
    <row r="994" spans="1:4">
      <c r="A994" s="156" t="s">
        <v>3387</v>
      </c>
      <c r="B994" s="157">
        <v>254628</v>
      </c>
      <c r="C994" s="157">
        <v>23148</v>
      </c>
      <c r="D994" s="157">
        <v>277776.00000000006</v>
      </c>
    </row>
    <row r="995" spans="1:4">
      <c r="A995" s="156" t="s">
        <v>3388</v>
      </c>
      <c r="B995" s="157">
        <v>3821106.94</v>
      </c>
      <c r="C995" s="157">
        <v>1633179.95</v>
      </c>
      <c r="D995" s="157">
        <v>5454286.8900000006</v>
      </c>
    </row>
    <row r="996" spans="1:4">
      <c r="A996" s="156" t="s">
        <v>3389</v>
      </c>
      <c r="B996" s="157">
        <v>-782973.35000000009</v>
      </c>
      <c r="C996" s="157">
        <v>0</v>
      </c>
      <c r="D996" s="157">
        <v>-782973.35000000009</v>
      </c>
    </row>
    <row r="997" spans="1:4">
      <c r="A997" s="156" t="s">
        <v>3390</v>
      </c>
      <c r="B997" s="157">
        <v>3038133.5900000003</v>
      </c>
      <c r="C997" s="157">
        <v>1633179.95</v>
      </c>
      <c r="D997" s="157">
        <v>4671313.54</v>
      </c>
    </row>
    <row r="998" spans="1:4">
      <c r="A998" s="156" t="s">
        <v>3391</v>
      </c>
      <c r="B998" s="157">
        <v>-205064.47999999998</v>
      </c>
      <c r="C998" s="157">
        <v>0</v>
      </c>
      <c r="D998" s="157">
        <v>-205064.47999999998</v>
      </c>
    </row>
    <row r="999" spans="1:4">
      <c r="A999" s="156" t="s">
        <v>3392</v>
      </c>
      <c r="B999" s="157">
        <v>-205064.48</v>
      </c>
      <c r="C999" s="157">
        <v>0</v>
      </c>
      <c r="D999" s="157">
        <v>-205064.48</v>
      </c>
    </row>
    <row r="1000" spans="1:4">
      <c r="A1000" s="156" t="s">
        <v>3393</v>
      </c>
      <c r="B1000" s="157">
        <v>1047076.94</v>
      </c>
      <c r="C1000" s="157">
        <v>450498.61</v>
      </c>
      <c r="D1000" s="157">
        <v>1497575.55</v>
      </c>
    </row>
    <row r="1001" spans="1:4">
      <c r="A1001" s="156" t="s">
        <v>3394</v>
      </c>
      <c r="B1001" s="157">
        <v>1047076.94</v>
      </c>
      <c r="C1001" s="157">
        <v>450498.61</v>
      </c>
      <c r="D1001" s="157">
        <v>1497575.55</v>
      </c>
    </row>
    <row r="1002" spans="1:4">
      <c r="A1002" s="156" t="s">
        <v>3395</v>
      </c>
      <c r="B1002" s="157">
        <v>-22.93</v>
      </c>
      <c r="C1002" s="157">
        <v>0</v>
      </c>
      <c r="D1002" s="157">
        <v>-22.93</v>
      </c>
    </row>
    <row r="1003" spans="1:4">
      <c r="A1003" s="156" t="s">
        <v>3396</v>
      </c>
      <c r="B1003" s="157">
        <v>-22.929999999999996</v>
      </c>
      <c r="C1003" s="157">
        <v>0</v>
      </c>
      <c r="D1003" s="157">
        <v>-22.929999999999996</v>
      </c>
    </row>
    <row r="1004" spans="1:4">
      <c r="A1004" s="156" t="s">
        <v>3397</v>
      </c>
      <c r="B1004" s="157">
        <v>841989.53</v>
      </c>
      <c r="C1004" s="157">
        <v>450498.61</v>
      </c>
      <c r="D1004" s="157">
        <v>1292488.1400000001</v>
      </c>
    </row>
    <row r="1005" spans="1:4">
      <c r="A1005" s="156" t="s">
        <v>3398</v>
      </c>
      <c r="B1005" s="157">
        <v>3880123.12</v>
      </c>
      <c r="C1005" s="157">
        <v>2083678.5599999998</v>
      </c>
      <c r="D1005" s="157">
        <v>5963801.6800000006</v>
      </c>
    </row>
    <row r="1006" spans="1:4">
      <c r="A1006" s="156" t="s">
        <v>3399</v>
      </c>
      <c r="B1006" s="157">
        <v>1266551.8999999999</v>
      </c>
      <c r="C1006" s="157">
        <v>158779.94999999998</v>
      </c>
      <c r="D1006" s="157">
        <v>1425331.8499999999</v>
      </c>
    </row>
    <row r="1007" spans="1:4">
      <c r="A1007" s="156" t="s">
        <v>3400</v>
      </c>
      <c r="B1007" s="157">
        <v>128453.70999999999</v>
      </c>
      <c r="C1007" s="157">
        <v>0</v>
      </c>
      <c r="D1007" s="157">
        <v>128453.70999999999</v>
      </c>
    </row>
    <row r="1008" spans="1:4">
      <c r="A1008" s="156" t="s">
        <v>3401</v>
      </c>
      <c r="B1008" s="157">
        <v>351022.19</v>
      </c>
      <c r="C1008" s="157">
        <v>44005.54</v>
      </c>
      <c r="D1008" s="157">
        <v>395027.73</v>
      </c>
    </row>
    <row r="1009" spans="1:4">
      <c r="A1009" s="156" t="s">
        <v>3402</v>
      </c>
      <c r="B1009" s="157">
        <v>35600.68</v>
      </c>
      <c r="C1009" s="157">
        <v>0</v>
      </c>
      <c r="D1009" s="157">
        <v>35600.68</v>
      </c>
    </row>
    <row r="1010" spans="1:4">
      <c r="A1010" s="156" t="s">
        <v>3403</v>
      </c>
      <c r="B1010" s="157">
        <v>1781628.48</v>
      </c>
      <c r="C1010" s="157">
        <v>202785.49</v>
      </c>
      <c r="D1010" s="157">
        <v>1984413.9699999997</v>
      </c>
    </row>
    <row r="1011" spans="1:4">
      <c r="A1011" s="156" t="s">
        <v>3404</v>
      </c>
      <c r="B1011" s="157">
        <v>-290974.12</v>
      </c>
      <c r="C1011" s="157">
        <v>-40465.86</v>
      </c>
      <c r="D1011" s="157">
        <v>-331439.98</v>
      </c>
    </row>
    <row r="1012" spans="1:4">
      <c r="A1012" s="156" t="s">
        <v>3405</v>
      </c>
      <c r="B1012" s="157">
        <v>-235166.62</v>
      </c>
      <c r="C1012" s="157">
        <v>0</v>
      </c>
      <c r="D1012" s="157">
        <v>-235166.62</v>
      </c>
    </row>
    <row r="1013" spans="1:4">
      <c r="A1013" s="156" t="s">
        <v>3406</v>
      </c>
      <c r="B1013" s="157">
        <v>-80642.86</v>
      </c>
      <c r="C1013" s="157">
        <v>-11215.039999999999</v>
      </c>
      <c r="D1013" s="157">
        <v>-91857.9</v>
      </c>
    </row>
    <row r="1014" spans="1:4">
      <c r="A1014" s="156" t="s">
        <v>3407</v>
      </c>
      <c r="B1014" s="157">
        <v>-65175.939999999995</v>
      </c>
      <c r="C1014" s="157">
        <v>0</v>
      </c>
      <c r="D1014" s="157">
        <v>-65175.939999999995</v>
      </c>
    </row>
    <row r="1015" spans="1:4">
      <c r="A1015" s="156" t="s">
        <v>3408</v>
      </c>
      <c r="B1015" s="157">
        <v>-671959.54000000015</v>
      </c>
      <c r="C1015" s="157">
        <v>-51680.900000000009</v>
      </c>
      <c r="D1015" s="157">
        <v>-723640.44000000006</v>
      </c>
    </row>
    <row r="1016" spans="1:4">
      <c r="A1016" s="156" t="s">
        <v>3409</v>
      </c>
      <c r="B1016" s="157">
        <v>1109668.94</v>
      </c>
      <c r="C1016" s="157">
        <v>151104.59</v>
      </c>
      <c r="D1016" s="157">
        <v>1260773.53</v>
      </c>
    </row>
    <row r="1017" spans="1:4">
      <c r="A1017" s="156" t="s">
        <v>3410</v>
      </c>
      <c r="B1017" s="157">
        <v>5244420.0599999996</v>
      </c>
      <c r="C1017" s="157">
        <v>2257931.15</v>
      </c>
      <c r="D1017" s="157">
        <v>7502351.21</v>
      </c>
    </row>
    <row r="1018" spans="1:4">
      <c r="A1018" s="156" t="s">
        <v>3411</v>
      </c>
      <c r="B1018" s="157">
        <v>28468521.029999997</v>
      </c>
      <c r="C1018" s="157">
        <v>8612745.0600000005</v>
      </c>
      <c r="D1018" s="157">
        <v>37081266.090000004</v>
      </c>
    </row>
    <row r="1019" spans="1:4">
      <c r="A1019" s="156" t="s">
        <v>3412</v>
      </c>
      <c r="B1019" s="157">
        <v>1246590555.1800001</v>
      </c>
      <c r="C1019" s="157">
        <v>156243683.46000001</v>
      </c>
      <c r="D1019" s="157">
        <v>1402834238.6399999</v>
      </c>
    </row>
    <row r="1020" spans="1:4">
      <c r="A1020" s="156" t="s">
        <v>3413</v>
      </c>
      <c r="B1020" s="157">
        <v>560781.28</v>
      </c>
      <c r="C1020" s="157">
        <v>51795.96</v>
      </c>
      <c r="D1020" s="157">
        <v>612577.24</v>
      </c>
    </row>
    <row r="1021" spans="1:4">
      <c r="A1021" s="156" t="s">
        <v>3414</v>
      </c>
      <c r="B1021" s="157">
        <v>905791</v>
      </c>
      <c r="C1021" s="157">
        <v>101805.22</v>
      </c>
      <c r="D1021" s="157">
        <v>1007596.22</v>
      </c>
    </row>
    <row r="1022" spans="1:4">
      <c r="A1022" s="156" t="s">
        <v>3415</v>
      </c>
      <c r="B1022" s="157">
        <v>4705681.1700000009</v>
      </c>
      <c r="C1022" s="157">
        <v>514566.57</v>
      </c>
      <c r="D1022" s="157">
        <v>5220247.7399999993</v>
      </c>
    </row>
    <row r="1023" spans="1:4">
      <c r="A1023" s="156" t="s">
        <v>3416</v>
      </c>
      <c r="B1023" s="157">
        <v>6172253.4500000002</v>
      </c>
      <c r="C1023" s="157">
        <v>668167.75</v>
      </c>
      <c r="D1023" s="157">
        <v>6840421.2000000002</v>
      </c>
    </row>
    <row r="1024" spans="1:4">
      <c r="A1024" s="156" t="s">
        <v>3417</v>
      </c>
      <c r="B1024" s="157">
        <v>704748.16999999993</v>
      </c>
      <c r="C1024" s="157">
        <v>69566.78</v>
      </c>
      <c r="D1024" s="157">
        <v>774314.95</v>
      </c>
    </row>
    <row r="1025" spans="1:4">
      <c r="A1025" s="156" t="s">
        <v>3418</v>
      </c>
      <c r="B1025" s="157">
        <v>704748.17</v>
      </c>
      <c r="C1025" s="157">
        <v>69566.780000000013</v>
      </c>
      <c r="D1025" s="157">
        <v>774314.95000000007</v>
      </c>
    </row>
    <row r="1026" spans="1:4">
      <c r="A1026" s="156" t="s">
        <v>3419</v>
      </c>
      <c r="B1026" s="157">
        <v>6877001.6199999992</v>
      </c>
      <c r="C1026" s="157">
        <v>737734.53</v>
      </c>
      <c r="D1026" s="157">
        <v>7614736.1499999994</v>
      </c>
    </row>
    <row r="1027" spans="1:4">
      <c r="A1027" s="156" t="s">
        <v>3420</v>
      </c>
      <c r="B1027" s="157">
        <v>26398906.890000001</v>
      </c>
      <c r="C1027" s="157">
        <v>93792.37999999999</v>
      </c>
      <c r="D1027" s="157">
        <v>26492699.27</v>
      </c>
    </row>
    <row r="1028" spans="1:4">
      <c r="A1028" s="156" t="s">
        <v>3421</v>
      </c>
      <c r="B1028" s="157">
        <v>26398906.890000001</v>
      </c>
      <c r="C1028" s="157">
        <v>93792.37999999999</v>
      </c>
      <c r="D1028" s="157">
        <v>26492699.27</v>
      </c>
    </row>
    <row r="1029" spans="1:4">
      <c r="A1029" s="156" t="s">
        <v>3422</v>
      </c>
      <c r="B1029" s="157">
        <v>8.77</v>
      </c>
      <c r="C1029" s="157">
        <v>0</v>
      </c>
      <c r="D1029" s="157">
        <v>8.77</v>
      </c>
    </row>
    <row r="1030" spans="1:4">
      <c r="A1030" s="156" t="s">
        <v>3423</v>
      </c>
      <c r="B1030" s="157">
        <v>337494.34</v>
      </c>
      <c r="C1030" s="157">
        <v>50088.310000000005</v>
      </c>
      <c r="D1030" s="157">
        <v>387582.64999999997</v>
      </c>
    </row>
    <row r="1031" spans="1:4">
      <c r="A1031" s="156" t="s">
        <v>3424</v>
      </c>
      <c r="B1031" s="157">
        <v>4814487.88</v>
      </c>
      <c r="C1031" s="157">
        <v>492614.44</v>
      </c>
      <c r="D1031" s="157">
        <v>5307102.3199999994</v>
      </c>
    </row>
    <row r="1032" spans="1:4">
      <c r="A1032" s="156" t="s">
        <v>3425</v>
      </c>
      <c r="B1032" s="157">
        <v>-48556143.93</v>
      </c>
      <c r="C1032" s="157">
        <v>-2389090.94</v>
      </c>
      <c r="D1032" s="157">
        <v>-50945234.869999997</v>
      </c>
    </row>
    <row r="1033" spans="1:4">
      <c r="A1033" s="156" t="s">
        <v>3426</v>
      </c>
      <c r="B1033" s="157">
        <v>3362010.4099999997</v>
      </c>
      <c r="C1033" s="157">
        <v>-1320899.1100000001</v>
      </c>
      <c r="D1033" s="157">
        <v>2041111.3</v>
      </c>
    </row>
    <row r="1034" spans="1:4">
      <c r="A1034" s="156" t="s">
        <v>3427</v>
      </c>
      <c r="B1034" s="157">
        <v>-40042142.530000001</v>
      </c>
      <c r="C1034" s="157">
        <v>-3167287.3</v>
      </c>
      <c r="D1034" s="157">
        <v>-43209429.829999998</v>
      </c>
    </row>
    <row r="1035" spans="1:4">
      <c r="A1035" s="156" t="s">
        <v>3428</v>
      </c>
      <c r="B1035" s="157">
        <v>-13643235.640000001</v>
      </c>
      <c r="C1035" s="157">
        <v>-3073494.92</v>
      </c>
      <c r="D1035" s="157">
        <v>-16716730.560000001</v>
      </c>
    </row>
    <row r="1036" spans="1:4">
      <c r="A1036" s="156" t="s">
        <v>3429</v>
      </c>
      <c r="B1036" s="157">
        <v>-5096490.6100000003</v>
      </c>
      <c r="C1036" s="157">
        <v>-637570.94999999995</v>
      </c>
      <c r="D1036" s="157">
        <v>-5734061.5600000005</v>
      </c>
    </row>
    <row r="1037" spans="1:4">
      <c r="A1037" s="156" t="s">
        <v>3430</v>
      </c>
      <c r="B1037" s="157">
        <v>-5096490.6100000003</v>
      </c>
      <c r="C1037" s="157">
        <v>-637570.94999999995</v>
      </c>
      <c r="D1037" s="157">
        <v>-5734061.5600000005</v>
      </c>
    </row>
    <row r="1038" spans="1:4">
      <c r="A1038" s="156" t="s">
        <v>3431</v>
      </c>
      <c r="B1038" s="157">
        <v>16906791.390000001</v>
      </c>
      <c r="C1038" s="157">
        <v>1813173.65</v>
      </c>
      <c r="D1038" s="157">
        <v>18719965.039999999</v>
      </c>
    </row>
    <row r="1039" spans="1:4">
      <c r="A1039" s="156" t="s">
        <v>3432</v>
      </c>
      <c r="B1039" s="157">
        <v>348300166.53999996</v>
      </c>
      <c r="C1039" s="157">
        <v>34216582.890000001</v>
      </c>
      <c r="D1039" s="157">
        <v>382516749.43000001</v>
      </c>
    </row>
    <row r="1040" spans="1:4">
      <c r="A1040" s="156" t="s">
        <v>3433</v>
      </c>
      <c r="B1040" s="157">
        <v>365206957.93000001</v>
      </c>
      <c r="C1040" s="157">
        <v>36029756.539999999</v>
      </c>
      <c r="D1040" s="157">
        <v>401236714.47000003</v>
      </c>
    </row>
    <row r="1041" spans="1:4">
      <c r="A1041" s="156" t="s">
        <v>3434</v>
      </c>
      <c r="B1041" s="157">
        <v>365206957.93000001</v>
      </c>
      <c r="C1041" s="157">
        <v>36029756.539999999</v>
      </c>
      <c r="D1041" s="157">
        <v>401236714.47000003</v>
      </c>
    </row>
    <row r="1042" spans="1:4">
      <c r="A1042" s="156" t="s">
        <v>3435</v>
      </c>
      <c r="B1042" s="157">
        <v>353344233.30000001</v>
      </c>
      <c r="C1042" s="157">
        <v>33056425.199999999</v>
      </c>
      <c r="D1042" s="157">
        <v>386400658.5</v>
      </c>
    </row>
    <row r="1043" spans="1:4">
      <c r="A1043" s="156" t="s">
        <v>3436</v>
      </c>
      <c r="B1043" s="157">
        <v>893246321.88</v>
      </c>
      <c r="C1043" s="157">
        <v>123187258.25999999</v>
      </c>
      <c r="D1043" s="157">
        <v>1016433580.14</v>
      </c>
    </row>
    <row r="1044" spans="1:4">
      <c r="A1044" s="156" t="s">
        <v>3437</v>
      </c>
      <c r="B1044" s="157">
        <v>0</v>
      </c>
      <c r="C1044" s="157">
        <v>0</v>
      </c>
      <c r="D1044" s="157">
        <v>0</v>
      </c>
    </row>
    <row r="1045" spans="1:4">
      <c r="A1045" s="156" t="s">
        <v>3438</v>
      </c>
      <c r="B1045" s="157">
        <v>0</v>
      </c>
      <c r="C1045" s="157">
        <v>0</v>
      </c>
      <c r="D1045" s="157">
        <v>0</v>
      </c>
    </row>
    <row r="1046" spans="1:4">
      <c r="A1046" s="156" t="s">
        <v>3439</v>
      </c>
      <c r="B1046" s="157">
        <v>0</v>
      </c>
      <c r="C1046" s="157">
        <v>0</v>
      </c>
      <c r="D1046" s="157">
        <v>0</v>
      </c>
    </row>
    <row r="1047" spans="1:4">
      <c r="A1047" s="156" t="s">
        <v>3440</v>
      </c>
      <c r="B1047" s="157">
        <v>0</v>
      </c>
      <c r="C1047" s="157">
        <v>0</v>
      </c>
      <c r="D1047" s="157">
        <v>0</v>
      </c>
    </row>
    <row r="1048" spans="1:4">
      <c r="A1048" s="156" t="s">
        <v>3441</v>
      </c>
      <c r="B1048" s="157">
        <v>0</v>
      </c>
      <c r="C1048" s="157">
        <v>0</v>
      </c>
      <c r="D1048" s="157">
        <v>0</v>
      </c>
    </row>
    <row r="1049" spans="1:4">
      <c r="A1049" s="156" t="s">
        <v>3442</v>
      </c>
      <c r="B1049" s="157">
        <v>0</v>
      </c>
      <c r="C1049" s="157">
        <v>0</v>
      </c>
      <c r="D1049" s="157">
        <v>0</v>
      </c>
    </row>
    <row r="1050" spans="1:4">
      <c r="A1050" s="156" t="s">
        <v>3443</v>
      </c>
      <c r="B1050" s="157">
        <v>0</v>
      </c>
      <c r="C1050" s="157">
        <v>0</v>
      </c>
      <c r="D1050" s="157">
        <v>0</v>
      </c>
    </row>
    <row r="1051" spans="1:4">
      <c r="A1051" s="154" t="s">
        <v>3444</v>
      </c>
      <c r="B1051" s="159">
        <v>893246321.88</v>
      </c>
      <c r="C1051" s="159">
        <v>123187258.25999999</v>
      </c>
      <c r="D1051" s="159">
        <v>1016433580.14</v>
      </c>
    </row>
  </sheetData>
  <pageMargins left="0.7" right="0.7" top="0.75" bottom="0.75" header="0.3" footer="0.3"/>
  <pageSetup fitToHeight="0" orientation="portrait" horizontalDpi="1200" verticalDpi="1200" r:id="rId1"/>
  <headerFooter>
    <oddHeader xml:space="preserve">&amp;RDEF’s Response to OPC POD 1 (1-26)
Q7
Page &amp;P of &amp;N
</oddHeader>
    <oddFooter xml:space="preserve">&amp;R20240025-OPCPOD1-00004233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71E07-BE1C-4EDC-B9AE-E28794C0FD7F}">
  <dimension ref="A1:D1021"/>
  <sheetViews>
    <sheetView tabSelected="1" workbookViewId="0">
      <selection activeCell="F29" sqref="F29"/>
    </sheetView>
  </sheetViews>
  <sheetFormatPr defaultRowHeight="13.2"/>
  <cols>
    <col min="1" max="1" width="57.109375" customWidth="1"/>
    <col min="2" max="4" width="14.33203125" customWidth="1"/>
  </cols>
  <sheetData>
    <row r="1" spans="1:4" ht="23.4">
      <c r="B1" s="148" t="s">
        <v>2394</v>
      </c>
    </row>
    <row r="3" spans="1:4" ht="13.8">
      <c r="B3" s="149" t="s">
        <v>2395</v>
      </c>
    </row>
    <row r="4" spans="1:4" ht="13.8">
      <c r="B4" s="149" t="s">
        <v>3445</v>
      </c>
    </row>
    <row r="5" spans="1:4" ht="14.4" thickBot="1">
      <c r="A5" s="150"/>
      <c r="B5" s="151" t="s">
        <v>2397</v>
      </c>
      <c r="C5" s="150"/>
      <c r="D5" s="150"/>
    </row>
    <row r="7" spans="1:4" ht="15">
      <c r="A7" t="s">
        <v>2398</v>
      </c>
      <c r="B7" s="152" t="s">
        <v>2399</v>
      </c>
      <c r="C7" s="152" t="s">
        <v>2399</v>
      </c>
      <c r="D7" s="152" t="s">
        <v>2399</v>
      </c>
    </row>
    <row r="8" spans="1:4" ht="15">
      <c r="A8" t="s">
        <v>2398</v>
      </c>
      <c r="B8" s="153" t="s">
        <v>3446</v>
      </c>
      <c r="C8" s="152" t="s">
        <v>2401</v>
      </c>
      <c r="D8" s="153" t="s">
        <v>3447</v>
      </c>
    </row>
    <row r="9" spans="1:4" ht="15">
      <c r="A9" t="s">
        <v>2398</v>
      </c>
      <c r="B9" s="152" t="s">
        <v>2397</v>
      </c>
      <c r="C9" s="152" t="s">
        <v>2397</v>
      </c>
      <c r="D9" s="152" t="s">
        <v>2397</v>
      </c>
    </row>
    <row r="10" spans="1:4" ht="14.4">
      <c r="A10" s="154" t="s">
        <v>2403</v>
      </c>
      <c r="B10" s="155"/>
      <c r="C10" s="155"/>
      <c r="D10" s="155"/>
    </row>
    <row r="11" spans="1:4">
      <c r="A11" s="156" t="s">
        <v>2404</v>
      </c>
      <c r="B11" s="157">
        <v>20063210636.070004</v>
      </c>
      <c r="C11" s="157">
        <v>220470682.53</v>
      </c>
      <c r="D11" s="157">
        <v>20283681318.600002</v>
      </c>
    </row>
    <row r="12" spans="1:4">
      <c r="A12" s="156" t="s">
        <v>2405</v>
      </c>
      <c r="B12" s="157">
        <v>25397736.120000001</v>
      </c>
      <c r="C12" s="157">
        <v>0</v>
      </c>
      <c r="D12" s="157">
        <v>25397736.120000001</v>
      </c>
    </row>
    <row r="13" spans="1:4">
      <c r="A13" s="156" t="s">
        <v>2407</v>
      </c>
      <c r="B13" s="157">
        <v>38950158.149999999</v>
      </c>
      <c r="C13" s="157">
        <v>4313566.67</v>
      </c>
      <c r="D13" s="157">
        <v>43263724.82</v>
      </c>
    </row>
    <row r="14" spans="1:4">
      <c r="A14" s="156" t="s">
        <v>2408</v>
      </c>
      <c r="B14" s="157">
        <v>-2489592.16</v>
      </c>
      <c r="C14" s="157">
        <v>0</v>
      </c>
      <c r="D14" s="157">
        <v>-2489592.16</v>
      </c>
    </row>
    <row r="15" spans="1:4">
      <c r="A15" s="156" t="s">
        <v>2409</v>
      </c>
      <c r="B15" s="157">
        <v>20125068938.18</v>
      </c>
      <c r="C15" s="157">
        <v>224784249.20000002</v>
      </c>
      <c r="D15" s="157">
        <v>20349853187.380001</v>
      </c>
    </row>
    <row r="16" spans="1:4">
      <c r="A16" s="156" t="s">
        <v>2410</v>
      </c>
      <c r="B16" s="157">
        <v>20325435.300000001</v>
      </c>
      <c r="C16" s="157">
        <v>0</v>
      </c>
      <c r="D16" s="157">
        <v>20325435.300000001</v>
      </c>
    </row>
    <row r="17" spans="1:4">
      <c r="A17" s="156" t="s">
        <v>2411</v>
      </c>
      <c r="B17" s="157">
        <v>20325435.300000001</v>
      </c>
      <c r="C17" s="157">
        <v>0</v>
      </c>
      <c r="D17" s="157">
        <v>20325435.300000001</v>
      </c>
    </row>
    <row r="18" spans="1:4">
      <c r="A18" s="156" t="s">
        <v>2412</v>
      </c>
      <c r="B18" s="157">
        <v>2531240</v>
      </c>
      <c r="C18" s="157">
        <v>0</v>
      </c>
      <c r="D18" s="157">
        <v>2531240</v>
      </c>
    </row>
    <row r="19" spans="1:4">
      <c r="A19" s="156" t="s">
        <v>2413</v>
      </c>
      <c r="B19" s="157">
        <v>2531240</v>
      </c>
      <c r="C19" s="157">
        <v>0</v>
      </c>
      <c r="D19" s="157">
        <v>2531240</v>
      </c>
    </row>
    <row r="20" spans="1:4">
      <c r="A20" s="156" t="s">
        <v>2414</v>
      </c>
      <c r="B20" s="157">
        <v>235782330.40000001</v>
      </c>
      <c r="C20" s="157">
        <v>0</v>
      </c>
      <c r="D20" s="157">
        <v>235782330.40000001</v>
      </c>
    </row>
    <row r="21" spans="1:4">
      <c r="A21" s="156" t="s">
        <v>2415</v>
      </c>
      <c r="B21" s="157">
        <v>422472187.16000003</v>
      </c>
      <c r="C21" s="157">
        <v>0</v>
      </c>
      <c r="D21" s="157">
        <v>422472187.16000003</v>
      </c>
    </row>
    <row r="22" spans="1:4">
      <c r="A22" s="156" t="s">
        <v>2416</v>
      </c>
      <c r="B22" s="157">
        <v>-150510818.91999999</v>
      </c>
      <c r="C22" s="157">
        <v>-1622164.8599999999</v>
      </c>
      <c r="D22" s="157">
        <v>-152132983.78</v>
      </c>
    </row>
    <row r="23" spans="1:4">
      <c r="A23" s="156" t="s">
        <v>2417</v>
      </c>
      <c r="B23" s="157">
        <v>-160468360.76999998</v>
      </c>
      <c r="C23" s="157">
        <v>-3682233.97</v>
      </c>
      <c r="D23" s="157">
        <v>-164150594.74000001</v>
      </c>
    </row>
    <row r="24" spans="1:4">
      <c r="A24" s="156" t="s">
        <v>2418</v>
      </c>
      <c r="B24" s="157">
        <v>347275337.87</v>
      </c>
      <c r="C24" s="157">
        <v>-5304398.83</v>
      </c>
      <c r="D24" s="157">
        <v>341970939.04000002</v>
      </c>
    </row>
    <row r="25" spans="1:4">
      <c r="A25" s="156" t="s">
        <v>2419</v>
      </c>
      <c r="B25" s="157">
        <v>-13.73</v>
      </c>
      <c r="C25" s="157">
        <v>0</v>
      </c>
      <c r="D25" s="157">
        <v>-13.73</v>
      </c>
    </row>
    <row r="26" spans="1:4">
      <c r="A26" s="156" t="s">
        <v>2420</v>
      </c>
      <c r="B26" s="157">
        <v>129702876.80000001</v>
      </c>
      <c r="C26" s="157">
        <v>0</v>
      </c>
      <c r="D26" s="157">
        <v>129702876.80000001</v>
      </c>
    </row>
    <row r="27" spans="1:4">
      <c r="A27" s="156" t="s">
        <v>2421</v>
      </c>
      <c r="B27" s="157">
        <v>129702863.07000001</v>
      </c>
      <c r="C27" s="157">
        <v>0</v>
      </c>
      <c r="D27" s="157">
        <v>129702863.07000001</v>
      </c>
    </row>
    <row r="28" spans="1:4">
      <c r="A28" s="156" t="s">
        <v>2422</v>
      </c>
      <c r="B28" s="157">
        <v>3620799103.6599998</v>
      </c>
      <c r="C28" s="157">
        <v>-40340531.619999997</v>
      </c>
      <c r="D28" s="157">
        <v>3580458572.04</v>
      </c>
    </row>
    <row r="29" spans="1:4">
      <c r="A29" s="156" t="s">
        <v>2424</v>
      </c>
      <c r="B29" s="157">
        <v>3620799103.6599998</v>
      </c>
      <c r="C29" s="157">
        <v>-40340531.619999997</v>
      </c>
      <c r="D29" s="157">
        <v>3580458572.04</v>
      </c>
    </row>
    <row r="30" spans="1:4">
      <c r="A30" s="156" t="s">
        <v>2425</v>
      </c>
      <c r="B30" s="157">
        <v>4120633979.9000001</v>
      </c>
      <c r="C30" s="157">
        <v>-45644930.449999996</v>
      </c>
      <c r="D30" s="157">
        <v>4074989049.4499998</v>
      </c>
    </row>
    <row r="31" spans="1:4">
      <c r="A31" s="156" t="s">
        <v>2426</v>
      </c>
      <c r="B31" s="157">
        <v>24245702918.079998</v>
      </c>
      <c r="C31" s="157">
        <v>179139318.75</v>
      </c>
      <c r="D31" s="157">
        <v>24424842236.830002</v>
      </c>
    </row>
    <row r="32" spans="1:4">
      <c r="A32" s="156" t="s">
        <v>2427</v>
      </c>
      <c r="B32" s="157">
        <v>1617314061.3300002</v>
      </c>
      <c r="C32" s="157">
        <v>80638852.590000004</v>
      </c>
      <c r="D32" s="157">
        <v>1697952913.9199998</v>
      </c>
    </row>
    <row r="33" spans="1:4">
      <c r="A33" s="156" t="s">
        <v>2428</v>
      </c>
      <c r="B33" s="157">
        <v>54523865.379999995</v>
      </c>
      <c r="C33" s="157">
        <v>3310921.76</v>
      </c>
      <c r="D33" s="157">
        <v>57834787.140000001</v>
      </c>
    </row>
    <row r="34" spans="1:4">
      <c r="A34" s="156" t="s">
        <v>2429</v>
      </c>
      <c r="B34" s="157">
        <v>1671837926.71</v>
      </c>
      <c r="C34" s="157">
        <v>83949774.350000009</v>
      </c>
      <c r="D34" s="157">
        <v>1755787701.0599999</v>
      </c>
    </row>
    <row r="35" spans="1:4">
      <c r="A35" s="156" t="s">
        <v>2430</v>
      </c>
      <c r="B35" s="157">
        <v>25917540844.790001</v>
      </c>
      <c r="C35" s="157">
        <v>263089093.09999999</v>
      </c>
      <c r="D35" s="157">
        <v>26180629937.890003</v>
      </c>
    </row>
    <row r="36" spans="1:4">
      <c r="A36" s="156" t="s">
        <v>2431</v>
      </c>
      <c r="B36" s="157">
        <v>-207766485.02000001</v>
      </c>
      <c r="C36" s="157">
        <v>-3148752.4499999997</v>
      </c>
      <c r="D36" s="157">
        <v>-210915237.47</v>
      </c>
    </row>
    <row r="37" spans="1:4">
      <c r="A37" s="156" t="s">
        <v>2432</v>
      </c>
      <c r="B37" s="157">
        <v>-7178252.0800000001</v>
      </c>
      <c r="C37" s="157">
        <v>-73361.47</v>
      </c>
      <c r="D37" s="157">
        <v>-7251613.5499999998</v>
      </c>
    </row>
    <row r="38" spans="1:4">
      <c r="A38" s="156" t="s">
        <v>2433</v>
      </c>
      <c r="B38" s="157">
        <v>-214944737.09999999</v>
      </c>
      <c r="C38" s="157">
        <v>-3222113.92</v>
      </c>
      <c r="D38" s="157">
        <v>-218166851.01999998</v>
      </c>
    </row>
    <row r="39" spans="1:4">
      <c r="A39" s="156" t="s">
        <v>2434</v>
      </c>
      <c r="B39" s="157">
        <v>-178244082.69999999</v>
      </c>
      <c r="C39" s="157">
        <v>6753457.0599999996</v>
      </c>
      <c r="D39" s="157">
        <v>-171490625.63999999</v>
      </c>
    </row>
    <row r="40" spans="1:4">
      <c r="A40" s="156" t="s">
        <v>3448</v>
      </c>
      <c r="B40" s="157">
        <v>0</v>
      </c>
      <c r="C40" s="157">
        <v>0</v>
      </c>
      <c r="D40" s="157">
        <v>0</v>
      </c>
    </row>
    <row r="41" spans="1:4">
      <c r="A41" s="156" t="s">
        <v>2435</v>
      </c>
      <c r="B41" s="157">
        <v>-178244082.69999999</v>
      </c>
      <c r="C41" s="157">
        <v>6753457.0599999996</v>
      </c>
      <c r="D41" s="157">
        <v>-171490625.63999999</v>
      </c>
    </row>
    <row r="42" spans="1:4">
      <c r="A42" s="156" t="s">
        <v>2436</v>
      </c>
      <c r="B42" s="157">
        <v>-5718972659.0599995</v>
      </c>
      <c r="C42" s="157">
        <v>-52081743.259999998</v>
      </c>
      <c r="D42" s="157">
        <v>-5771054402.3199997</v>
      </c>
    </row>
    <row r="43" spans="1:4">
      <c r="A43" s="156" t="s">
        <v>2437</v>
      </c>
      <c r="B43" s="157">
        <v>587498</v>
      </c>
      <c r="C43" s="157">
        <v>3883</v>
      </c>
      <c r="D43" s="157">
        <v>591381</v>
      </c>
    </row>
    <row r="44" spans="1:4">
      <c r="A44" s="156" t="s">
        <v>2438</v>
      </c>
      <c r="B44" s="157">
        <v>330497637.56999999</v>
      </c>
      <c r="C44" s="157">
        <v>-8438888.5600000005</v>
      </c>
      <c r="D44" s="157">
        <v>322058749.00999999</v>
      </c>
    </row>
    <row r="45" spans="1:4">
      <c r="A45" s="156" t="s">
        <v>2439</v>
      </c>
      <c r="B45" s="157">
        <v>1682762</v>
      </c>
      <c r="C45" s="157">
        <v>0</v>
      </c>
      <c r="D45" s="157">
        <v>1682762</v>
      </c>
    </row>
    <row r="46" spans="1:4">
      <c r="A46" s="156" t="s">
        <v>2440</v>
      </c>
      <c r="B46" s="157">
        <v>25081880.25</v>
      </c>
      <c r="C46" s="157">
        <v>-480550.41</v>
      </c>
      <c r="D46" s="157">
        <v>24601329.84</v>
      </c>
    </row>
    <row r="47" spans="1:4">
      <c r="A47" s="156" t="s">
        <v>2441</v>
      </c>
      <c r="B47" s="157">
        <v>23354011</v>
      </c>
      <c r="C47" s="157">
        <v>0</v>
      </c>
      <c r="D47" s="157">
        <v>23354011</v>
      </c>
    </row>
    <row r="48" spans="1:4">
      <c r="A48" s="156" t="s">
        <v>2442</v>
      </c>
      <c r="B48" s="157">
        <v>406957.10000000003</v>
      </c>
      <c r="C48" s="157">
        <v>0</v>
      </c>
      <c r="D48" s="157">
        <v>406957.10000000003</v>
      </c>
    </row>
    <row r="49" spans="1:4">
      <c r="A49" s="156" t="s">
        <v>2443</v>
      </c>
      <c r="B49" s="157">
        <v>-7470364.6200000001</v>
      </c>
      <c r="C49" s="157">
        <v>-76239.87</v>
      </c>
      <c r="D49" s="157">
        <v>-7546604.4900000002</v>
      </c>
    </row>
    <row r="50" spans="1:4">
      <c r="A50" s="156" t="s">
        <v>2444</v>
      </c>
      <c r="B50" s="157">
        <v>161510834.39000002</v>
      </c>
      <c r="C50" s="157">
        <v>1469265.97</v>
      </c>
      <c r="D50" s="157">
        <v>162980100.36000001</v>
      </c>
    </row>
    <row r="51" spans="1:4">
      <c r="A51" s="156" t="s">
        <v>2446</v>
      </c>
      <c r="B51" s="157">
        <v>0</v>
      </c>
      <c r="C51" s="157">
        <v>0</v>
      </c>
      <c r="D51" s="157">
        <v>0</v>
      </c>
    </row>
    <row r="52" spans="1:4">
      <c r="A52" s="156" t="s">
        <v>2447</v>
      </c>
      <c r="B52" s="157">
        <v>0</v>
      </c>
      <c r="C52" s="157">
        <v>0</v>
      </c>
      <c r="D52" s="157">
        <v>0</v>
      </c>
    </row>
    <row r="53" spans="1:4">
      <c r="A53" s="156" t="s">
        <v>2448</v>
      </c>
      <c r="B53" s="157">
        <v>0</v>
      </c>
      <c r="C53" s="157">
        <v>0</v>
      </c>
      <c r="D53" s="157">
        <v>0</v>
      </c>
    </row>
    <row r="54" spans="1:4">
      <c r="A54" s="156" t="s">
        <v>2449</v>
      </c>
      <c r="B54" s="157">
        <v>0</v>
      </c>
      <c r="C54" s="157">
        <v>0</v>
      </c>
      <c r="D54" s="157">
        <v>0</v>
      </c>
    </row>
    <row r="55" spans="1:4">
      <c r="A55" s="156" t="s">
        <v>2450</v>
      </c>
      <c r="B55" s="157">
        <v>-4034981.64</v>
      </c>
      <c r="C55" s="157">
        <v>-114523.75</v>
      </c>
      <c r="D55" s="157">
        <v>-4149505.3899999997</v>
      </c>
    </row>
    <row r="56" spans="1:4">
      <c r="A56" s="156" t="s">
        <v>2451</v>
      </c>
      <c r="B56" s="157">
        <v>-370773463.76999998</v>
      </c>
      <c r="C56" s="157">
        <v>1063675.49</v>
      </c>
      <c r="D56" s="157">
        <v>-369709788.27999997</v>
      </c>
    </row>
    <row r="57" spans="1:4">
      <c r="A57" s="156" t="s">
        <v>2452</v>
      </c>
      <c r="B57" s="157"/>
      <c r="C57" s="157">
        <v>-991.98</v>
      </c>
      <c r="D57" s="157">
        <v>-991.98</v>
      </c>
    </row>
    <row r="58" spans="1:4">
      <c r="A58" s="156" t="s">
        <v>2453</v>
      </c>
      <c r="B58" s="157">
        <v>-2505227.7600000002</v>
      </c>
      <c r="C58" s="157">
        <v>-5349.14</v>
      </c>
      <c r="D58" s="157">
        <v>-2510576.9</v>
      </c>
    </row>
    <row r="59" spans="1:4">
      <c r="A59" s="156" t="s">
        <v>2454</v>
      </c>
      <c r="B59" s="157">
        <v>-5904156353.6199999</v>
      </c>
      <c r="C59" s="157">
        <v>-45886483.530000001</v>
      </c>
      <c r="D59" s="157">
        <v>-5950042837.1500006</v>
      </c>
    </row>
    <row r="60" spans="1:4">
      <c r="A60" s="156" t="s">
        <v>2455</v>
      </c>
      <c r="B60" s="157">
        <v>-6297345173.4200001</v>
      </c>
      <c r="C60" s="157">
        <v>-42355140.390000001</v>
      </c>
      <c r="D60" s="157">
        <v>-6339700313.8100004</v>
      </c>
    </row>
    <row r="61" spans="1:4">
      <c r="A61" s="156" t="s">
        <v>2456</v>
      </c>
      <c r="B61" s="157">
        <v>19620195671.369999</v>
      </c>
      <c r="C61" s="157">
        <v>220733952.71000001</v>
      </c>
      <c r="D61" s="157">
        <v>19840929624.079998</v>
      </c>
    </row>
    <row r="62" spans="1:4">
      <c r="A62" s="154" t="s">
        <v>2457</v>
      </c>
      <c r="B62" s="158">
        <v>19620195671.369999</v>
      </c>
      <c r="C62" s="158">
        <v>220733952.71000001</v>
      </c>
      <c r="D62" s="158">
        <v>19840929624.079998</v>
      </c>
    </row>
    <row r="63" spans="1:4">
      <c r="A63" s="156" t="s">
        <v>2458</v>
      </c>
      <c r="B63" s="157">
        <v>22215015.950000003</v>
      </c>
      <c r="C63" s="157">
        <v>0</v>
      </c>
      <c r="D63" s="157">
        <v>22215015.950000003</v>
      </c>
    </row>
    <row r="64" spans="1:4">
      <c r="A64" s="156" t="s">
        <v>2459</v>
      </c>
      <c r="B64" s="157">
        <v>210562.07</v>
      </c>
      <c r="C64" s="157">
        <v>249214.82</v>
      </c>
      <c r="D64" s="157">
        <v>459776.89</v>
      </c>
    </row>
    <row r="65" spans="1:4">
      <c r="A65" s="156" t="s">
        <v>2460</v>
      </c>
      <c r="B65" s="157">
        <v>278986.53000000003</v>
      </c>
      <c r="C65" s="157">
        <v>0</v>
      </c>
      <c r="D65" s="157">
        <v>278986.53000000003</v>
      </c>
    </row>
    <row r="66" spans="1:4">
      <c r="A66" s="156" t="s">
        <v>2461</v>
      </c>
      <c r="B66" s="157">
        <v>22704564.550000001</v>
      </c>
      <c r="C66" s="157">
        <v>249214.82</v>
      </c>
      <c r="D66" s="157">
        <v>22953779.370000001</v>
      </c>
    </row>
    <row r="67" spans="1:4">
      <c r="A67" s="156" t="s">
        <v>2462</v>
      </c>
      <c r="B67" s="157">
        <v>-10298690.640000001</v>
      </c>
      <c r="C67" s="157">
        <v>-38426.409999999996</v>
      </c>
      <c r="D67" s="157">
        <v>-10337117.050000001</v>
      </c>
    </row>
    <row r="68" spans="1:4">
      <c r="A68" s="156" t="s">
        <v>3449</v>
      </c>
      <c r="B68" s="157">
        <v>0</v>
      </c>
      <c r="C68" s="157">
        <v>0</v>
      </c>
      <c r="D68" s="157">
        <v>0</v>
      </c>
    </row>
    <row r="69" spans="1:4">
      <c r="A69" s="156" t="s">
        <v>2463</v>
      </c>
      <c r="B69" s="157">
        <v>-10298690.640000001</v>
      </c>
      <c r="C69" s="157">
        <v>-38426.409999999996</v>
      </c>
      <c r="D69" s="157">
        <v>-10337117.050000001</v>
      </c>
    </row>
    <row r="70" spans="1:4">
      <c r="A70" s="156" t="s">
        <v>2464</v>
      </c>
      <c r="B70" s="157">
        <v>12405873.91</v>
      </c>
      <c r="C70" s="157">
        <v>210788.41</v>
      </c>
      <c r="D70" s="157">
        <v>12616662.319999998</v>
      </c>
    </row>
    <row r="71" spans="1:4">
      <c r="A71" s="156" t="s">
        <v>2465</v>
      </c>
      <c r="B71" s="157">
        <v>6697564.1699999999</v>
      </c>
      <c r="C71" s="157">
        <v>0</v>
      </c>
      <c r="D71" s="157">
        <v>6697564.1699999999</v>
      </c>
    </row>
    <row r="72" spans="1:4">
      <c r="A72" s="156" t="s">
        <v>2466</v>
      </c>
      <c r="B72" s="157">
        <v>-131260.46</v>
      </c>
      <c r="C72" s="157">
        <v>-13186.42</v>
      </c>
      <c r="D72" s="157">
        <v>-144446.88</v>
      </c>
    </row>
    <row r="73" spans="1:4">
      <c r="A73" s="156" t="s">
        <v>2467</v>
      </c>
      <c r="B73" s="157">
        <v>0</v>
      </c>
      <c r="C73" s="157">
        <v>0</v>
      </c>
      <c r="D73" s="157">
        <v>0</v>
      </c>
    </row>
    <row r="74" spans="1:4">
      <c r="A74" s="156" t="s">
        <v>2468</v>
      </c>
      <c r="B74" s="157">
        <v>0</v>
      </c>
      <c r="C74" s="157">
        <v>0</v>
      </c>
      <c r="D74" s="157">
        <v>0</v>
      </c>
    </row>
    <row r="75" spans="1:4">
      <c r="A75" s="156" t="s">
        <v>2469</v>
      </c>
      <c r="B75" s="157">
        <v>6566303.71</v>
      </c>
      <c r="C75" s="157">
        <v>-13186.42</v>
      </c>
      <c r="D75" s="157">
        <v>6553117.29</v>
      </c>
    </row>
    <row r="76" spans="1:4">
      <c r="A76" s="156" t="s">
        <v>2470</v>
      </c>
      <c r="B76" s="157">
        <v>1362872.04</v>
      </c>
      <c r="C76" s="157">
        <v>0</v>
      </c>
      <c r="D76" s="157">
        <v>1362872.04</v>
      </c>
    </row>
    <row r="77" spans="1:4">
      <c r="A77" s="156" t="s">
        <v>2471</v>
      </c>
      <c r="B77" s="157">
        <v>1362872.04</v>
      </c>
      <c r="C77" s="157">
        <v>0</v>
      </c>
      <c r="D77" s="157">
        <v>1362872.04</v>
      </c>
    </row>
    <row r="78" spans="1:4">
      <c r="A78" s="156" t="s">
        <v>2472</v>
      </c>
      <c r="B78" s="157">
        <v>42209045.009999998</v>
      </c>
      <c r="C78" s="157">
        <v>1556349.35</v>
      </c>
      <c r="D78" s="157">
        <v>43765394.359999999</v>
      </c>
    </row>
    <row r="79" spans="1:4">
      <c r="A79" s="156" t="s">
        <v>2473</v>
      </c>
      <c r="B79" s="157">
        <v>77236929.189999998</v>
      </c>
      <c r="C79" s="157">
        <v>438255.63</v>
      </c>
      <c r="D79" s="157">
        <v>77675184.820000008</v>
      </c>
    </row>
    <row r="80" spans="1:4">
      <c r="A80" s="156" t="s">
        <v>2474</v>
      </c>
      <c r="B80" s="157">
        <v>21264445.860000003</v>
      </c>
      <c r="C80" s="157">
        <v>-164894.61000000002</v>
      </c>
      <c r="D80" s="157">
        <v>21099551.25</v>
      </c>
    </row>
    <row r="81" spans="1:4">
      <c r="A81" s="156" t="s">
        <v>2475</v>
      </c>
      <c r="B81" s="157">
        <v>-3042817.9899999998</v>
      </c>
      <c r="C81" s="157">
        <v>362825.96</v>
      </c>
      <c r="D81" s="157">
        <v>-2679992.0299999998</v>
      </c>
    </row>
    <row r="82" spans="1:4">
      <c r="A82" s="156" t="s">
        <v>2476</v>
      </c>
      <c r="B82" s="157">
        <v>0</v>
      </c>
      <c r="C82" s="157">
        <v>0</v>
      </c>
      <c r="D82" s="157">
        <v>0</v>
      </c>
    </row>
    <row r="83" spans="1:4">
      <c r="A83" s="156" t="s">
        <v>2477</v>
      </c>
      <c r="B83" s="157">
        <v>-21950657.370000001</v>
      </c>
      <c r="C83" s="157">
        <v>2535553.0999999996</v>
      </c>
      <c r="D83" s="157">
        <v>-19415104.27</v>
      </c>
    </row>
    <row r="84" spans="1:4">
      <c r="A84" s="156" t="s">
        <v>2478</v>
      </c>
      <c r="B84" s="157">
        <v>308720626.20999998</v>
      </c>
      <c r="C84" s="157">
        <v>-15687459.069999998</v>
      </c>
      <c r="D84" s="157">
        <v>293033167.13999999</v>
      </c>
    </row>
    <row r="85" spans="1:4">
      <c r="A85" s="156" t="s">
        <v>2479</v>
      </c>
      <c r="B85" s="157">
        <v>54949192.469999999</v>
      </c>
      <c r="C85" s="157">
        <v>-367699.52999999997</v>
      </c>
      <c r="D85" s="157">
        <v>54581492.939999998</v>
      </c>
    </row>
    <row r="86" spans="1:4">
      <c r="A86" s="156" t="s">
        <v>2480</v>
      </c>
      <c r="B86" s="157">
        <v>479386763.38</v>
      </c>
      <c r="C86" s="157">
        <v>-11327069.17</v>
      </c>
      <c r="D86" s="157">
        <v>468059694.20999998</v>
      </c>
    </row>
    <row r="87" spans="1:4">
      <c r="A87" s="156" t="s">
        <v>2481</v>
      </c>
      <c r="B87" s="157">
        <v>24817106.699999999</v>
      </c>
      <c r="C87" s="157">
        <v>133050.47</v>
      </c>
      <c r="D87" s="157">
        <v>24950157.169999998</v>
      </c>
    </row>
    <row r="88" spans="1:4">
      <c r="A88" s="156" t="s">
        <v>2482</v>
      </c>
      <c r="B88" s="157">
        <v>10360167.35</v>
      </c>
      <c r="C88" s="157">
        <v>8579737.6699999999</v>
      </c>
      <c r="D88" s="157">
        <v>18939905.02</v>
      </c>
    </row>
    <row r="89" spans="1:4">
      <c r="A89" s="156" t="s">
        <v>2483</v>
      </c>
      <c r="B89" s="157">
        <v>245948523.92000002</v>
      </c>
      <c r="C89" s="157">
        <v>-49260824.880000003</v>
      </c>
      <c r="D89" s="157">
        <v>196687699.03999999</v>
      </c>
    </row>
    <row r="90" spans="1:4">
      <c r="A90" s="156" t="s">
        <v>2484</v>
      </c>
      <c r="B90" s="157">
        <v>281125797.97000003</v>
      </c>
      <c r="C90" s="157">
        <v>-40548036.739999995</v>
      </c>
      <c r="D90" s="157">
        <v>240577761.23000002</v>
      </c>
    </row>
    <row r="91" spans="1:4">
      <c r="A91" s="156" t="s">
        <v>2485</v>
      </c>
      <c r="B91" s="157">
        <v>760512561.35000002</v>
      </c>
      <c r="C91" s="157">
        <v>-51875105.910000004</v>
      </c>
      <c r="D91" s="157">
        <v>708637455.43999994</v>
      </c>
    </row>
    <row r="92" spans="1:4">
      <c r="A92" s="156" t="s">
        <v>2486</v>
      </c>
      <c r="B92" s="157">
        <v>768441737.10000002</v>
      </c>
      <c r="C92" s="157">
        <v>-51888292.329999998</v>
      </c>
      <c r="D92" s="157">
        <v>716553444.76999998</v>
      </c>
    </row>
    <row r="93" spans="1:4">
      <c r="A93" s="154" t="s">
        <v>2489</v>
      </c>
      <c r="B93" s="158">
        <v>780847611.00999999</v>
      </c>
      <c r="C93" s="158">
        <v>-51677503.920000002</v>
      </c>
      <c r="D93" s="158">
        <v>729170107.09000003</v>
      </c>
    </row>
    <row r="94" spans="1:4">
      <c r="A94" s="156" t="s">
        <v>2490</v>
      </c>
      <c r="B94" s="157">
        <v>-105897474.61000001</v>
      </c>
      <c r="C94" s="157">
        <v>101362363.92</v>
      </c>
      <c r="D94" s="157">
        <v>-4535110.6900000004</v>
      </c>
    </row>
    <row r="95" spans="1:4">
      <c r="A95" s="156" t="s">
        <v>2491</v>
      </c>
      <c r="B95" s="157">
        <v>127439050.16999999</v>
      </c>
      <c r="C95" s="157">
        <v>-85154035.960000008</v>
      </c>
      <c r="D95" s="157">
        <v>42285014.210000001</v>
      </c>
    </row>
    <row r="96" spans="1:4">
      <c r="A96" s="156" t="s">
        <v>3450</v>
      </c>
      <c r="B96" s="157">
        <v>0</v>
      </c>
      <c r="C96" s="157">
        <v>0</v>
      </c>
      <c r="D96" s="157">
        <v>0</v>
      </c>
    </row>
    <row r="97" spans="1:4">
      <c r="A97" s="156" t="s">
        <v>3451</v>
      </c>
      <c r="B97" s="157">
        <v>0</v>
      </c>
      <c r="C97" s="157">
        <v>0</v>
      </c>
      <c r="D97" s="157">
        <v>0</v>
      </c>
    </row>
    <row r="98" spans="1:4">
      <c r="A98" s="156" t="s">
        <v>2492</v>
      </c>
      <c r="B98" s="157">
        <v>11133447.039999999</v>
      </c>
      <c r="C98" s="157">
        <v>321382.01</v>
      </c>
      <c r="D98" s="157">
        <v>11454829.049999999</v>
      </c>
    </row>
    <row r="99" spans="1:4">
      <c r="A99" s="156" t="s">
        <v>2493</v>
      </c>
      <c r="B99" s="157">
        <v>7511.47</v>
      </c>
      <c r="C99" s="157">
        <v>0</v>
      </c>
      <c r="D99" s="157">
        <v>7511.47</v>
      </c>
    </row>
    <row r="100" spans="1:4">
      <c r="A100" s="156" t="s">
        <v>2494</v>
      </c>
      <c r="B100" s="157">
        <v>8626.5500000000011</v>
      </c>
      <c r="C100" s="157">
        <v>0</v>
      </c>
      <c r="D100" s="157">
        <v>8626.5500000000011</v>
      </c>
    </row>
    <row r="101" spans="1:4">
      <c r="A101" s="156" t="s">
        <v>2495</v>
      </c>
      <c r="B101" s="157">
        <v>-1710860.77</v>
      </c>
      <c r="C101" s="157">
        <v>724.18</v>
      </c>
      <c r="D101" s="157">
        <v>-1710136.5899999999</v>
      </c>
    </row>
    <row r="102" spans="1:4">
      <c r="A102" s="156" t="s">
        <v>2496</v>
      </c>
      <c r="B102" s="157">
        <v>2546791.42</v>
      </c>
      <c r="C102" s="157">
        <v>59065.01</v>
      </c>
      <c r="D102" s="157">
        <v>2605856.4300000002</v>
      </c>
    </row>
    <row r="103" spans="1:4">
      <c r="A103" s="156" t="s">
        <v>2497</v>
      </c>
      <c r="B103" s="157">
        <v>-22377505.57</v>
      </c>
      <c r="C103" s="157">
        <v>-1255280.06</v>
      </c>
      <c r="D103" s="157">
        <v>-23632785.629999999</v>
      </c>
    </row>
    <row r="104" spans="1:4">
      <c r="A104" s="156" t="s">
        <v>2498</v>
      </c>
      <c r="B104" s="157">
        <v>30454958.219999999</v>
      </c>
      <c r="C104" s="157">
        <v>-10016738.359999999</v>
      </c>
      <c r="D104" s="157">
        <v>20438219.859999999</v>
      </c>
    </row>
    <row r="105" spans="1:4">
      <c r="A105" s="156" t="s">
        <v>2499</v>
      </c>
      <c r="B105" s="157">
        <v>-1607844.01</v>
      </c>
      <c r="C105" s="157">
        <v>-324248.79000000004</v>
      </c>
      <c r="D105" s="157">
        <v>-1932092.7999999998</v>
      </c>
    </row>
    <row r="106" spans="1:4">
      <c r="A106" s="156" t="s">
        <v>2500</v>
      </c>
      <c r="B106" s="157">
        <v>39996699.909999996</v>
      </c>
      <c r="C106" s="157">
        <v>4993231.95</v>
      </c>
      <c r="D106" s="157">
        <v>44989931.859999999</v>
      </c>
    </row>
    <row r="107" spans="1:4">
      <c r="A107" s="156" t="s">
        <v>2501</v>
      </c>
      <c r="B107" s="157">
        <v>39996699.909999996</v>
      </c>
      <c r="C107" s="157">
        <v>4993231.95</v>
      </c>
      <c r="D107" s="157">
        <v>44989931.859999999</v>
      </c>
    </row>
    <row r="108" spans="1:4">
      <c r="A108" s="156" t="s">
        <v>2502</v>
      </c>
      <c r="B108" s="157">
        <v>0</v>
      </c>
      <c r="C108" s="157">
        <v>0</v>
      </c>
      <c r="D108" s="157">
        <v>0</v>
      </c>
    </row>
    <row r="109" spans="1:4">
      <c r="A109" s="156" t="s">
        <v>2503</v>
      </c>
      <c r="B109" s="157">
        <v>0</v>
      </c>
      <c r="C109" s="157">
        <v>0</v>
      </c>
      <c r="D109" s="157">
        <v>0</v>
      </c>
    </row>
    <row r="110" spans="1:4">
      <c r="A110" s="156" t="s">
        <v>2504</v>
      </c>
      <c r="B110" s="157">
        <v>3452561.15</v>
      </c>
      <c r="C110" s="157">
        <v>0</v>
      </c>
      <c r="D110" s="157">
        <v>3452561.15</v>
      </c>
    </row>
    <row r="111" spans="1:4">
      <c r="A111" s="156" t="s">
        <v>2505</v>
      </c>
      <c r="B111" s="157">
        <v>2346299.9400000004</v>
      </c>
      <c r="C111" s="157">
        <v>33618.68</v>
      </c>
      <c r="D111" s="157">
        <v>2379918.6199999996</v>
      </c>
    </row>
    <row r="112" spans="1:4">
      <c r="A112" s="156" t="s">
        <v>2507</v>
      </c>
      <c r="B112" s="157">
        <v>10285149.07</v>
      </c>
      <c r="C112" s="157">
        <v>6497333.3900000006</v>
      </c>
      <c r="D112" s="157">
        <v>16782482.460000001</v>
      </c>
    </row>
    <row r="113" spans="1:4">
      <c r="A113" s="156" t="s">
        <v>2508</v>
      </c>
      <c r="B113" s="157">
        <v>1159999.94</v>
      </c>
      <c r="C113" s="157">
        <v>60803.85</v>
      </c>
      <c r="D113" s="157">
        <v>1220803.79</v>
      </c>
    </row>
    <row r="114" spans="1:4">
      <c r="A114" s="156" t="s">
        <v>2509</v>
      </c>
      <c r="B114" s="157">
        <v>393502202.01999998</v>
      </c>
      <c r="C114" s="157">
        <v>26147416.859999999</v>
      </c>
      <c r="D114" s="157">
        <v>419649618.87999994</v>
      </c>
    </row>
    <row r="115" spans="1:4">
      <c r="A115" s="156" t="s">
        <v>2510</v>
      </c>
      <c r="B115" s="157">
        <v>7710492.0099999998</v>
      </c>
      <c r="C115" s="157">
        <v>0</v>
      </c>
      <c r="D115" s="157">
        <v>7710492.0099999998</v>
      </c>
    </row>
    <row r="116" spans="1:4">
      <c r="A116" s="156" t="s">
        <v>2511</v>
      </c>
      <c r="B116" s="157">
        <v>524758.55000000005</v>
      </c>
      <c r="C116" s="157">
        <v>36610.720000000001</v>
      </c>
      <c r="D116" s="157">
        <v>561369.27</v>
      </c>
    </row>
    <row r="117" spans="1:4">
      <c r="A117" s="156" t="s">
        <v>2512</v>
      </c>
      <c r="B117" s="157">
        <v>21739461.309999999</v>
      </c>
      <c r="C117" s="157">
        <v>2521259.23</v>
      </c>
      <c r="D117" s="157">
        <v>24260720.540000003</v>
      </c>
    </row>
    <row r="118" spans="1:4">
      <c r="A118" s="156" t="s">
        <v>2513</v>
      </c>
      <c r="B118" s="157">
        <v>1500093.13</v>
      </c>
      <c r="C118" s="157">
        <v>3093101.38</v>
      </c>
      <c r="D118" s="157">
        <v>4593194.5100000007</v>
      </c>
    </row>
    <row r="119" spans="1:4">
      <c r="A119" s="156" t="s">
        <v>2514</v>
      </c>
      <c r="B119" s="157">
        <v>33170268.399999999</v>
      </c>
      <c r="C119" s="157">
        <v>-1222021.95</v>
      </c>
      <c r="D119" s="157">
        <v>31948246.449999999</v>
      </c>
    </row>
    <row r="120" spans="1:4">
      <c r="A120" s="156" t="s">
        <v>2515</v>
      </c>
      <c r="B120" s="157">
        <v>81714.22</v>
      </c>
      <c r="C120" s="157">
        <v>95718.720000000001</v>
      </c>
      <c r="D120" s="157">
        <v>177432.94</v>
      </c>
    </row>
    <row r="121" spans="1:4">
      <c r="A121" s="156" t="s">
        <v>2516</v>
      </c>
      <c r="B121" s="157">
        <v>4800974.54</v>
      </c>
      <c r="C121" s="157">
        <v>402595.11</v>
      </c>
      <c r="D121" s="157">
        <v>5203569.6499999994</v>
      </c>
    </row>
    <row r="122" spans="1:4">
      <c r="A122" s="156" t="s">
        <v>2517</v>
      </c>
      <c r="B122" s="157">
        <v>277680.05</v>
      </c>
      <c r="C122" s="157">
        <v>0</v>
      </c>
      <c r="D122" s="157">
        <v>277680.05</v>
      </c>
    </row>
    <row r="123" spans="1:4">
      <c r="A123" s="156" t="s">
        <v>2518</v>
      </c>
      <c r="B123" s="157">
        <v>480551654.32999998</v>
      </c>
      <c r="C123" s="157">
        <v>37666435.990000002</v>
      </c>
      <c r="D123" s="157">
        <v>518218090.31999999</v>
      </c>
    </row>
    <row r="124" spans="1:4">
      <c r="A124" s="156" t="s">
        <v>2519</v>
      </c>
      <c r="B124" s="157">
        <v>4687509.6900000004</v>
      </c>
      <c r="C124" s="157">
        <v>-2194014.1300000004</v>
      </c>
      <c r="D124" s="157">
        <v>2493495.56</v>
      </c>
    </row>
    <row r="125" spans="1:4">
      <c r="A125" s="156" t="s">
        <v>2520</v>
      </c>
      <c r="B125" s="157">
        <v>369610.13</v>
      </c>
      <c r="C125" s="157">
        <v>-152117.29999999999</v>
      </c>
      <c r="D125" s="157">
        <v>217492.83</v>
      </c>
    </row>
    <row r="126" spans="1:4">
      <c r="A126" s="156" t="s">
        <v>2521</v>
      </c>
      <c r="B126" s="157">
        <v>0</v>
      </c>
      <c r="C126" s="157">
        <v>0</v>
      </c>
      <c r="D126" s="157">
        <v>0</v>
      </c>
    </row>
    <row r="127" spans="1:4">
      <c r="A127" s="156" t="s">
        <v>2522</v>
      </c>
      <c r="B127" s="157">
        <v>16483793.319999998</v>
      </c>
      <c r="C127" s="157">
        <v>0</v>
      </c>
      <c r="D127" s="157">
        <v>16483793.319999998</v>
      </c>
    </row>
    <row r="128" spans="1:4">
      <c r="A128" s="156" t="s">
        <v>2523</v>
      </c>
      <c r="B128" s="157">
        <v>0</v>
      </c>
      <c r="C128" s="157">
        <v>1409129</v>
      </c>
      <c r="D128" s="157">
        <v>1409129</v>
      </c>
    </row>
    <row r="129" spans="1:4">
      <c r="A129" s="156" t="s">
        <v>2524</v>
      </c>
      <c r="B129" s="157">
        <v>7427719</v>
      </c>
      <c r="C129" s="157">
        <v>13062859.75</v>
      </c>
      <c r="D129" s="157">
        <v>20490578.75</v>
      </c>
    </row>
    <row r="130" spans="1:4">
      <c r="A130" s="156" t="s">
        <v>2526</v>
      </c>
      <c r="B130" s="157">
        <v>12966035.17</v>
      </c>
      <c r="C130" s="157">
        <v>-1082585.95</v>
      </c>
      <c r="D130" s="157">
        <v>11883449.219999999</v>
      </c>
    </row>
    <row r="131" spans="1:4">
      <c r="A131" s="156" t="s">
        <v>2527</v>
      </c>
      <c r="B131" s="157">
        <v>14469.32</v>
      </c>
      <c r="C131" s="157">
        <v>80.539999999999992</v>
      </c>
      <c r="D131" s="157">
        <v>14549.86</v>
      </c>
    </row>
    <row r="132" spans="1:4">
      <c r="A132" s="156" t="s">
        <v>2528</v>
      </c>
      <c r="B132" s="157">
        <v>19800</v>
      </c>
      <c r="C132" s="157">
        <v>0</v>
      </c>
      <c r="D132" s="157">
        <v>19800</v>
      </c>
    </row>
    <row r="133" spans="1:4">
      <c r="A133" s="156" t="s">
        <v>2529</v>
      </c>
      <c r="B133" s="157">
        <v>-3543158.3000000003</v>
      </c>
      <c r="C133" s="157">
        <v>199177.25</v>
      </c>
      <c r="D133" s="157">
        <v>-3343981.0500000003</v>
      </c>
    </row>
    <row r="134" spans="1:4">
      <c r="A134" s="156" t="s">
        <v>2530</v>
      </c>
      <c r="B134" s="157">
        <v>0</v>
      </c>
      <c r="C134" s="157">
        <v>0</v>
      </c>
      <c r="D134" s="157">
        <v>0</v>
      </c>
    </row>
    <row r="135" spans="1:4">
      <c r="A135" s="156" t="s">
        <v>2531</v>
      </c>
      <c r="B135" s="157">
        <v>38425778.329999998</v>
      </c>
      <c r="C135" s="157">
        <v>11242529.16</v>
      </c>
      <c r="D135" s="157">
        <v>49668307.490000002</v>
      </c>
    </row>
    <row r="136" spans="1:4">
      <c r="A136" s="156" t="s">
        <v>2532</v>
      </c>
      <c r="B136" s="157">
        <v>-47671309.670000002</v>
      </c>
      <c r="C136" s="157">
        <v>639231.04999999993</v>
      </c>
      <c r="D136" s="157">
        <v>-47032078.620000005</v>
      </c>
    </row>
    <row r="137" spans="1:4">
      <c r="A137" s="156" t="s">
        <v>2534</v>
      </c>
      <c r="B137" s="157">
        <v>-8194999.4699999997</v>
      </c>
      <c r="C137" s="157">
        <v>-101527743.83</v>
      </c>
      <c r="D137" s="157">
        <v>-109722743.3</v>
      </c>
    </row>
    <row r="138" spans="1:4">
      <c r="A138" s="156" t="s">
        <v>2535</v>
      </c>
      <c r="B138" s="157">
        <v>152463682.30000001</v>
      </c>
      <c r="C138" s="157">
        <v>15676906.74</v>
      </c>
      <c r="D138" s="157">
        <v>168140589.03999999</v>
      </c>
    </row>
    <row r="139" spans="1:4">
      <c r="A139" s="156" t="s">
        <v>2537</v>
      </c>
      <c r="B139" s="157">
        <v>224634.29</v>
      </c>
      <c r="C139" s="157">
        <v>74878.09</v>
      </c>
      <c r="D139" s="157">
        <v>299512.38</v>
      </c>
    </row>
    <row r="140" spans="1:4">
      <c r="A140" s="156" t="s">
        <v>2538</v>
      </c>
      <c r="B140" s="157">
        <v>0</v>
      </c>
      <c r="C140" s="157">
        <v>0</v>
      </c>
      <c r="D140" s="157">
        <v>0</v>
      </c>
    </row>
    <row r="141" spans="1:4">
      <c r="A141" s="156" t="s">
        <v>2539</v>
      </c>
      <c r="B141" s="157">
        <v>31868.85</v>
      </c>
      <c r="C141" s="157">
        <v>0</v>
      </c>
      <c r="D141" s="157">
        <v>31868.85</v>
      </c>
    </row>
    <row r="142" spans="1:4">
      <c r="A142" s="156" t="s">
        <v>2541</v>
      </c>
      <c r="B142" s="157">
        <v>96853876.299999997</v>
      </c>
      <c r="C142" s="157">
        <v>-85136727.949999988</v>
      </c>
      <c r="D142" s="157">
        <v>11717148.35</v>
      </c>
    </row>
    <row r="143" spans="1:4">
      <c r="A143" s="156" t="s">
        <v>2542</v>
      </c>
      <c r="B143" s="157">
        <v>56903.54</v>
      </c>
      <c r="C143" s="157">
        <v>16633.22</v>
      </c>
      <c r="D143" s="157">
        <v>73536.759999999995</v>
      </c>
    </row>
    <row r="144" spans="1:4">
      <c r="A144" s="156" t="s">
        <v>2543</v>
      </c>
      <c r="B144" s="157">
        <v>56903.54</v>
      </c>
      <c r="C144" s="157">
        <v>16633.22</v>
      </c>
      <c r="D144" s="157">
        <v>73536.760000000009</v>
      </c>
    </row>
    <row r="145" spans="1:4">
      <c r="A145" s="156" t="s">
        <v>2544</v>
      </c>
      <c r="B145" s="157">
        <v>109675732.42999999</v>
      </c>
      <c r="C145" s="157">
        <v>13145606.829999998</v>
      </c>
      <c r="D145" s="157">
        <v>122821339.25999999</v>
      </c>
    </row>
    <row r="146" spans="1:4">
      <c r="A146" s="156" t="s">
        <v>2545</v>
      </c>
      <c r="B146" s="157">
        <v>109675732.42999999</v>
      </c>
      <c r="C146" s="157">
        <v>13145606.829999998</v>
      </c>
      <c r="D146" s="157">
        <v>122821339.25999999</v>
      </c>
    </row>
    <row r="147" spans="1:4">
      <c r="A147" s="156" t="s">
        <v>2548</v>
      </c>
      <c r="B147" s="157">
        <v>725563944.92999995</v>
      </c>
      <c r="C147" s="157">
        <v>-23065522.75</v>
      </c>
      <c r="D147" s="157">
        <v>702498422.18000007</v>
      </c>
    </row>
    <row r="148" spans="1:4">
      <c r="A148" s="156" t="s">
        <v>2549</v>
      </c>
      <c r="B148" s="157">
        <v>-16802409</v>
      </c>
      <c r="C148" s="157">
        <v>-10000000</v>
      </c>
      <c r="D148" s="157">
        <v>-26802409</v>
      </c>
    </row>
    <row r="149" spans="1:4">
      <c r="A149" s="156" t="s">
        <v>2550</v>
      </c>
      <c r="B149" s="157">
        <v>-736991</v>
      </c>
      <c r="C149" s="157">
        <v>0</v>
      </c>
      <c r="D149" s="157">
        <v>-736991</v>
      </c>
    </row>
    <row r="150" spans="1:4">
      <c r="A150" s="156" t="s">
        <v>2551</v>
      </c>
      <c r="B150" s="157">
        <v>-179278.79</v>
      </c>
      <c r="C150" s="157">
        <v>0</v>
      </c>
      <c r="D150" s="157">
        <v>-179278.79</v>
      </c>
    </row>
    <row r="151" spans="1:4">
      <c r="A151" s="156" t="s">
        <v>2552</v>
      </c>
      <c r="B151" s="157">
        <v>-8403110.2699999996</v>
      </c>
      <c r="C151" s="157">
        <v>1152.08</v>
      </c>
      <c r="D151" s="157">
        <v>-8401958.1899999995</v>
      </c>
    </row>
    <row r="152" spans="1:4">
      <c r="A152" s="156" t="s">
        <v>2553</v>
      </c>
      <c r="B152" s="157">
        <v>-26121789.060000002</v>
      </c>
      <c r="C152" s="157">
        <v>-9998847.9199999999</v>
      </c>
      <c r="D152" s="157">
        <v>-36120636.980000004</v>
      </c>
    </row>
    <row r="153" spans="1:4">
      <c r="A153" s="156" t="s">
        <v>2554</v>
      </c>
      <c r="B153" s="157">
        <v>699442155.87</v>
      </c>
      <c r="C153" s="157">
        <v>-33064370.669999998</v>
      </c>
      <c r="D153" s="157">
        <v>666377785.19999993</v>
      </c>
    </row>
    <row r="154" spans="1:4">
      <c r="A154" s="156" t="s">
        <v>2555</v>
      </c>
      <c r="B154" s="157">
        <v>67385228.310000002</v>
      </c>
      <c r="C154" s="157">
        <v>-6974441.7000000002</v>
      </c>
      <c r="D154" s="157">
        <v>60410786.610000007</v>
      </c>
    </row>
    <row r="155" spans="1:4">
      <c r="A155" s="156" t="s">
        <v>2556</v>
      </c>
      <c r="B155" s="157">
        <v>25050559.709999997</v>
      </c>
      <c r="C155" s="157">
        <v>1831128.05</v>
      </c>
      <c r="D155" s="157">
        <v>26881687.760000002</v>
      </c>
    </row>
    <row r="156" spans="1:4">
      <c r="A156" s="156" t="s">
        <v>2557</v>
      </c>
      <c r="B156" s="157">
        <v>0</v>
      </c>
      <c r="C156" s="157">
        <v>3196902.45</v>
      </c>
      <c r="D156" s="157">
        <v>3196902.45</v>
      </c>
    </row>
    <row r="157" spans="1:4">
      <c r="A157" s="156" t="s">
        <v>2558</v>
      </c>
      <c r="B157" s="157">
        <v>92435788.019999996</v>
      </c>
      <c r="C157" s="157">
        <v>-1946411.2000000002</v>
      </c>
      <c r="D157" s="157">
        <v>90489376.820000008</v>
      </c>
    </row>
    <row r="158" spans="1:4">
      <c r="A158" s="156" t="s">
        <v>2559</v>
      </c>
      <c r="B158" s="157">
        <v>76211157</v>
      </c>
      <c r="C158" s="157">
        <v>-7003200.1399999997</v>
      </c>
      <c r="D158" s="157">
        <v>69207956.859999999</v>
      </c>
    </row>
    <row r="159" spans="1:4">
      <c r="A159" s="156" t="s">
        <v>2560</v>
      </c>
      <c r="B159" s="157">
        <v>76211157</v>
      </c>
      <c r="C159" s="157">
        <v>-7003200.1399999997</v>
      </c>
      <c r="D159" s="157">
        <v>69207956.859999999</v>
      </c>
    </row>
    <row r="160" spans="1:4">
      <c r="A160" s="156" t="s">
        <v>2561</v>
      </c>
      <c r="B160" s="157">
        <v>12017930.470000001</v>
      </c>
      <c r="C160" s="157">
        <v>994063.35999999999</v>
      </c>
      <c r="D160" s="157">
        <v>13011993.83</v>
      </c>
    </row>
    <row r="161" spans="1:4">
      <c r="A161" s="156" t="s">
        <v>2562</v>
      </c>
      <c r="B161" s="157">
        <v>12017930.470000001</v>
      </c>
      <c r="C161" s="157">
        <v>994063.35999999999</v>
      </c>
      <c r="D161" s="157">
        <v>13011993.83</v>
      </c>
    </row>
    <row r="162" spans="1:4">
      <c r="A162" s="156" t="s">
        <v>2563</v>
      </c>
      <c r="B162" s="157">
        <v>180664875.49000001</v>
      </c>
      <c r="C162" s="157">
        <v>-7955547.9799999995</v>
      </c>
      <c r="D162" s="157">
        <v>172709327.50999999</v>
      </c>
    </row>
    <row r="163" spans="1:4">
      <c r="A163" s="156" t="s">
        <v>2564</v>
      </c>
      <c r="B163" s="157">
        <v>366389011.53000003</v>
      </c>
      <c r="C163" s="157">
        <v>6523404.4100000001</v>
      </c>
      <c r="D163" s="157">
        <v>372912415.94</v>
      </c>
    </row>
    <row r="164" spans="1:4">
      <c r="A164" s="156" t="s">
        <v>2565</v>
      </c>
      <c r="B164" s="157">
        <v>3631123.98</v>
      </c>
      <c r="C164" s="157">
        <v>0</v>
      </c>
      <c r="D164" s="157">
        <v>3631123.98</v>
      </c>
    </row>
    <row r="165" spans="1:4">
      <c r="A165" s="156" t="s">
        <v>2566</v>
      </c>
      <c r="B165" s="157">
        <v>1351384.31</v>
      </c>
      <c r="C165" s="157">
        <v>211222.3</v>
      </c>
      <c r="D165" s="157">
        <v>1562606.61</v>
      </c>
    </row>
    <row r="166" spans="1:4">
      <c r="A166" s="156" t="s">
        <v>2567</v>
      </c>
      <c r="B166" s="157">
        <v>3760978.55</v>
      </c>
      <c r="C166" s="157">
        <v>264406.47000000003</v>
      </c>
      <c r="D166" s="157">
        <v>4025385.02</v>
      </c>
    </row>
    <row r="167" spans="1:4">
      <c r="A167" s="156" t="s">
        <v>2568</v>
      </c>
      <c r="B167" s="157">
        <v>-773905.99</v>
      </c>
      <c r="C167" s="157">
        <v>-15897.100000000002</v>
      </c>
      <c r="D167" s="157">
        <v>-789803.09</v>
      </c>
    </row>
    <row r="168" spans="1:4">
      <c r="A168" s="156" t="s">
        <v>2569</v>
      </c>
      <c r="B168" s="157">
        <v>374358592.38</v>
      </c>
      <c r="C168" s="157">
        <v>6983136.0800000001</v>
      </c>
      <c r="D168" s="157">
        <v>381341728.45999998</v>
      </c>
    </row>
    <row r="169" spans="1:4">
      <c r="A169" s="156" t="s">
        <v>3452</v>
      </c>
      <c r="B169" s="157">
        <v>0</v>
      </c>
      <c r="C169" s="157">
        <v>0</v>
      </c>
      <c r="D169" s="157">
        <v>0</v>
      </c>
    </row>
    <row r="170" spans="1:4">
      <c r="A170" s="156" t="s">
        <v>2570</v>
      </c>
      <c r="B170" s="157">
        <v>3210153.45</v>
      </c>
      <c r="C170" s="157">
        <v>0</v>
      </c>
      <c r="D170" s="157">
        <v>3210153.45</v>
      </c>
    </row>
    <row r="171" spans="1:4">
      <c r="A171" s="156" t="s">
        <v>2571</v>
      </c>
      <c r="B171" s="157">
        <v>3210153.45</v>
      </c>
      <c r="C171" s="157">
        <v>0</v>
      </c>
      <c r="D171" s="157">
        <v>3210153.45</v>
      </c>
    </row>
    <row r="172" spans="1:4">
      <c r="A172" s="156" t="s">
        <v>2572</v>
      </c>
      <c r="B172" s="157">
        <v>9810825.6799999997</v>
      </c>
      <c r="C172" s="157">
        <v>6648728.8799999999</v>
      </c>
      <c r="D172" s="157">
        <v>16459554.560000001</v>
      </c>
    </row>
    <row r="173" spans="1:4">
      <c r="A173" s="156" t="s">
        <v>2573</v>
      </c>
      <c r="B173" s="157">
        <v>-3341.48</v>
      </c>
      <c r="C173" s="157">
        <v>0</v>
      </c>
      <c r="D173" s="157">
        <v>-3341.48</v>
      </c>
    </row>
    <row r="174" spans="1:4">
      <c r="A174" s="156" t="s">
        <v>2574</v>
      </c>
      <c r="B174" s="157">
        <v>2460738.33</v>
      </c>
      <c r="C174" s="157">
        <v>0</v>
      </c>
      <c r="D174" s="157">
        <v>2460738.33</v>
      </c>
    </row>
    <row r="175" spans="1:4">
      <c r="A175" s="156" t="s">
        <v>2575</v>
      </c>
      <c r="B175" s="157">
        <v>2635.44</v>
      </c>
      <c r="C175" s="157">
        <v>0</v>
      </c>
      <c r="D175" s="157">
        <v>2635.44</v>
      </c>
    </row>
    <row r="176" spans="1:4">
      <c r="A176" s="156" t="s">
        <v>2576</v>
      </c>
      <c r="B176" s="157">
        <v>12270857.970000001</v>
      </c>
      <c r="C176" s="157">
        <v>6648728.8799999999</v>
      </c>
      <c r="D176" s="157">
        <v>18919586.849999998</v>
      </c>
    </row>
    <row r="177" spans="1:4">
      <c r="A177" s="156" t="s">
        <v>2577</v>
      </c>
      <c r="B177" s="157">
        <v>-47145.22</v>
      </c>
      <c r="C177" s="157">
        <v>-24498.6</v>
      </c>
      <c r="D177" s="157">
        <v>-71643.819999999992</v>
      </c>
    </row>
    <row r="178" spans="1:4">
      <c r="A178" s="156" t="s">
        <v>2578</v>
      </c>
      <c r="B178" s="157">
        <v>-47145.219999999994</v>
      </c>
      <c r="C178" s="157">
        <v>-24498.600000000002</v>
      </c>
      <c r="D178" s="157">
        <v>-71643.820000000007</v>
      </c>
    </row>
    <row r="179" spans="1:4">
      <c r="A179" s="156" t="s">
        <v>2579</v>
      </c>
      <c r="B179" s="157">
        <v>570457334.06999993</v>
      </c>
      <c r="C179" s="157">
        <v>5651818.3799999999</v>
      </c>
      <c r="D179" s="157">
        <v>576109152.45000005</v>
      </c>
    </row>
    <row r="180" spans="1:4">
      <c r="A180" s="156" t="s">
        <v>2580</v>
      </c>
      <c r="B180" s="157">
        <v>35386674.909999996</v>
      </c>
      <c r="C180" s="157">
        <v>2180060.48</v>
      </c>
      <c r="D180" s="157">
        <v>37566735.390000001</v>
      </c>
    </row>
    <row r="181" spans="1:4">
      <c r="A181" s="156" t="s">
        <v>2581</v>
      </c>
      <c r="B181" s="157">
        <v>3030867.13</v>
      </c>
      <c r="C181" s="157">
        <v>3137151.86</v>
      </c>
      <c r="D181" s="157">
        <v>6168018.9900000002</v>
      </c>
    </row>
    <row r="182" spans="1:4">
      <c r="A182" s="156" t="s">
        <v>2582</v>
      </c>
      <c r="B182" s="157">
        <v>18172844.990000002</v>
      </c>
      <c r="C182" s="157">
        <v>3594345.71</v>
      </c>
      <c r="D182" s="157">
        <v>21767190.699999999</v>
      </c>
    </row>
    <row r="183" spans="1:4">
      <c r="A183" s="156" t="s">
        <v>2583</v>
      </c>
      <c r="B183" s="157">
        <v>115080</v>
      </c>
      <c r="C183" s="157">
        <v>901840.67</v>
      </c>
      <c r="D183" s="157">
        <v>1016920.67</v>
      </c>
    </row>
    <row r="184" spans="1:4">
      <c r="A184" s="156" t="s">
        <v>2584</v>
      </c>
      <c r="B184" s="157">
        <v>1834798.25</v>
      </c>
      <c r="C184" s="157">
        <v>-1834798.25</v>
      </c>
      <c r="D184" s="157">
        <v>0</v>
      </c>
    </row>
    <row r="185" spans="1:4">
      <c r="A185" s="156" t="s">
        <v>2585</v>
      </c>
      <c r="B185" s="157">
        <v>0</v>
      </c>
      <c r="C185" s="157">
        <v>0</v>
      </c>
      <c r="D185" s="157">
        <v>0</v>
      </c>
    </row>
    <row r="186" spans="1:4">
      <c r="A186" s="156" t="s">
        <v>2586</v>
      </c>
      <c r="B186" s="157">
        <v>304165.43000000005</v>
      </c>
      <c r="C186" s="157">
        <v>276854.62</v>
      </c>
      <c r="D186" s="157">
        <v>581020.05000000005</v>
      </c>
    </row>
    <row r="187" spans="1:4">
      <c r="A187" s="156" t="s">
        <v>2587</v>
      </c>
      <c r="B187" s="157">
        <v>79905</v>
      </c>
      <c r="C187" s="157">
        <v>0</v>
      </c>
      <c r="D187" s="157">
        <v>79905</v>
      </c>
    </row>
    <row r="188" spans="1:4">
      <c r="A188" s="156" t="s">
        <v>2588</v>
      </c>
      <c r="B188" s="157">
        <v>-225.27</v>
      </c>
      <c r="C188" s="157">
        <v>0</v>
      </c>
      <c r="D188" s="157">
        <v>-225.27</v>
      </c>
    </row>
    <row r="189" spans="1:4">
      <c r="A189" s="156" t="s">
        <v>2590</v>
      </c>
      <c r="B189" s="157">
        <v>58924110.439999998</v>
      </c>
      <c r="C189" s="157">
        <v>8255455.0899999999</v>
      </c>
      <c r="D189" s="157">
        <v>67179565.530000001</v>
      </c>
    </row>
    <row r="190" spans="1:4">
      <c r="A190" s="156" t="s">
        <v>2591</v>
      </c>
      <c r="B190" s="157">
        <v>0</v>
      </c>
      <c r="C190" s="157">
        <v>0</v>
      </c>
      <c r="D190" s="157">
        <v>0</v>
      </c>
    </row>
    <row r="191" spans="1:4">
      <c r="A191" s="156" t="s">
        <v>2593</v>
      </c>
      <c r="B191" s="157">
        <v>0</v>
      </c>
      <c r="C191" s="157">
        <v>0</v>
      </c>
      <c r="D191" s="157">
        <v>0</v>
      </c>
    </row>
    <row r="192" spans="1:4">
      <c r="A192" s="156" t="s">
        <v>2594</v>
      </c>
      <c r="B192" s="157"/>
      <c r="C192" s="157">
        <v>17162290.380000003</v>
      </c>
      <c r="D192" s="157">
        <v>17162290.380000003</v>
      </c>
    </row>
    <row r="193" spans="1:4">
      <c r="A193" s="156" t="s">
        <v>2595</v>
      </c>
      <c r="B193" s="157"/>
      <c r="C193" s="157">
        <v>17162290.380000003</v>
      </c>
      <c r="D193" s="157">
        <v>17162290.380000003</v>
      </c>
    </row>
    <row r="194" spans="1:4">
      <c r="A194" s="156" t="s">
        <v>2597</v>
      </c>
      <c r="B194" s="157"/>
      <c r="C194" s="157">
        <v>17162290.380000003</v>
      </c>
      <c r="D194" s="157">
        <v>17162290.380000003</v>
      </c>
    </row>
    <row r="195" spans="1:4">
      <c r="A195" s="156" t="s">
        <v>2599</v>
      </c>
      <c r="B195" s="157">
        <v>22226865.470000003</v>
      </c>
      <c r="C195" s="157">
        <v>-22226865.470000003</v>
      </c>
      <c r="D195" s="157">
        <v>0</v>
      </c>
    </row>
    <row r="196" spans="1:4">
      <c r="A196" s="156" t="s">
        <v>2600</v>
      </c>
      <c r="B196" s="157">
        <v>22226865.470000003</v>
      </c>
      <c r="C196" s="157">
        <v>-22226865.470000003</v>
      </c>
      <c r="D196" s="157">
        <v>0</v>
      </c>
    </row>
    <row r="197" spans="1:4">
      <c r="A197" s="156" t="s">
        <v>2601</v>
      </c>
      <c r="B197" s="157">
        <v>1391047165.76</v>
      </c>
      <c r="C197" s="157">
        <v>-19228440.34</v>
      </c>
      <c r="D197" s="157">
        <v>1371818725.4200001</v>
      </c>
    </row>
    <row r="198" spans="1:4">
      <c r="A198" s="154" t="s">
        <v>2602</v>
      </c>
      <c r="B198" s="158">
        <v>1391047165.76</v>
      </c>
      <c r="C198" s="158">
        <v>-19228440.34</v>
      </c>
      <c r="D198" s="158">
        <v>1371818725.4200001</v>
      </c>
    </row>
    <row r="199" spans="1:4">
      <c r="A199" s="156" t="s">
        <v>2603</v>
      </c>
      <c r="B199" s="157">
        <v>5296083.84</v>
      </c>
      <c r="C199" s="157">
        <v>-48826.84</v>
      </c>
      <c r="D199" s="157">
        <v>5247257</v>
      </c>
    </row>
    <row r="200" spans="1:4">
      <c r="A200" s="156" t="s">
        <v>2604</v>
      </c>
      <c r="B200" s="157">
        <v>5803851.5999999996</v>
      </c>
      <c r="C200" s="157">
        <v>-16655.399999999998</v>
      </c>
      <c r="D200" s="157">
        <v>5787196.1999999993</v>
      </c>
    </row>
    <row r="201" spans="1:4">
      <c r="A201" s="156" t="s">
        <v>2605</v>
      </c>
      <c r="B201" s="157">
        <v>-320536.61</v>
      </c>
      <c r="C201" s="157">
        <v>381634.99</v>
      </c>
      <c r="D201" s="157">
        <v>61098.38</v>
      </c>
    </row>
    <row r="202" spans="1:4">
      <c r="A202" s="156" t="s">
        <v>2606</v>
      </c>
      <c r="B202" s="157">
        <v>55780.159999999996</v>
      </c>
      <c r="C202" s="157">
        <v>-10409.77</v>
      </c>
      <c r="D202" s="157">
        <v>45370.39</v>
      </c>
    </row>
    <row r="203" spans="1:4">
      <c r="A203" s="156" t="s">
        <v>2607</v>
      </c>
      <c r="B203" s="157">
        <v>3036569.67</v>
      </c>
      <c r="C203" s="157">
        <v>-45008.439999999995</v>
      </c>
      <c r="D203" s="157">
        <v>2991561.23</v>
      </c>
    </row>
    <row r="204" spans="1:4">
      <c r="A204" s="156" t="s">
        <v>2608</v>
      </c>
      <c r="B204" s="157">
        <v>4111497.4499999997</v>
      </c>
      <c r="C204" s="157">
        <v>-13372.18</v>
      </c>
      <c r="D204" s="157">
        <v>4098125.27</v>
      </c>
    </row>
    <row r="205" spans="1:4">
      <c r="A205" s="156" t="s">
        <v>2610</v>
      </c>
      <c r="B205" s="157">
        <v>4205060.3600000003</v>
      </c>
      <c r="C205" s="157">
        <v>1815625.94</v>
      </c>
      <c r="D205" s="157">
        <v>6020686.2999999998</v>
      </c>
    </row>
    <row r="206" spans="1:4">
      <c r="A206" s="156" t="s">
        <v>2611</v>
      </c>
      <c r="B206" s="157">
        <v>3528879.25</v>
      </c>
      <c r="C206" s="157">
        <v>-39007.51</v>
      </c>
      <c r="D206" s="157">
        <v>3489871.7399999998</v>
      </c>
    </row>
    <row r="207" spans="1:4">
      <c r="A207" s="156" t="s">
        <v>2612</v>
      </c>
      <c r="B207" s="157">
        <v>5762608.6699999999</v>
      </c>
      <c r="C207" s="157">
        <v>-20148.980000000003</v>
      </c>
      <c r="D207" s="157">
        <v>5742459.6900000004</v>
      </c>
    </row>
    <row r="208" spans="1:4">
      <c r="A208" s="156" t="s">
        <v>2613</v>
      </c>
      <c r="B208" s="157">
        <v>2444745.91</v>
      </c>
      <c r="C208" s="157">
        <v>-49422.09</v>
      </c>
      <c r="D208" s="157">
        <v>2395323.8199999998</v>
      </c>
    </row>
    <row r="209" spans="1:4">
      <c r="A209" s="156" t="s">
        <v>2614</v>
      </c>
      <c r="B209" s="157">
        <v>4381208.3899999997</v>
      </c>
      <c r="C209" s="157">
        <v>-52157.24</v>
      </c>
      <c r="D209" s="157">
        <v>4329051.1500000004</v>
      </c>
    </row>
    <row r="210" spans="1:4">
      <c r="A210" s="156" t="s">
        <v>2615</v>
      </c>
      <c r="B210" s="157">
        <v>73181.930000000008</v>
      </c>
      <c r="C210" s="157">
        <v>-4474.63</v>
      </c>
      <c r="D210" s="157">
        <v>68707.3</v>
      </c>
    </row>
    <row r="211" spans="1:4">
      <c r="A211" s="156" t="s">
        <v>2619</v>
      </c>
      <c r="B211" s="157">
        <v>2439559.71</v>
      </c>
      <c r="C211" s="157">
        <v>-47308.83</v>
      </c>
      <c r="D211" s="157">
        <v>2392250.88</v>
      </c>
    </row>
    <row r="212" spans="1:4">
      <c r="A212" s="156" t="s">
        <v>2620</v>
      </c>
      <c r="B212" s="157">
        <v>951794.02</v>
      </c>
      <c r="C212" s="157">
        <v>-15351.52</v>
      </c>
      <c r="D212" s="157">
        <v>936442.5</v>
      </c>
    </row>
    <row r="213" spans="1:4">
      <c r="A213" s="156" t="s">
        <v>2621</v>
      </c>
      <c r="B213" s="157">
        <v>1022142.89</v>
      </c>
      <c r="C213" s="157">
        <v>-8310.1099999999988</v>
      </c>
      <c r="D213" s="157">
        <v>1013832.78</v>
      </c>
    </row>
    <row r="214" spans="1:4">
      <c r="A214" s="156" t="s">
        <v>2622</v>
      </c>
      <c r="B214" s="157">
        <v>3307235.06</v>
      </c>
      <c r="C214" s="157">
        <v>-18635.809999999998</v>
      </c>
      <c r="D214" s="157">
        <v>3288599.25</v>
      </c>
    </row>
    <row r="215" spans="1:4">
      <c r="A215" s="156" t="s">
        <v>2623</v>
      </c>
      <c r="B215" s="157">
        <v>2707982.23</v>
      </c>
      <c r="C215" s="157">
        <v>-13019.140000000001</v>
      </c>
      <c r="D215" s="157">
        <v>2694963.09</v>
      </c>
    </row>
    <row r="216" spans="1:4">
      <c r="A216" s="156" t="s">
        <v>2624</v>
      </c>
      <c r="B216" s="157">
        <v>6804940.46</v>
      </c>
      <c r="C216" s="157">
        <v>-36494.14</v>
      </c>
      <c r="D216" s="157">
        <v>6768446.3200000003</v>
      </c>
    </row>
    <row r="217" spans="1:4">
      <c r="A217" s="156" t="s">
        <v>2625</v>
      </c>
      <c r="B217" s="157">
        <v>3239840.6599999997</v>
      </c>
      <c r="C217" s="157">
        <v>-13529.4</v>
      </c>
      <c r="D217" s="157">
        <v>3226311.2600000002</v>
      </c>
    </row>
    <row r="218" spans="1:4">
      <c r="A218" s="156" t="s">
        <v>2626</v>
      </c>
      <c r="B218" s="157">
        <v>58852425.649999999</v>
      </c>
      <c r="C218" s="157">
        <v>1745128.9</v>
      </c>
      <c r="D218" s="157">
        <v>60597554.549999997</v>
      </c>
    </row>
    <row r="219" spans="1:4">
      <c r="A219" s="156" t="s">
        <v>2627</v>
      </c>
      <c r="B219" s="157">
        <v>5165752.33</v>
      </c>
      <c r="C219" s="157">
        <v>-69954.989999999991</v>
      </c>
      <c r="D219" s="157">
        <v>5095797.34</v>
      </c>
    </row>
    <row r="220" spans="1:4">
      <c r="A220" s="156" t="s">
        <v>2629</v>
      </c>
      <c r="B220" s="157">
        <v>5165752.33</v>
      </c>
      <c r="C220" s="157">
        <v>-69954.989999999991</v>
      </c>
      <c r="D220" s="157">
        <v>5095797.34</v>
      </c>
    </row>
    <row r="221" spans="1:4">
      <c r="A221" s="156" t="s">
        <v>2630</v>
      </c>
      <c r="B221" s="157">
        <v>64018177.980000004</v>
      </c>
      <c r="C221" s="157">
        <v>1675173.9100000001</v>
      </c>
      <c r="D221" s="157">
        <v>65693351.890000001</v>
      </c>
    </row>
    <row r="222" spans="1:4">
      <c r="A222" s="156" t="s">
        <v>2631</v>
      </c>
      <c r="B222" s="157">
        <v>1378900.04</v>
      </c>
      <c r="C222" s="157">
        <v>-5429.58</v>
      </c>
      <c r="D222" s="157">
        <v>1373470.46</v>
      </c>
    </row>
    <row r="223" spans="1:4">
      <c r="A223" s="156" t="s">
        <v>2632</v>
      </c>
      <c r="B223" s="157">
        <v>1378900.04</v>
      </c>
      <c r="C223" s="157">
        <v>-5429.58</v>
      </c>
      <c r="D223" s="157">
        <v>1373470.46</v>
      </c>
    </row>
    <row r="224" spans="1:4">
      <c r="A224" s="156" t="s">
        <v>2633</v>
      </c>
      <c r="B224" s="157">
        <v>169565214.31</v>
      </c>
      <c r="C224" s="157">
        <v>-495839.60000000003</v>
      </c>
      <c r="D224" s="157">
        <v>169069374.71000001</v>
      </c>
    </row>
    <row r="225" spans="1:4">
      <c r="A225" s="156" t="s">
        <v>2634</v>
      </c>
      <c r="B225" s="157">
        <v>169565214.31</v>
      </c>
      <c r="C225" s="157">
        <v>-495839.60000000003</v>
      </c>
      <c r="D225" s="157">
        <v>169069374.71000001</v>
      </c>
    </row>
    <row r="226" spans="1:4">
      <c r="A226" s="156" t="s">
        <v>2635</v>
      </c>
      <c r="B226" s="157">
        <v>-16175606.059999999</v>
      </c>
      <c r="C226" s="157">
        <v>146743.43000000002</v>
      </c>
      <c r="D226" s="157">
        <v>-16028862.629999999</v>
      </c>
    </row>
    <row r="227" spans="1:4">
      <c r="A227" s="156" t="s">
        <v>2636</v>
      </c>
      <c r="B227" s="157">
        <v>-13530.79</v>
      </c>
      <c r="C227" s="157">
        <v>0</v>
      </c>
      <c r="D227" s="157">
        <v>-13530.79</v>
      </c>
    </row>
    <row r="228" spans="1:4">
      <c r="A228" s="156" t="s">
        <v>2637</v>
      </c>
      <c r="B228" s="157">
        <v>47246468.800000004</v>
      </c>
      <c r="C228" s="157">
        <v>-35586103</v>
      </c>
      <c r="D228" s="157">
        <v>11660365.800000001</v>
      </c>
    </row>
    <row r="229" spans="1:4">
      <c r="A229" s="156" t="s">
        <v>2638</v>
      </c>
      <c r="B229" s="157">
        <v>-0.15</v>
      </c>
      <c r="C229" s="157">
        <v>0</v>
      </c>
      <c r="D229" s="157">
        <v>-0.15</v>
      </c>
    </row>
    <row r="230" spans="1:4">
      <c r="A230" s="156" t="s">
        <v>2639</v>
      </c>
      <c r="B230" s="157">
        <v>11055005.15</v>
      </c>
      <c r="C230" s="157">
        <v>20794.09</v>
      </c>
      <c r="D230" s="157">
        <v>11075799.24</v>
      </c>
    </row>
    <row r="231" spans="1:4">
      <c r="A231" s="156" t="s">
        <v>2640</v>
      </c>
      <c r="B231" s="157">
        <v>17521839</v>
      </c>
      <c r="C231" s="157">
        <v>0</v>
      </c>
      <c r="D231" s="157">
        <v>17521839</v>
      </c>
    </row>
    <row r="232" spans="1:4">
      <c r="A232" s="156" t="s">
        <v>2641</v>
      </c>
      <c r="B232" s="157">
        <v>298298923.08000004</v>
      </c>
      <c r="C232" s="157">
        <v>18076834.300000001</v>
      </c>
      <c r="D232" s="157">
        <v>316375757.38</v>
      </c>
    </row>
    <row r="233" spans="1:4">
      <c r="A233" s="156" t="s">
        <v>2642</v>
      </c>
      <c r="B233" s="157">
        <v>48194536.140000001</v>
      </c>
      <c r="C233" s="157">
        <v>-608245.09</v>
      </c>
      <c r="D233" s="157">
        <v>47586291.049999997</v>
      </c>
    </row>
    <row r="234" spans="1:4">
      <c r="A234" s="156" t="s">
        <v>2643</v>
      </c>
      <c r="B234" s="157">
        <v>0</v>
      </c>
      <c r="C234" s="157">
        <v>18570146.829999998</v>
      </c>
      <c r="D234" s="157">
        <v>18570146.829999998</v>
      </c>
    </row>
    <row r="235" spans="1:4">
      <c r="A235" s="156" t="s">
        <v>2644</v>
      </c>
      <c r="B235" s="157">
        <v>7292915.3500000006</v>
      </c>
      <c r="C235" s="157">
        <v>0</v>
      </c>
      <c r="D235" s="157">
        <v>7292915.3500000006</v>
      </c>
    </row>
    <row r="236" spans="1:4">
      <c r="A236" s="156" t="s">
        <v>2646</v>
      </c>
      <c r="B236" s="157">
        <v>13467106.620000001</v>
      </c>
      <c r="C236" s="157">
        <v>1224282.42</v>
      </c>
      <c r="D236" s="157">
        <v>14691389.039999999</v>
      </c>
    </row>
    <row r="237" spans="1:4">
      <c r="A237" s="156" t="s">
        <v>2647</v>
      </c>
      <c r="B237" s="157">
        <v>221439.91999999998</v>
      </c>
      <c r="C237" s="157">
        <v>-221439.91999999998</v>
      </c>
      <c r="D237" s="157">
        <v>0</v>
      </c>
    </row>
    <row r="238" spans="1:4">
      <c r="A238" s="156" t="s">
        <v>2648</v>
      </c>
      <c r="B238" s="157">
        <v>8110197.8500000006</v>
      </c>
      <c r="C238" s="157">
        <v>2108403.2199999997</v>
      </c>
      <c r="D238" s="157">
        <v>10218601.07</v>
      </c>
    </row>
    <row r="239" spans="1:4">
      <c r="A239" s="156" t="s">
        <v>2649</v>
      </c>
      <c r="B239" s="157">
        <v>28015434.000000004</v>
      </c>
      <c r="C239" s="157">
        <v>-89506</v>
      </c>
      <c r="D239" s="157">
        <v>27925928</v>
      </c>
    </row>
    <row r="240" spans="1:4">
      <c r="A240" s="156" t="s">
        <v>3453</v>
      </c>
      <c r="B240" s="157">
        <v>0</v>
      </c>
      <c r="C240" s="157">
        <v>0</v>
      </c>
      <c r="D240" s="157">
        <v>0</v>
      </c>
    </row>
    <row r="241" spans="1:4">
      <c r="A241" s="156" t="s">
        <v>2650</v>
      </c>
      <c r="B241" s="157">
        <v>-35344083.490000002</v>
      </c>
      <c r="C241" s="157">
        <v>216834.87</v>
      </c>
      <c r="D241" s="157">
        <v>-35127248.619999997</v>
      </c>
    </row>
    <row r="242" spans="1:4">
      <c r="A242" s="156" t="s">
        <v>3454</v>
      </c>
      <c r="B242" s="157">
        <v>0</v>
      </c>
      <c r="C242" s="157">
        <v>0</v>
      </c>
      <c r="D242" s="157">
        <v>0</v>
      </c>
    </row>
    <row r="243" spans="1:4">
      <c r="A243" s="156" t="s">
        <v>2653</v>
      </c>
      <c r="B243" s="157">
        <v>19673.5</v>
      </c>
      <c r="C243" s="157">
        <v>505396.89999999997</v>
      </c>
      <c r="D243" s="157">
        <v>525070.39999999991</v>
      </c>
    </row>
    <row r="244" spans="1:4">
      <c r="A244" s="156" t="s">
        <v>2654</v>
      </c>
      <c r="B244" s="157">
        <v>24612736.34</v>
      </c>
      <c r="C244" s="157">
        <v>-371009.66</v>
      </c>
      <c r="D244" s="157">
        <v>24241726.68</v>
      </c>
    </row>
    <row r="245" spans="1:4">
      <c r="A245" s="156" t="s">
        <v>2655</v>
      </c>
      <c r="B245" s="157">
        <v>15654971.720000001</v>
      </c>
      <c r="C245" s="157">
        <v>-1028014.2200000001</v>
      </c>
      <c r="D245" s="157">
        <v>14626957.5</v>
      </c>
    </row>
    <row r="246" spans="1:4">
      <c r="A246" s="156" t="s">
        <v>2656</v>
      </c>
      <c r="B246" s="157">
        <v>0</v>
      </c>
      <c r="C246" s="157">
        <v>0</v>
      </c>
      <c r="D246" s="157">
        <v>0</v>
      </c>
    </row>
    <row r="247" spans="1:4">
      <c r="A247" s="156" t="s">
        <v>2658</v>
      </c>
      <c r="B247" s="157">
        <v>1215025191.48</v>
      </c>
      <c r="C247" s="157">
        <v>112698058.54000001</v>
      </c>
      <c r="D247" s="157">
        <v>1327723250.02</v>
      </c>
    </row>
    <row r="248" spans="1:4">
      <c r="A248" s="156" t="s">
        <v>2659</v>
      </c>
      <c r="B248" s="157">
        <v>63722686.179999992</v>
      </c>
      <c r="C248" s="157">
        <v>-36470185.409999996</v>
      </c>
      <c r="D248" s="157">
        <v>27252500.77</v>
      </c>
    </row>
    <row r="249" spans="1:4">
      <c r="A249" s="156" t="s">
        <v>2660</v>
      </c>
      <c r="B249" s="157">
        <v>3303471.33</v>
      </c>
      <c r="C249" s="157">
        <v>-226522.75</v>
      </c>
      <c r="D249" s="157">
        <v>3076948.58</v>
      </c>
    </row>
    <row r="250" spans="1:4">
      <c r="A250" s="156" t="s">
        <v>2661</v>
      </c>
      <c r="B250" s="157">
        <v>460648795.64999998</v>
      </c>
      <c r="C250" s="157">
        <v>0</v>
      </c>
      <c r="D250" s="157">
        <v>460648795.64999998</v>
      </c>
    </row>
    <row r="251" spans="1:4">
      <c r="A251" s="156" t="s">
        <v>2662</v>
      </c>
      <c r="B251" s="157">
        <v>336026.87000000005</v>
      </c>
      <c r="C251" s="157">
        <v>0</v>
      </c>
      <c r="D251" s="157">
        <v>336026.87000000005</v>
      </c>
    </row>
    <row r="252" spans="1:4">
      <c r="A252" s="156" t="s">
        <v>2663</v>
      </c>
      <c r="B252" s="157">
        <v>30618652.510000002</v>
      </c>
      <c r="C252" s="157">
        <v>-1491187.42</v>
      </c>
      <c r="D252" s="157">
        <v>29127465.09</v>
      </c>
    </row>
    <row r="253" spans="1:4">
      <c r="A253" s="156" t="s">
        <v>2664</v>
      </c>
      <c r="B253" s="157">
        <v>75340415</v>
      </c>
      <c r="C253" s="157">
        <v>-545945</v>
      </c>
      <c r="D253" s="157">
        <v>74794470</v>
      </c>
    </row>
    <row r="254" spans="1:4">
      <c r="A254" s="156" t="s">
        <v>2665</v>
      </c>
      <c r="B254" s="157">
        <v>7060839</v>
      </c>
      <c r="C254" s="157">
        <v>-543141</v>
      </c>
      <c r="D254" s="157">
        <v>6517698</v>
      </c>
    </row>
    <row r="255" spans="1:4">
      <c r="A255" s="156" t="s">
        <v>3455</v>
      </c>
      <c r="B255" s="157"/>
      <c r="C255" s="157">
        <v>230.28</v>
      </c>
      <c r="D255" s="157">
        <v>230.28</v>
      </c>
    </row>
    <row r="256" spans="1:4">
      <c r="A256" s="156" t="s">
        <v>3456</v>
      </c>
      <c r="B256" s="157">
        <v>45460.28</v>
      </c>
      <c r="C256" s="157">
        <v>-45460.28</v>
      </c>
      <c r="D256" s="157">
        <v>0</v>
      </c>
    </row>
    <row r="257" spans="1:4">
      <c r="A257" s="156" t="s">
        <v>2666</v>
      </c>
      <c r="B257" s="157">
        <v>1791480.27</v>
      </c>
      <c r="C257" s="157">
        <v>-48418.38</v>
      </c>
      <c r="D257" s="157">
        <v>1743061.89</v>
      </c>
    </row>
    <row r="258" spans="1:4">
      <c r="A258" s="156" t="s">
        <v>2668</v>
      </c>
      <c r="B258" s="157">
        <v>10907491</v>
      </c>
      <c r="C258" s="157">
        <v>-7175628.7000000002</v>
      </c>
      <c r="D258" s="157">
        <v>3731862.3</v>
      </c>
    </row>
    <row r="259" spans="1:4">
      <c r="A259" s="156" t="s">
        <v>3457</v>
      </c>
      <c r="B259" s="157">
        <v>0</v>
      </c>
      <c r="C259" s="157">
        <v>0</v>
      </c>
      <c r="D259" s="157">
        <v>0</v>
      </c>
    </row>
    <row r="260" spans="1:4">
      <c r="A260" s="156" t="s">
        <v>2669</v>
      </c>
      <c r="B260" s="157">
        <v>2336978536.5499997</v>
      </c>
      <c r="C260" s="157">
        <v>69116918.050000012</v>
      </c>
      <c r="D260" s="157">
        <v>2406095454.5999999</v>
      </c>
    </row>
    <row r="261" spans="1:4">
      <c r="A261" s="156" t="s">
        <v>3458</v>
      </c>
      <c r="B261" s="157">
        <v>-3076948.58</v>
      </c>
      <c r="C261" s="157">
        <v>226522.75</v>
      </c>
      <c r="D261" s="157">
        <v>-2850425.83</v>
      </c>
    </row>
    <row r="262" spans="1:4">
      <c r="A262" s="156" t="s">
        <v>2670</v>
      </c>
      <c r="B262" s="157">
        <v>2503466802.2799997</v>
      </c>
      <c r="C262" s="157">
        <v>68847601.200000003</v>
      </c>
      <c r="D262" s="157">
        <v>2572314403.48</v>
      </c>
    </row>
    <row r="263" spans="1:4">
      <c r="A263" s="156" t="s">
        <v>2671</v>
      </c>
      <c r="B263" s="157">
        <v>4525925.84</v>
      </c>
      <c r="C263" s="157">
        <v>735487.13</v>
      </c>
      <c r="D263" s="157">
        <v>5261412.97</v>
      </c>
    </row>
    <row r="264" spans="1:4">
      <c r="A264" s="156" t="s">
        <v>2672</v>
      </c>
      <c r="B264" s="157">
        <v>4525925.84</v>
      </c>
      <c r="C264" s="157">
        <v>735487.13</v>
      </c>
      <c r="D264" s="157">
        <v>5261412.97</v>
      </c>
    </row>
    <row r="265" spans="1:4">
      <c r="A265" s="156" t="s">
        <v>2673</v>
      </c>
      <c r="B265" s="157">
        <v>-0.02</v>
      </c>
      <c r="C265" s="157">
        <v>0</v>
      </c>
      <c r="D265" s="157">
        <v>-0.02</v>
      </c>
    </row>
    <row r="266" spans="1:4">
      <c r="A266" s="156" t="s">
        <v>2674</v>
      </c>
      <c r="B266" s="157">
        <v>18745.330000000002</v>
      </c>
      <c r="C266" s="157">
        <v>-10270.41</v>
      </c>
      <c r="D266" s="157">
        <v>8474.92</v>
      </c>
    </row>
    <row r="267" spans="1:4">
      <c r="A267" s="156" t="s">
        <v>2675</v>
      </c>
      <c r="B267" s="157">
        <v>0</v>
      </c>
      <c r="C267" s="157">
        <v>0</v>
      </c>
      <c r="D267" s="157">
        <v>0</v>
      </c>
    </row>
    <row r="268" spans="1:4">
      <c r="A268" s="156" t="s">
        <v>2676</v>
      </c>
      <c r="B268" s="157">
        <v>2953018.05</v>
      </c>
      <c r="C268" s="157">
        <v>-2953018.05</v>
      </c>
      <c r="D268" s="157">
        <v>0</v>
      </c>
    </row>
    <row r="269" spans="1:4">
      <c r="A269" s="156" t="s">
        <v>2677</v>
      </c>
      <c r="B269" s="157">
        <v>-46587899.709999993</v>
      </c>
      <c r="C269" s="157">
        <v>46587899.709999993</v>
      </c>
      <c r="D269" s="157">
        <v>0</v>
      </c>
    </row>
    <row r="270" spans="1:4">
      <c r="A270" s="156" t="s">
        <v>2678</v>
      </c>
      <c r="B270" s="157">
        <v>14380879.930000002</v>
      </c>
      <c r="C270" s="157">
        <v>-14380879.930000002</v>
      </c>
      <c r="D270" s="157">
        <v>0</v>
      </c>
    </row>
    <row r="271" spans="1:4">
      <c r="A271" s="156" t="s">
        <v>2679</v>
      </c>
      <c r="B271" s="157">
        <v>10547680.190000001</v>
      </c>
      <c r="C271" s="157">
        <v>-10547680.190000001</v>
      </c>
      <c r="D271" s="157">
        <v>0</v>
      </c>
    </row>
    <row r="272" spans="1:4">
      <c r="A272" s="156" t="s">
        <v>2680</v>
      </c>
      <c r="B272" s="157">
        <v>5708817.0900000008</v>
      </c>
      <c r="C272" s="157">
        <v>-5708817.0900000008</v>
      </c>
      <c r="D272" s="157">
        <v>0</v>
      </c>
    </row>
    <row r="273" spans="1:4">
      <c r="A273" s="156" t="s">
        <v>2681</v>
      </c>
      <c r="B273" s="157">
        <v>9825127.8200000003</v>
      </c>
      <c r="C273" s="157">
        <v>-9825127.8200000003</v>
      </c>
      <c r="D273" s="157">
        <v>0</v>
      </c>
    </row>
    <row r="274" spans="1:4">
      <c r="A274" s="156" t="s">
        <v>2682</v>
      </c>
      <c r="B274" s="157">
        <v>-3153631.32</v>
      </c>
      <c r="C274" s="157">
        <v>3162106.22</v>
      </c>
      <c r="D274" s="157">
        <v>8474.9000000000015</v>
      </c>
    </row>
    <row r="275" spans="1:4">
      <c r="A275" s="156" t="s">
        <v>2683</v>
      </c>
      <c r="B275" s="157">
        <v>803676.76</v>
      </c>
      <c r="C275" s="157">
        <v>10792.32</v>
      </c>
      <c r="D275" s="157">
        <v>814469.08</v>
      </c>
    </row>
    <row r="276" spans="1:4">
      <c r="A276" s="156" t="s">
        <v>2684</v>
      </c>
      <c r="B276" s="157">
        <v>8132565.3399999999</v>
      </c>
      <c r="C276" s="157">
        <v>-1163064.8999999999</v>
      </c>
      <c r="D276" s="157">
        <v>6969500.4399999995</v>
      </c>
    </row>
    <row r="277" spans="1:4">
      <c r="A277" s="156" t="s">
        <v>2685</v>
      </c>
      <c r="B277" s="157">
        <v>0</v>
      </c>
      <c r="C277" s="157">
        <v>0</v>
      </c>
      <c r="D277" s="157">
        <v>0</v>
      </c>
    </row>
    <row r="278" spans="1:4">
      <c r="A278" s="156" t="s">
        <v>2686</v>
      </c>
      <c r="B278" s="157">
        <v>96346403.200000003</v>
      </c>
      <c r="C278" s="157">
        <v>0</v>
      </c>
      <c r="D278" s="157">
        <v>96346403.200000003</v>
      </c>
    </row>
    <row r="279" spans="1:4">
      <c r="A279" s="156" t="s">
        <v>2687</v>
      </c>
      <c r="B279" s="157">
        <v>-2448981.7000000002</v>
      </c>
      <c r="C279" s="157">
        <v>0</v>
      </c>
      <c r="D279" s="157">
        <v>-2448981.7000000002</v>
      </c>
    </row>
    <row r="280" spans="1:4">
      <c r="A280" s="156" t="s">
        <v>2688</v>
      </c>
      <c r="B280" s="157">
        <v>80983007.429999992</v>
      </c>
      <c r="C280" s="157">
        <v>875640.57</v>
      </c>
      <c r="D280" s="157">
        <v>81858648</v>
      </c>
    </row>
    <row r="281" spans="1:4">
      <c r="A281" s="156" t="s">
        <v>2689</v>
      </c>
      <c r="B281" s="157">
        <v>776363.16</v>
      </c>
      <c r="C281" s="157">
        <v>68135.049999999988</v>
      </c>
      <c r="D281" s="157">
        <v>844498.21</v>
      </c>
    </row>
    <row r="282" spans="1:4">
      <c r="A282" s="156" t="s">
        <v>2690</v>
      </c>
      <c r="B282" s="157">
        <v>967540.01</v>
      </c>
      <c r="C282" s="157">
        <v>47354.57</v>
      </c>
      <c r="D282" s="157">
        <v>1014894.58</v>
      </c>
    </row>
    <row r="283" spans="1:4">
      <c r="A283" s="156" t="s">
        <v>2691</v>
      </c>
      <c r="B283" s="157">
        <v>1912379.0799999998</v>
      </c>
      <c r="C283" s="157">
        <v>-43199.369999999995</v>
      </c>
      <c r="D283" s="157">
        <v>1869179.71</v>
      </c>
    </row>
    <row r="284" spans="1:4">
      <c r="A284" s="156" t="s">
        <v>2692</v>
      </c>
      <c r="B284" s="157">
        <v>174703.33000000002</v>
      </c>
      <c r="C284" s="157">
        <v>0</v>
      </c>
      <c r="D284" s="157">
        <v>174703.33000000002</v>
      </c>
    </row>
    <row r="285" spans="1:4">
      <c r="A285" s="156" t="s">
        <v>2693</v>
      </c>
      <c r="B285" s="157">
        <v>375547743.07999998</v>
      </c>
      <c r="C285" s="157">
        <v>32553499.809999999</v>
      </c>
      <c r="D285" s="157">
        <v>408101242.89000005</v>
      </c>
    </row>
    <row r="286" spans="1:4">
      <c r="A286" s="156" t="s">
        <v>2694</v>
      </c>
      <c r="B286" s="157">
        <v>3231493.7199999997</v>
      </c>
      <c r="C286" s="157">
        <v>-102706.68000000001</v>
      </c>
      <c r="D286" s="157">
        <v>3128787.04</v>
      </c>
    </row>
    <row r="287" spans="1:4">
      <c r="A287" s="156" t="s">
        <v>2695</v>
      </c>
      <c r="B287" s="157">
        <v>5871.79</v>
      </c>
      <c r="C287" s="157">
        <v>-5871.79</v>
      </c>
      <c r="D287" s="157">
        <v>0</v>
      </c>
    </row>
    <row r="288" spans="1:4">
      <c r="A288" s="156" t="s">
        <v>2696</v>
      </c>
      <c r="B288" s="157">
        <v>36</v>
      </c>
      <c r="C288" s="157">
        <v>0</v>
      </c>
      <c r="D288" s="157">
        <v>36</v>
      </c>
    </row>
    <row r="289" spans="1:4">
      <c r="A289" s="156" t="s">
        <v>2697</v>
      </c>
      <c r="B289" s="157">
        <v>11749174.529999999</v>
      </c>
      <c r="C289" s="157">
        <v>-2820423</v>
      </c>
      <c r="D289" s="157">
        <v>8928751.5300000012</v>
      </c>
    </row>
    <row r="290" spans="1:4">
      <c r="A290" s="156" t="s">
        <v>2698</v>
      </c>
      <c r="B290" s="157">
        <v>-5844566.1500000004</v>
      </c>
      <c r="C290" s="157">
        <v>661630.94999999995</v>
      </c>
      <c r="D290" s="157">
        <v>-5182935.2</v>
      </c>
    </row>
    <row r="291" spans="1:4">
      <c r="A291" s="156" t="s">
        <v>3459</v>
      </c>
      <c r="B291" s="157">
        <v>0</v>
      </c>
      <c r="C291" s="157">
        <v>0</v>
      </c>
      <c r="D291" s="157">
        <v>0</v>
      </c>
    </row>
    <row r="292" spans="1:4">
      <c r="A292" s="156" t="s">
        <v>2699</v>
      </c>
      <c r="B292" s="157">
        <v>0</v>
      </c>
      <c r="C292" s="157">
        <v>0</v>
      </c>
      <c r="D292" s="157">
        <v>0</v>
      </c>
    </row>
    <row r="293" spans="1:4">
      <c r="A293" s="156" t="s">
        <v>2700</v>
      </c>
      <c r="B293" s="157">
        <v>572337409.58000004</v>
      </c>
      <c r="C293" s="157">
        <v>30081787.529999997</v>
      </c>
      <c r="D293" s="157">
        <v>602419197.11000001</v>
      </c>
    </row>
    <row r="294" spans="1:4">
      <c r="A294" s="156" t="s">
        <v>2701</v>
      </c>
      <c r="B294" s="157">
        <v>572337409.58000004</v>
      </c>
      <c r="C294" s="157">
        <v>30081787.529999997</v>
      </c>
      <c r="D294" s="157">
        <v>602419197.11000001</v>
      </c>
    </row>
    <row r="295" spans="1:4">
      <c r="A295" s="156" t="s">
        <v>2702</v>
      </c>
      <c r="B295" s="157">
        <v>-720793333.88999999</v>
      </c>
      <c r="C295" s="157">
        <v>11124617.060000001</v>
      </c>
      <c r="D295" s="157">
        <v>-709668716.83000004</v>
      </c>
    </row>
    <row r="296" spans="1:4">
      <c r="A296" s="156" t="s">
        <v>2703</v>
      </c>
      <c r="B296" s="157">
        <v>-126465862.54000001</v>
      </c>
      <c r="C296" s="157">
        <v>2618420.73</v>
      </c>
      <c r="D296" s="157">
        <v>-123847441.81</v>
      </c>
    </row>
    <row r="297" spans="1:4">
      <c r="A297" s="156" t="s">
        <v>2704</v>
      </c>
      <c r="B297" s="157">
        <v>5348295.32</v>
      </c>
      <c r="C297" s="157">
        <v>0</v>
      </c>
      <c r="D297" s="157">
        <v>5348295.32</v>
      </c>
    </row>
    <row r="298" spans="1:4">
      <c r="A298" s="156" t="s">
        <v>2705</v>
      </c>
      <c r="B298" s="157">
        <v>2086.0300000000002</v>
      </c>
      <c r="C298" s="157">
        <v>1842659.15</v>
      </c>
      <c r="D298" s="157">
        <v>1844745.18</v>
      </c>
    </row>
    <row r="299" spans="1:4">
      <c r="A299" s="156" t="s">
        <v>2706</v>
      </c>
      <c r="B299" s="157">
        <v>578.13</v>
      </c>
      <c r="C299" s="157">
        <v>510689.10999999993</v>
      </c>
      <c r="D299" s="157">
        <v>511267.24</v>
      </c>
    </row>
    <row r="300" spans="1:4">
      <c r="A300" s="156" t="s">
        <v>2707</v>
      </c>
      <c r="B300" s="157">
        <v>0.9900000000000001</v>
      </c>
      <c r="C300" s="157">
        <v>-73994044</v>
      </c>
      <c r="D300" s="157">
        <v>-73994043.010000005</v>
      </c>
    </row>
    <row r="301" spans="1:4">
      <c r="A301" s="156" t="s">
        <v>2708</v>
      </c>
      <c r="B301" s="157">
        <v>-61128616.330000006</v>
      </c>
      <c r="C301" s="157">
        <v>-16012306.390000001</v>
      </c>
      <c r="D301" s="157">
        <v>-77140922.719999999</v>
      </c>
    </row>
    <row r="302" spans="1:4">
      <c r="A302" s="156" t="s">
        <v>2709</v>
      </c>
      <c r="B302" s="157">
        <v>903036852.28999996</v>
      </c>
      <c r="C302" s="157">
        <v>73909964.340000004</v>
      </c>
      <c r="D302" s="157">
        <v>976946816.63</v>
      </c>
    </row>
    <row r="303" spans="1:4">
      <c r="A303" s="156" t="s">
        <v>2710</v>
      </c>
      <c r="B303" s="157">
        <v>164985.10999999999</v>
      </c>
      <c r="C303" s="157">
        <v>-164985.10999999999</v>
      </c>
      <c r="D303" s="157">
        <v>0</v>
      </c>
    </row>
    <row r="304" spans="1:4">
      <c r="A304" s="156" t="s">
        <v>2711</v>
      </c>
      <c r="B304" s="157">
        <v>164985.11000000002</v>
      </c>
      <c r="C304" s="157">
        <v>-164985.11000000002</v>
      </c>
      <c r="D304" s="157">
        <v>0</v>
      </c>
    </row>
    <row r="305" spans="1:4">
      <c r="A305" s="154" t="s">
        <v>2712</v>
      </c>
      <c r="B305" s="158">
        <v>4045775421.7999997</v>
      </c>
      <c r="C305" s="158">
        <v>178241705.63999999</v>
      </c>
      <c r="D305" s="158">
        <v>4224017127.4400001</v>
      </c>
    </row>
    <row r="306" spans="1:4">
      <c r="A306" s="156" t="s">
        <v>2713</v>
      </c>
      <c r="B306" s="157">
        <v>264.40999999999997</v>
      </c>
      <c r="C306" s="157">
        <v>0</v>
      </c>
      <c r="D306" s="157">
        <v>264.40999999999997</v>
      </c>
    </row>
    <row r="307" spans="1:4">
      <c r="A307" s="156" t="s">
        <v>2714</v>
      </c>
      <c r="B307" s="157">
        <v>264.40999999999997</v>
      </c>
      <c r="C307" s="157">
        <v>0</v>
      </c>
      <c r="D307" s="157">
        <v>264.40999999999997</v>
      </c>
    </row>
    <row r="308" spans="1:4">
      <c r="A308" s="156" t="s">
        <v>2715</v>
      </c>
      <c r="B308" s="157">
        <v>913.54</v>
      </c>
      <c r="C308" s="157">
        <v>0</v>
      </c>
      <c r="D308" s="157">
        <v>913.54</v>
      </c>
    </row>
    <row r="309" spans="1:4">
      <c r="A309" s="156" t="s">
        <v>2716</v>
      </c>
      <c r="B309" s="157">
        <v>913.54</v>
      </c>
      <c r="C309" s="157">
        <v>0</v>
      </c>
      <c r="D309" s="157">
        <v>913.54</v>
      </c>
    </row>
    <row r="310" spans="1:4">
      <c r="A310" s="154" t="s">
        <v>2717</v>
      </c>
      <c r="B310" s="158">
        <v>1177.9499999999998</v>
      </c>
      <c r="C310" s="158">
        <v>0</v>
      </c>
      <c r="D310" s="158">
        <v>1177.9499999999998</v>
      </c>
    </row>
    <row r="311" spans="1:4">
      <c r="A311" s="154" t="s">
        <v>2718</v>
      </c>
      <c r="B311" s="159">
        <v>25837867047.889999</v>
      </c>
      <c r="C311" s="159">
        <v>328069714.08999997</v>
      </c>
      <c r="D311" s="159">
        <v>26165936761.98</v>
      </c>
    </row>
    <row r="312" spans="1:4" ht="14.4">
      <c r="A312" s="154" t="s">
        <v>2719</v>
      </c>
      <c r="B312" s="155"/>
      <c r="C312" s="155"/>
      <c r="D312" s="155"/>
    </row>
    <row r="313" spans="1:4">
      <c r="A313" s="156" t="s">
        <v>2720</v>
      </c>
      <c r="B313" s="157">
        <v>0</v>
      </c>
      <c r="C313" s="157">
        <v>0</v>
      </c>
      <c r="D313" s="157">
        <v>0</v>
      </c>
    </row>
    <row r="314" spans="1:4">
      <c r="A314" s="156" t="s">
        <v>2721</v>
      </c>
      <c r="B314" s="157">
        <v>1590290115.8899999</v>
      </c>
      <c r="C314" s="157">
        <v>0</v>
      </c>
      <c r="D314" s="157">
        <v>1590290115.8899999</v>
      </c>
    </row>
    <row r="315" spans="1:4">
      <c r="A315" s="156" t="s">
        <v>2722</v>
      </c>
      <c r="B315" s="157">
        <v>419213.02</v>
      </c>
      <c r="C315" s="157">
        <v>0</v>
      </c>
      <c r="D315" s="157">
        <v>419213.02</v>
      </c>
    </row>
    <row r="316" spans="1:4">
      <c r="A316" s="156" t="s">
        <v>2723</v>
      </c>
      <c r="B316" s="157">
        <v>326031.83999999997</v>
      </c>
      <c r="C316" s="157">
        <v>0</v>
      </c>
      <c r="D316" s="157">
        <v>326031.83999999997</v>
      </c>
    </row>
    <row r="317" spans="1:4">
      <c r="A317" s="156" t="s">
        <v>2724</v>
      </c>
      <c r="B317" s="157">
        <v>1591035360.75</v>
      </c>
      <c r="C317" s="157">
        <v>0</v>
      </c>
      <c r="D317" s="157">
        <v>1591035360.75</v>
      </c>
    </row>
    <row r="318" spans="1:4">
      <c r="A318" s="156" t="s">
        <v>2725</v>
      </c>
      <c r="B318" s="157">
        <v>6525689004.8500004</v>
      </c>
      <c r="C318" s="157">
        <v>0</v>
      </c>
      <c r="D318" s="157">
        <v>6525689004.8500004</v>
      </c>
    </row>
    <row r="319" spans="1:4">
      <c r="A319" s="156" t="s">
        <v>2726</v>
      </c>
      <c r="B319" s="157">
        <v>186790</v>
      </c>
      <c r="C319" s="157">
        <v>0</v>
      </c>
      <c r="D319" s="157">
        <v>186790</v>
      </c>
    </row>
    <row r="320" spans="1:4">
      <c r="A320" s="156" t="s">
        <v>2727</v>
      </c>
      <c r="B320" s="157">
        <v>853449703.4000001</v>
      </c>
      <c r="C320" s="157">
        <v>55155125.780000001</v>
      </c>
      <c r="D320" s="157">
        <v>908604829.17999995</v>
      </c>
    </row>
    <row r="321" spans="1:4">
      <c r="A321" s="156" t="s">
        <v>2728</v>
      </c>
      <c r="B321" s="157">
        <v>-736991</v>
      </c>
      <c r="C321" s="157">
        <v>0</v>
      </c>
      <c r="D321" s="157">
        <v>-736991</v>
      </c>
    </row>
    <row r="322" spans="1:4">
      <c r="A322" s="156" t="s">
        <v>3460</v>
      </c>
      <c r="B322" s="157">
        <v>0</v>
      </c>
      <c r="C322" s="157">
        <v>0</v>
      </c>
      <c r="D322" s="157">
        <v>0</v>
      </c>
    </row>
    <row r="323" spans="1:4">
      <c r="A323" s="156" t="s">
        <v>2729</v>
      </c>
      <c r="B323" s="157">
        <v>7378588507.25</v>
      </c>
      <c r="C323" s="157">
        <v>55155125.780000001</v>
      </c>
      <c r="D323" s="157">
        <v>7433743633.0299997</v>
      </c>
    </row>
    <row r="324" spans="1:4">
      <c r="A324" s="156" t="s">
        <v>2730</v>
      </c>
      <c r="B324" s="157">
        <v>226299.9</v>
      </c>
      <c r="C324" s="157">
        <v>0</v>
      </c>
      <c r="D324" s="157">
        <v>226299.9</v>
      </c>
    </row>
    <row r="325" spans="1:4">
      <c r="A325" s="156" t="s">
        <v>2731</v>
      </c>
      <c r="B325" s="157">
        <v>313390353.92000002</v>
      </c>
      <c r="C325" s="157">
        <v>-97501086.590000004</v>
      </c>
      <c r="D325" s="157">
        <v>215889267.32999998</v>
      </c>
    </row>
    <row r="326" spans="1:4">
      <c r="A326" s="156" t="s">
        <v>2732</v>
      </c>
      <c r="B326" s="157">
        <v>-313390353.93000001</v>
      </c>
      <c r="C326" s="157">
        <v>97501086.590000004</v>
      </c>
      <c r="D326" s="157">
        <v>-215889267.34</v>
      </c>
    </row>
    <row r="327" spans="1:4">
      <c r="A327" s="156" t="s">
        <v>2733</v>
      </c>
      <c r="B327" s="157">
        <v>226299.89</v>
      </c>
      <c r="C327" s="157">
        <v>0</v>
      </c>
      <c r="D327" s="157">
        <v>226299.89</v>
      </c>
    </row>
    <row r="328" spans="1:4">
      <c r="A328" s="156" t="s">
        <v>2734</v>
      </c>
      <c r="B328" s="157">
        <v>0</v>
      </c>
      <c r="C328" s="157">
        <v>0</v>
      </c>
      <c r="D328" s="157">
        <v>0</v>
      </c>
    </row>
    <row r="329" spans="1:4">
      <c r="A329" s="156" t="s">
        <v>2735</v>
      </c>
      <c r="B329" s="157">
        <v>0</v>
      </c>
      <c r="C329" s="157">
        <v>0</v>
      </c>
      <c r="D329" s="157">
        <v>0</v>
      </c>
    </row>
    <row r="330" spans="1:4">
      <c r="A330" s="156" t="s">
        <v>2736</v>
      </c>
      <c r="B330" s="157">
        <v>0</v>
      </c>
      <c r="C330" s="157">
        <v>0</v>
      </c>
      <c r="D330" s="157">
        <v>0</v>
      </c>
    </row>
    <row r="331" spans="1:4">
      <c r="A331" s="156" t="s">
        <v>2737</v>
      </c>
      <c r="B331" s="157">
        <v>641602</v>
      </c>
      <c r="C331" s="157">
        <v>0</v>
      </c>
      <c r="D331" s="157">
        <v>641602</v>
      </c>
    </row>
    <row r="332" spans="1:4">
      <c r="A332" s="156" t="s">
        <v>2738</v>
      </c>
      <c r="B332" s="157">
        <v>0</v>
      </c>
      <c r="C332" s="157">
        <v>0</v>
      </c>
      <c r="D332" s="157">
        <v>0</v>
      </c>
    </row>
    <row r="333" spans="1:4">
      <c r="A333" s="156" t="s">
        <v>2739</v>
      </c>
      <c r="B333" s="157">
        <v>0</v>
      </c>
      <c r="C333" s="157">
        <v>0</v>
      </c>
      <c r="D333" s="157">
        <v>0</v>
      </c>
    </row>
    <row r="334" spans="1:4">
      <c r="A334" s="156" t="s">
        <v>2740</v>
      </c>
      <c r="B334" s="157">
        <v>-633755.78999999992</v>
      </c>
      <c r="C334" s="157">
        <v>-2114820.09</v>
      </c>
      <c r="D334" s="157">
        <v>-2748575.8800000004</v>
      </c>
    </row>
    <row r="335" spans="1:4">
      <c r="A335" s="156" t="s">
        <v>2741</v>
      </c>
      <c r="B335" s="157">
        <v>7846.2100000000009</v>
      </c>
      <c r="C335" s="157">
        <v>-2114820.09</v>
      </c>
      <c r="D335" s="157">
        <v>-2106973.8800000004</v>
      </c>
    </row>
    <row r="336" spans="1:4">
      <c r="A336" s="154" t="s">
        <v>2742</v>
      </c>
      <c r="B336" s="158">
        <v>8969858014.1000004</v>
      </c>
      <c r="C336" s="158">
        <v>53040305.690000005</v>
      </c>
      <c r="D336" s="158">
        <v>9022898319.789999</v>
      </c>
    </row>
    <row r="337" spans="1:4">
      <c r="A337" s="156" t="s">
        <v>2743</v>
      </c>
      <c r="B337" s="157">
        <v>650000000</v>
      </c>
      <c r="C337" s="157">
        <v>0</v>
      </c>
      <c r="D337" s="157">
        <v>650000000</v>
      </c>
    </row>
    <row r="338" spans="1:4">
      <c r="A338" s="156" t="s">
        <v>2744</v>
      </c>
      <c r="B338" s="157">
        <v>499999999.99999994</v>
      </c>
      <c r="C338" s="157">
        <v>0</v>
      </c>
      <c r="D338" s="157">
        <v>499999999.99999994</v>
      </c>
    </row>
    <row r="339" spans="1:4">
      <c r="A339" s="156" t="s">
        <v>2745</v>
      </c>
      <c r="B339" s="157">
        <v>600000000</v>
      </c>
      <c r="C339" s="157">
        <v>0</v>
      </c>
      <c r="D339" s="157">
        <v>600000000</v>
      </c>
    </row>
    <row r="340" spans="1:4">
      <c r="A340" s="156" t="s">
        <v>2746</v>
      </c>
      <c r="B340" s="157">
        <v>400000000</v>
      </c>
      <c r="C340" s="157">
        <v>0</v>
      </c>
      <c r="D340" s="157">
        <v>400000000</v>
      </c>
    </row>
    <row r="341" spans="1:4">
      <c r="A341" s="156" t="s">
        <v>2747</v>
      </c>
      <c r="B341" s="157">
        <v>499999999.99999994</v>
      </c>
      <c r="C341" s="157">
        <v>0</v>
      </c>
      <c r="D341" s="157">
        <v>499999999.99999994</v>
      </c>
    </row>
    <row r="342" spans="1:4">
      <c r="A342" s="156" t="s">
        <v>2748</v>
      </c>
      <c r="B342" s="157">
        <v>499999999.99999994</v>
      </c>
      <c r="C342" s="157">
        <v>0</v>
      </c>
      <c r="D342" s="157">
        <v>499999999.99999994</v>
      </c>
    </row>
    <row r="343" spans="1:4">
      <c r="A343" s="156" t="s">
        <v>2749</v>
      </c>
      <c r="B343" s="157">
        <v>600000000</v>
      </c>
      <c r="C343" s="157">
        <v>0</v>
      </c>
      <c r="D343" s="157">
        <v>600000000</v>
      </c>
    </row>
    <row r="344" spans="1:4">
      <c r="A344" s="156" t="s">
        <v>2750</v>
      </c>
      <c r="B344" s="157">
        <v>650000000</v>
      </c>
      <c r="C344" s="157">
        <v>0</v>
      </c>
      <c r="D344" s="157">
        <v>650000000</v>
      </c>
    </row>
    <row r="345" spans="1:4">
      <c r="A345" s="156" t="s">
        <v>2751</v>
      </c>
      <c r="B345" s="157">
        <v>700000000</v>
      </c>
      <c r="C345" s="157">
        <v>0</v>
      </c>
      <c r="D345" s="157">
        <v>700000000</v>
      </c>
    </row>
    <row r="346" spans="1:4">
      <c r="A346" s="156" t="s">
        <v>2754</v>
      </c>
      <c r="B346" s="157">
        <v>225000000</v>
      </c>
      <c r="C346" s="157">
        <v>0</v>
      </c>
      <c r="D346" s="157">
        <v>225000000</v>
      </c>
    </row>
    <row r="347" spans="1:4">
      <c r="A347" s="156" t="s">
        <v>2755</v>
      </c>
      <c r="B347" s="157">
        <v>499999999.99999994</v>
      </c>
      <c r="C347" s="157">
        <v>0</v>
      </c>
      <c r="D347" s="157">
        <v>499999999.99999994</v>
      </c>
    </row>
    <row r="348" spans="1:4">
      <c r="A348" s="156" t="s">
        <v>2756</v>
      </c>
      <c r="B348" s="157">
        <v>350000000</v>
      </c>
      <c r="C348" s="157">
        <v>0</v>
      </c>
      <c r="D348" s="157">
        <v>350000000</v>
      </c>
    </row>
    <row r="349" spans="1:4">
      <c r="A349" s="156" t="s">
        <v>2757</v>
      </c>
      <c r="B349" s="157">
        <v>1000000000</v>
      </c>
      <c r="C349" s="157">
        <v>0</v>
      </c>
      <c r="D349" s="157">
        <v>1000000000</v>
      </c>
    </row>
    <row r="350" spans="1:4">
      <c r="A350" s="156" t="s">
        <v>2758</v>
      </c>
      <c r="B350" s="157">
        <v>400000000</v>
      </c>
      <c r="C350" s="157">
        <v>0</v>
      </c>
      <c r="D350" s="157">
        <v>400000000</v>
      </c>
    </row>
    <row r="351" spans="1:4">
      <c r="A351" s="156" t="s">
        <v>2759</v>
      </c>
      <c r="B351" s="157">
        <v>7575000000</v>
      </c>
      <c r="C351" s="157">
        <v>0</v>
      </c>
      <c r="D351" s="157">
        <v>7575000000</v>
      </c>
    </row>
    <row r="352" spans="1:4">
      <c r="A352" s="156" t="s">
        <v>2760</v>
      </c>
      <c r="B352" s="157">
        <v>0</v>
      </c>
      <c r="C352" s="157">
        <v>0</v>
      </c>
      <c r="D352" s="157">
        <v>0</v>
      </c>
    </row>
    <row r="353" spans="1:4">
      <c r="A353" s="156" t="s">
        <v>2761</v>
      </c>
      <c r="B353" s="157">
        <v>0</v>
      </c>
      <c r="C353" s="157">
        <v>0</v>
      </c>
      <c r="D353" s="157">
        <v>0</v>
      </c>
    </row>
    <row r="354" spans="1:4">
      <c r="A354" s="156" t="s">
        <v>2762</v>
      </c>
      <c r="B354" s="157">
        <v>249999999.99999997</v>
      </c>
      <c r="C354" s="157">
        <v>0</v>
      </c>
      <c r="D354" s="157">
        <v>249999999.99999997</v>
      </c>
    </row>
    <row r="355" spans="1:4">
      <c r="A355" s="156" t="s">
        <v>2763</v>
      </c>
      <c r="B355" s="157">
        <v>800000000</v>
      </c>
      <c r="C355" s="157">
        <v>0</v>
      </c>
      <c r="D355" s="157">
        <v>800000000</v>
      </c>
    </row>
    <row r="356" spans="1:4">
      <c r="A356" s="156" t="s">
        <v>2766</v>
      </c>
      <c r="B356" s="157">
        <v>150000000</v>
      </c>
      <c r="C356" s="157">
        <v>0</v>
      </c>
      <c r="D356" s="157">
        <v>150000000</v>
      </c>
    </row>
    <row r="357" spans="1:4">
      <c r="A357" s="156" t="s">
        <v>2767</v>
      </c>
      <c r="B357" s="157">
        <v>1200000000</v>
      </c>
      <c r="C357" s="157">
        <v>0</v>
      </c>
      <c r="D357" s="157">
        <v>1200000000</v>
      </c>
    </row>
    <row r="358" spans="1:4">
      <c r="A358" s="156" t="s">
        <v>2768</v>
      </c>
      <c r="B358" s="157">
        <v>-2752474.81</v>
      </c>
      <c r="C358" s="157">
        <v>8149.73</v>
      </c>
      <c r="D358" s="157">
        <v>-2744325.08</v>
      </c>
    </row>
    <row r="359" spans="1:4">
      <c r="A359" s="156" t="s">
        <v>2769</v>
      </c>
      <c r="B359" s="157">
        <v>-886877.79</v>
      </c>
      <c r="C359" s="157">
        <v>7907.15</v>
      </c>
      <c r="D359" s="157">
        <v>-878970.64</v>
      </c>
    </row>
    <row r="360" spans="1:4">
      <c r="A360" s="156" t="s">
        <v>2770</v>
      </c>
      <c r="B360" s="157">
        <v>-619933.77</v>
      </c>
      <c r="C360" s="157">
        <v>9188.74</v>
      </c>
      <c r="D360" s="157">
        <v>-610745.03</v>
      </c>
    </row>
    <row r="361" spans="1:4">
      <c r="A361" s="156" t="s">
        <v>2771</v>
      </c>
      <c r="B361" s="157">
        <v>-473812.27</v>
      </c>
      <c r="C361" s="157">
        <v>1541.0200000000002</v>
      </c>
      <c r="D361" s="157">
        <v>-472271.25</v>
      </c>
    </row>
    <row r="362" spans="1:4">
      <c r="A362" s="156" t="s">
        <v>2772</v>
      </c>
      <c r="B362" s="157">
        <v>-3183800.09</v>
      </c>
      <c r="C362" s="157">
        <v>8857.01</v>
      </c>
      <c r="D362" s="157">
        <v>-3174943.08</v>
      </c>
    </row>
    <row r="363" spans="1:4">
      <c r="A363" s="156" t="s">
        <v>2773</v>
      </c>
      <c r="B363" s="157">
        <v>-515840.72000000003</v>
      </c>
      <c r="C363" s="157">
        <v>5702</v>
      </c>
      <c r="D363" s="157">
        <v>-510138.72</v>
      </c>
    </row>
    <row r="364" spans="1:4">
      <c r="A364" s="156" t="s">
        <v>2774</v>
      </c>
      <c r="B364" s="157">
        <v>-2673420.7999999998</v>
      </c>
      <c r="C364" s="157">
        <v>9347.6299999999992</v>
      </c>
      <c r="D364" s="157">
        <v>-2664073.17</v>
      </c>
    </row>
    <row r="365" spans="1:4">
      <c r="A365" s="156" t="s">
        <v>2775</v>
      </c>
      <c r="B365" s="157">
        <v>-160365.74</v>
      </c>
      <c r="C365" s="157">
        <v>3241.89</v>
      </c>
      <c r="D365" s="157">
        <v>-157123.84999999998</v>
      </c>
    </row>
    <row r="366" spans="1:4">
      <c r="A366" s="156" t="s">
        <v>2776</v>
      </c>
      <c r="B366" s="157">
        <v>-259339.8</v>
      </c>
      <c r="C366" s="157">
        <v>3087.38</v>
      </c>
      <c r="D366" s="157">
        <v>-256252.42</v>
      </c>
    </row>
    <row r="367" spans="1:4">
      <c r="A367" s="156" t="s">
        <v>2779</v>
      </c>
      <c r="B367" s="157">
        <v>-75265.209999999992</v>
      </c>
      <c r="C367" s="157">
        <v>1213.8499999999999</v>
      </c>
      <c r="D367" s="157">
        <v>-74051.360000000001</v>
      </c>
    </row>
    <row r="368" spans="1:4">
      <c r="A368" s="156" t="s">
        <v>2780</v>
      </c>
      <c r="B368" s="157">
        <v>-194729.56</v>
      </c>
      <c r="C368" s="157">
        <v>1583.11</v>
      </c>
      <c r="D368" s="157">
        <v>-193146.45</v>
      </c>
    </row>
    <row r="369" spans="1:4">
      <c r="A369" s="156" t="s">
        <v>2781</v>
      </c>
      <c r="B369" s="157">
        <v>-325416.3</v>
      </c>
      <c r="C369" s="157">
        <v>1833.85</v>
      </c>
      <c r="D369" s="157">
        <v>-323582.45</v>
      </c>
    </row>
    <row r="370" spans="1:4">
      <c r="A370" s="156" t="s">
        <v>2782</v>
      </c>
      <c r="B370" s="157">
        <v>-842778.21</v>
      </c>
      <c r="C370" s="157">
        <v>4051.92</v>
      </c>
      <c r="D370" s="157">
        <v>-838726.28999999992</v>
      </c>
    </row>
    <row r="371" spans="1:4">
      <c r="A371" s="156" t="s">
        <v>2783</v>
      </c>
      <c r="B371" s="157">
        <v>-2186377.38</v>
      </c>
      <c r="C371" s="157">
        <v>11725.48</v>
      </c>
      <c r="D371" s="157">
        <v>-2174651.9</v>
      </c>
    </row>
    <row r="372" spans="1:4">
      <c r="A372" s="156" t="s">
        <v>2784</v>
      </c>
      <c r="B372" s="157">
        <v>-843846.23</v>
      </c>
      <c r="C372" s="157">
        <v>3523.85</v>
      </c>
      <c r="D372" s="157">
        <v>-840322.38</v>
      </c>
    </row>
    <row r="373" spans="1:4">
      <c r="A373" s="156" t="s">
        <v>2785</v>
      </c>
      <c r="B373" s="157">
        <v>-15994278.68</v>
      </c>
      <c r="C373" s="157">
        <v>80954.61</v>
      </c>
      <c r="D373" s="157">
        <v>-15913324.069999998</v>
      </c>
    </row>
    <row r="374" spans="1:4">
      <c r="A374" s="154" t="s">
        <v>2786</v>
      </c>
      <c r="B374" s="158">
        <v>8759005721.3199997</v>
      </c>
      <c r="C374" s="158">
        <v>80954.61</v>
      </c>
      <c r="D374" s="158">
        <v>8759086675.9300003</v>
      </c>
    </row>
    <row r="375" spans="1:4">
      <c r="A375" s="156" t="s">
        <v>2787</v>
      </c>
      <c r="B375" s="157">
        <v>20530505.809999999</v>
      </c>
      <c r="C375" s="157">
        <v>-1660521.35</v>
      </c>
      <c r="D375" s="157">
        <v>18869984.460000001</v>
      </c>
    </row>
    <row r="376" spans="1:4">
      <c r="A376" s="156" t="s">
        <v>2788</v>
      </c>
      <c r="B376" s="157">
        <v>214439497.31999999</v>
      </c>
      <c r="C376" s="157">
        <v>-3480117.85</v>
      </c>
      <c r="D376" s="157">
        <v>210959379.47</v>
      </c>
    </row>
    <row r="377" spans="1:4">
      <c r="A377" s="156" t="s">
        <v>2789</v>
      </c>
      <c r="B377" s="157">
        <v>234970003.13</v>
      </c>
      <c r="C377" s="157">
        <v>-5140639.2</v>
      </c>
      <c r="D377" s="157">
        <v>229829363.93000001</v>
      </c>
    </row>
    <row r="378" spans="1:4">
      <c r="A378" s="156" t="s">
        <v>2790</v>
      </c>
      <c r="B378" s="157">
        <v>107262153.68000001</v>
      </c>
      <c r="C378" s="157">
        <v>628307.11</v>
      </c>
      <c r="D378" s="157">
        <v>107890460.79000001</v>
      </c>
    </row>
    <row r="379" spans="1:4">
      <c r="A379" s="156" t="s">
        <v>2791</v>
      </c>
      <c r="B379" s="157">
        <v>8869989.0199999996</v>
      </c>
      <c r="C379" s="157">
        <v>-3871042.44</v>
      </c>
      <c r="D379" s="157">
        <v>4998946.58</v>
      </c>
    </row>
    <row r="380" spans="1:4">
      <c r="A380" s="156" t="s">
        <v>2792</v>
      </c>
      <c r="B380" s="157">
        <v>116132142.69999999</v>
      </c>
      <c r="C380" s="157">
        <v>-3242735.33</v>
      </c>
      <c r="D380" s="157">
        <v>112889407.37</v>
      </c>
    </row>
    <row r="381" spans="1:4">
      <c r="A381" s="156" t="s">
        <v>3461</v>
      </c>
      <c r="B381" s="157">
        <v>0</v>
      </c>
      <c r="C381" s="157">
        <v>0</v>
      </c>
      <c r="D381" s="157">
        <v>0</v>
      </c>
    </row>
    <row r="382" spans="1:4">
      <c r="A382" s="156" t="s">
        <v>2793</v>
      </c>
      <c r="B382" s="157">
        <v>4180000</v>
      </c>
      <c r="C382" s="157">
        <v>-4181695.02</v>
      </c>
      <c r="D382" s="157">
        <v>-1695.02</v>
      </c>
    </row>
    <row r="383" spans="1:4">
      <c r="A383" s="156" t="s">
        <v>2794</v>
      </c>
      <c r="B383" s="157">
        <v>21794814.66</v>
      </c>
      <c r="C383" s="157">
        <v>-7186909</v>
      </c>
      <c r="D383" s="157">
        <v>14607905.66</v>
      </c>
    </row>
    <row r="384" spans="1:4">
      <c r="A384" s="156" t="s">
        <v>2795</v>
      </c>
      <c r="B384" s="157">
        <v>25974814.66</v>
      </c>
      <c r="C384" s="157">
        <v>-11368604.020000001</v>
      </c>
      <c r="D384" s="157">
        <v>14606210.640000001</v>
      </c>
    </row>
    <row r="385" spans="1:4">
      <c r="A385" s="156" t="s">
        <v>2796</v>
      </c>
      <c r="B385" s="157">
        <v>31361774.419999998</v>
      </c>
      <c r="C385" s="157">
        <v>-8580044.629999999</v>
      </c>
      <c r="D385" s="157">
        <v>22781729.789999999</v>
      </c>
    </row>
    <row r="386" spans="1:4">
      <c r="A386" s="156" t="s">
        <v>2797</v>
      </c>
      <c r="B386" s="157">
        <v>75285115.920000002</v>
      </c>
      <c r="C386" s="157">
        <v>-29257235.219999999</v>
      </c>
      <c r="D386" s="157">
        <v>46027880.699999996</v>
      </c>
    </row>
    <row r="387" spans="1:4">
      <c r="A387" s="156" t="s">
        <v>2798</v>
      </c>
      <c r="B387" s="157">
        <v>4684818.13</v>
      </c>
      <c r="C387" s="157">
        <v>-34082.75</v>
      </c>
      <c r="D387" s="157">
        <v>4650735.38</v>
      </c>
    </row>
    <row r="388" spans="1:4">
      <c r="A388" s="156" t="s">
        <v>2799</v>
      </c>
      <c r="B388" s="157">
        <v>6805719.8300000001</v>
      </c>
      <c r="C388" s="157">
        <v>426660.3</v>
      </c>
      <c r="D388" s="157">
        <v>7232380.1299999999</v>
      </c>
    </row>
    <row r="389" spans="1:4">
      <c r="A389" s="156" t="s">
        <v>2800</v>
      </c>
      <c r="B389" s="157">
        <v>33458363.289999999</v>
      </c>
      <c r="C389" s="157">
        <v>-8701116.6899999995</v>
      </c>
      <c r="D389" s="157">
        <v>24757246.599999998</v>
      </c>
    </row>
    <row r="390" spans="1:4">
      <c r="A390" s="156" t="s">
        <v>3462</v>
      </c>
      <c r="B390" s="157">
        <v>0</v>
      </c>
      <c r="C390" s="157">
        <v>0</v>
      </c>
      <c r="D390" s="157">
        <v>0</v>
      </c>
    </row>
    <row r="391" spans="1:4">
      <c r="A391" s="156" t="s">
        <v>2801</v>
      </c>
      <c r="B391" s="157">
        <v>429370</v>
      </c>
      <c r="C391" s="157">
        <v>-107808</v>
      </c>
      <c r="D391" s="157">
        <v>321562</v>
      </c>
    </row>
    <row r="392" spans="1:4">
      <c r="A392" s="156" t="s">
        <v>2802</v>
      </c>
      <c r="B392" s="157">
        <v>152025161.59</v>
      </c>
      <c r="C392" s="157">
        <v>-46253626.990000002</v>
      </c>
      <c r="D392" s="157">
        <v>105771534.59999999</v>
      </c>
    </row>
    <row r="393" spans="1:4">
      <c r="A393" s="156" t="s">
        <v>3463</v>
      </c>
      <c r="B393" s="157">
        <v>0</v>
      </c>
      <c r="C393" s="157">
        <v>0</v>
      </c>
      <c r="D393" s="157">
        <v>0</v>
      </c>
    </row>
    <row r="394" spans="1:4">
      <c r="A394" s="156" t="s">
        <v>2803</v>
      </c>
      <c r="B394" s="157">
        <v>1497785.3199999998</v>
      </c>
      <c r="C394" s="157">
        <v>-7017.9800000000005</v>
      </c>
      <c r="D394" s="157">
        <v>1490767.34</v>
      </c>
    </row>
    <row r="395" spans="1:4">
      <c r="A395" s="156" t="s">
        <v>2804</v>
      </c>
      <c r="B395" s="157">
        <v>854376.39</v>
      </c>
      <c r="C395" s="157">
        <v>49095.64</v>
      </c>
      <c r="D395" s="157">
        <v>903472.03</v>
      </c>
    </row>
    <row r="396" spans="1:4">
      <c r="A396" s="156" t="s">
        <v>2805</v>
      </c>
      <c r="B396" s="157">
        <v>2352161.71</v>
      </c>
      <c r="C396" s="157">
        <v>42077.659999999996</v>
      </c>
      <c r="D396" s="157">
        <v>2394239.37</v>
      </c>
    </row>
    <row r="397" spans="1:4">
      <c r="A397" s="156" t="s">
        <v>2808</v>
      </c>
      <c r="B397" s="157">
        <v>29126137.829999998</v>
      </c>
      <c r="C397" s="157">
        <v>-131534.74</v>
      </c>
      <c r="D397" s="157">
        <v>28994603.09</v>
      </c>
    </row>
    <row r="398" spans="1:4">
      <c r="A398" s="156" t="s">
        <v>2809</v>
      </c>
      <c r="B398" s="157">
        <v>334303278.07999998</v>
      </c>
      <c r="C398" s="157">
        <v>-5906704.8300000001</v>
      </c>
      <c r="D398" s="157">
        <v>328396573.25</v>
      </c>
    </row>
    <row r="399" spans="1:4">
      <c r="A399" s="156" t="s">
        <v>2810</v>
      </c>
      <c r="B399" s="157">
        <v>363429415.91000003</v>
      </c>
      <c r="C399" s="157">
        <v>-6038239.5700000003</v>
      </c>
      <c r="D399" s="157">
        <v>357391176.34000003</v>
      </c>
    </row>
    <row r="400" spans="1:4">
      <c r="A400" s="154" t="s">
        <v>2811</v>
      </c>
      <c r="B400" s="158">
        <v>894883699.70000005</v>
      </c>
      <c r="C400" s="158">
        <v>-72001767.450000003</v>
      </c>
      <c r="D400" s="158">
        <v>822881932.25</v>
      </c>
    </row>
    <row r="401" spans="1:4">
      <c r="A401" s="156" t="s">
        <v>2812</v>
      </c>
      <c r="B401" s="157">
        <v>211015233.51000002</v>
      </c>
      <c r="C401" s="157">
        <v>-8471204.4100000001</v>
      </c>
      <c r="D401" s="157">
        <v>202544029.09999999</v>
      </c>
    </row>
    <row r="402" spans="1:4">
      <c r="A402" s="156" t="s">
        <v>2813</v>
      </c>
      <c r="B402" s="157">
        <v>304495.21000000002</v>
      </c>
      <c r="C402" s="157">
        <v>104618.23</v>
      </c>
      <c r="D402" s="157">
        <v>409113.44</v>
      </c>
    </row>
    <row r="403" spans="1:4">
      <c r="A403" s="156" t="s">
        <v>2814</v>
      </c>
      <c r="B403" s="157">
        <v>1341164.17</v>
      </c>
      <c r="C403" s="157">
        <v>-183704.16</v>
      </c>
      <c r="D403" s="157">
        <v>1157460.01</v>
      </c>
    </row>
    <row r="404" spans="1:4">
      <c r="A404" s="156" t="s">
        <v>2815</v>
      </c>
      <c r="B404" s="157">
        <v>2598.0299999999997</v>
      </c>
      <c r="C404" s="157">
        <v>0</v>
      </c>
      <c r="D404" s="157">
        <v>2598.0299999999997</v>
      </c>
    </row>
    <row r="405" spans="1:4">
      <c r="A405" s="156" t="s">
        <v>2816</v>
      </c>
      <c r="B405" s="157">
        <v>2643688.9</v>
      </c>
      <c r="C405" s="157">
        <v>2570773.12</v>
      </c>
      <c r="D405" s="157">
        <v>5214462.0199999996</v>
      </c>
    </row>
    <row r="406" spans="1:4">
      <c r="A406" s="156" t="s">
        <v>2817</v>
      </c>
      <c r="B406" s="157">
        <v>544608.28</v>
      </c>
      <c r="C406" s="157">
        <v>-40816.75</v>
      </c>
      <c r="D406" s="157">
        <v>503791.52999999997</v>
      </c>
    </row>
    <row r="407" spans="1:4">
      <c r="A407" s="156" t="s">
        <v>2818</v>
      </c>
      <c r="B407" s="157">
        <v>599353.3899999999</v>
      </c>
      <c r="C407" s="157">
        <v>-543210.06000000006</v>
      </c>
      <c r="D407" s="157">
        <v>56143.33</v>
      </c>
    </row>
    <row r="408" spans="1:4">
      <c r="A408" s="156" t="s">
        <v>2819</v>
      </c>
      <c r="B408" s="157">
        <v>4497854.0999999996</v>
      </c>
      <c r="C408" s="157">
        <v>1651871.69</v>
      </c>
      <c r="D408" s="157">
        <v>6149725.79</v>
      </c>
    </row>
    <row r="409" spans="1:4">
      <c r="A409" s="156" t="s">
        <v>2821</v>
      </c>
      <c r="B409" s="157">
        <v>81689.63</v>
      </c>
      <c r="C409" s="157">
        <v>25010.31</v>
      </c>
      <c r="D409" s="157">
        <v>106699.94</v>
      </c>
    </row>
    <row r="410" spans="1:4">
      <c r="A410" s="156" t="s">
        <v>2822</v>
      </c>
      <c r="B410" s="157">
        <v>23383176.579999998</v>
      </c>
      <c r="C410" s="157">
        <v>-299211.55</v>
      </c>
      <c r="D410" s="157">
        <v>23083965.030000001</v>
      </c>
    </row>
    <row r="411" spans="1:4">
      <c r="A411" s="156" t="s">
        <v>2823</v>
      </c>
      <c r="B411" s="157">
        <v>4746205.2700000005</v>
      </c>
      <c r="C411" s="157">
        <v>1953567.21</v>
      </c>
      <c r="D411" s="157">
        <v>6699772.4800000004</v>
      </c>
    </row>
    <row r="412" spans="1:4">
      <c r="A412" s="156" t="s">
        <v>2824</v>
      </c>
      <c r="B412" s="157">
        <v>0</v>
      </c>
      <c r="C412" s="157">
        <v>0</v>
      </c>
      <c r="D412" s="157">
        <v>0</v>
      </c>
    </row>
    <row r="413" spans="1:4">
      <c r="A413" s="156" t="s">
        <v>2825</v>
      </c>
      <c r="B413" s="157">
        <v>0</v>
      </c>
      <c r="C413" s="157">
        <v>0</v>
      </c>
      <c r="D413" s="157">
        <v>0</v>
      </c>
    </row>
    <row r="414" spans="1:4">
      <c r="A414" s="156" t="s">
        <v>2826</v>
      </c>
      <c r="B414" s="157">
        <v>-29046.26</v>
      </c>
      <c r="C414" s="157">
        <v>18087.620000000003</v>
      </c>
      <c r="D414" s="157">
        <v>-10958.640000000001</v>
      </c>
    </row>
    <row r="415" spans="1:4">
      <c r="A415" s="156" t="s">
        <v>2827</v>
      </c>
      <c r="B415" s="157">
        <v>403678.5</v>
      </c>
      <c r="C415" s="157">
        <v>0</v>
      </c>
      <c r="D415" s="157">
        <v>403678.5</v>
      </c>
    </row>
    <row r="416" spans="1:4">
      <c r="A416" s="156" t="s">
        <v>3464</v>
      </c>
      <c r="B416" s="157">
        <v>0</v>
      </c>
      <c r="C416" s="157">
        <v>0</v>
      </c>
      <c r="D416" s="157">
        <v>0</v>
      </c>
    </row>
    <row r="417" spans="1:4">
      <c r="A417" s="156" t="s">
        <v>2828</v>
      </c>
      <c r="B417" s="157">
        <v>5120837.51</v>
      </c>
      <c r="C417" s="157">
        <v>1971654.83</v>
      </c>
      <c r="D417" s="157">
        <v>7092492.3399999999</v>
      </c>
    </row>
    <row r="418" spans="1:4">
      <c r="A418" s="156" t="s">
        <v>2829</v>
      </c>
      <c r="B418" s="157">
        <v>127439049.53</v>
      </c>
      <c r="C418" s="157">
        <v>-85154035.960000008</v>
      </c>
      <c r="D418" s="157">
        <v>42285013.57</v>
      </c>
    </row>
    <row r="419" spans="1:4">
      <c r="A419" s="156" t="s">
        <v>2830</v>
      </c>
      <c r="B419" s="157">
        <v>127439049.53</v>
      </c>
      <c r="C419" s="157">
        <v>-85154035.960000008</v>
      </c>
      <c r="D419" s="157">
        <v>42285013.57</v>
      </c>
    </row>
    <row r="420" spans="1:4">
      <c r="A420" s="156" t="s">
        <v>2831</v>
      </c>
      <c r="B420" s="157">
        <v>418.46000000000004</v>
      </c>
      <c r="C420" s="157">
        <v>0</v>
      </c>
      <c r="D420" s="157">
        <v>418.46000000000004</v>
      </c>
    </row>
    <row r="421" spans="1:4">
      <c r="A421" s="156" t="s">
        <v>2832</v>
      </c>
      <c r="B421" s="157">
        <v>189124545.31</v>
      </c>
      <c r="C421" s="157">
        <v>-5379481.6400000006</v>
      </c>
      <c r="D421" s="157">
        <v>183745063.66999999</v>
      </c>
    </row>
    <row r="422" spans="1:4">
      <c r="A422" s="156" t="s">
        <v>2833</v>
      </c>
      <c r="B422" s="157">
        <v>1300643.74</v>
      </c>
      <c r="C422" s="157">
        <v>1071849</v>
      </c>
      <c r="D422" s="157">
        <v>2372492.7399999998</v>
      </c>
    </row>
    <row r="423" spans="1:4">
      <c r="A423" s="156" t="s">
        <v>2834</v>
      </c>
      <c r="B423" s="157">
        <v>46227063.599999994</v>
      </c>
      <c r="C423" s="157">
        <v>643974.41999999993</v>
      </c>
      <c r="D423" s="157">
        <v>46871038.019999996</v>
      </c>
    </row>
    <row r="424" spans="1:4">
      <c r="A424" s="156" t="s">
        <v>2835</v>
      </c>
      <c r="B424" s="157">
        <v>201995.62000000002</v>
      </c>
      <c r="C424" s="157">
        <v>0</v>
      </c>
      <c r="D424" s="157">
        <v>201995.62000000002</v>
      </c>
    </row>
    <row r="425" spans="1:4">
      <c r="A425" s="156" t="s">
        <v>2836</v>
      </c>
      <c r="B425" s="157">
        <v>19800</v>
      </c>
      <c r="C425" s="157">
        <v>0</v>
      </c>
      <c r="D425" s="157">
        <v>19800</v>
      </c>
    </row>
    <row r="426" spans="1:4">
      <c r="A426" s="156" t="s">
        <v>2837</v>
      </c>
      <c r="B426" s="157">
        <v>0</v>
      </c>
      <c r="C426" s="157">
        <v>3196902.45</v>
      </c>
      <c r="D426" s="157">
        <v>3196902.45</v>
      </c>
    </row>
    <row r="427" spans="1:4">
      <c r="A427" s="156" t="s">
        <v>2838</v>
      </c>
      <c r="B427" s="157">
        <v>651145.34000000008</v>
      </c>
      <c r="C427" s="157">
        <v>-136643.09999999998</v>
      </c>
      <c r="D427" s="157">
        <v>514502.23999999993</v>
      </c>
    </row>
    <row r="428" spans="1:4">
      <c r="A428" s="156" t="s">
        <v>2839</v>
      </c>
      <c r="B428" s="157">
        <v>4.6900000000000004</v>
      </c>
      <c r="C428" s="157">
        <v>0</v>
      </c>
      <c r="D428" s="157">
        <v>4.6900000000000004</v>
      </c>
    </row>
    <row r="429" spans="1:4">
      <c r="A429" s="156" t="s">
        <v>2840</v>
      </c>
      <c r="B429" s="157">
        <v>133410673.75999999</v>
      </c>
      <c r="C429" s="157">
        <v>46883411.089999996</v>
      </c>
      <c r="D429" s="157">
        <v>180294084.84999999</v>
      </c>
    </row>
    <row r="430" spans="1:4">
      <c r="A430" s="156" t="s">
        <v>2841</v>
      </c>
      <c r="B430" s="157">
        <v>47422.43</v>
      </c>
      <c r="C430" s="157">
        <v>0</v>
      </c>
      <c r="D430" s="157">
        <v>47422.43</v>
      </c>
    </row>
    <row r="431" spans="1:4">
      <c r="A431" s="156" t="s">
        <v>2842</v>
      </c>
      <c r="B431" s="157">
        <v>158541494.20000002</v>
      </c>
      <c r="C431" s="157">
        <v>17053881.57</v>
      </c>
      <c r="D431" s="157">
        <v>175595375.77000001</v>
      </c>
    </row>
    <row r="432" spans="1:4">
      <c r="A432" s="156" t="s">
        <v>2843</v>
      </c>
      <c r="B432" s="157">
        <v>906498955.98999989</v>
      </c>
      <c r="C432" s="157">
        <v>-25034360.920000002</v>
      </c>
      <c r="D432" s="157">
        <v>881464595.07000005</v>
      </c>
    </row>
    <row r="433" spans="1:4">
      <c r="A433" s="156" t="s">
        <v>2844</v>
      </c>
      <c r="B433" s="157">
        <v>336523999.90999997</v>
      </c>
      <c r="C433" s="157">
        <v>268399999.99999997</v>
      </c>
      <c r="D433" s="157">
        <v>604923999.90999997</v>
      </c>
    </row>
    <row r="434" spans="1:4">
      <c r="A434" s="156" t="s">
        <v>2845</v>
      </c>
      <c r="B434" s="157">
        <v>336523999.90999997</v>
      </c>
      <c r="C434" s="157">
        <v>268399999.99999997</v>
      </c>
      <c r="D434" s="157">
        <v>604923999.90999997</v>
      </c>
    </row>
    <row r="435" spans="1:4">
      <c r="A435" s="156" t="s">
        <v>2846</v>
      </c>
      <c r="B435" s="157">
        <v>-45355.98</v>
      </c>
      <c r="C435" s="157">
        <v>-7909.8</v>
      </c>
      <c r="D435" s="157">
        <v>-53265.78</v>
      </c>
    </row>
    <row r="436" spans="1:4">
      <c r="A436" s="156" t="s">
        <v>2847</v>
      </c>
      <c r="B436" s="157">
        <v>40631.519999999997</v>
      </c>
      <c r="C436" s="157">
        <v>114155.08</v>
      </c>
      <c r="D436" s="157">
        <v>154786.59999999998</v>
      </c>
    </row>
    <row r="437" spans="1:4">
      <c r="A437" s="156" t="s">
        <v>2848</v>
      </c>
      <c r="B437" s="157">
        <v>11013.59</v>
      </c>
      <c r="C437" s="157">
        <v>-14.91</v>
      </c>
      <c r="D437" s="157">
        <v>10998.68</v>
      </c>
    </row>
    <row r="438" spans="1:4">
      <c r="A438" s="156" t="s">
        <v>2849</v>
      </c>
      <c r="B438" s="157">
        <v>152463682.30000001</v>
      </c>
      <c r="C438" s="157">
        <v>15676906.74</v>
      </c>
      <c r="D438" s="157">
        <v>168140589.03999999</v>
      </c>
    </row>
    <row r="439" spans="1:4">
      <c r="A439" s="156" t="s">
        <v>2850</v>
      </c>
      <c r="B439" s="157">
        <v>152469971.43000001</v>
      </c>
      <c r="C439" s="157">
        <v>15783137.110000001</v>
      </c>
      <c r="D439" s="157">
        <v>168253108.53999999</v>
      </c>
    </row>
    <row r="440" spans="1:4">
      <c r="A440" s="156" t="s">
        <v>2851</v>
      </c>
      <c r="B440" s="157">
        <v>198690903.14000002</v>
      </c>
      <c r="C440" s="157">
        <v>0</v>
      </c>
      <c r="D440" s="157">
        <v>198690903.14000002</v>
      </c>
    </row>
    <row r="441" spans="1:4">
      <c r="A441" s="156" t="s">
        <v>2852</v>
      </c>
      <c r="B441" s="157">
        <v>1666455.49</v>
      </c>
      <c r="C441" s="157">
        <v>0</v>
      </c>
      <c r="D441" s="157">
        <v>1666455.49</v>
      </c>
    </row>
    <row r="442" spans="1:4">
      <c r="A442" s="156" t="s">
        <v>2853</v>
      </c>
      <c r="B442" s="157">
        <v>-17832228.640000001</v>
      </c>
      <c r="C442" s="157">
        <v>262356.83999999997</v>
      </c>
      <c r="D442" s="157">
        <v>-17569871.800000001</v>
      </c>
    </row>
    <row r="443" spans="1:4">
      <c r="A443" s="156" t="s">
        <v>2854</v>
      </c>
      <c r="B443" s="157">
        <v>182525129.99000001</v>
      </c>
      <c r="C443" s="157">
        <v>262356.84000000003</v>
      </c>
      <c r="D443" s="157">
        <v>182787486.83000001</v>
      </c>
    </row>
    <row r="444" spans="1:4">
      <c r="A444" s="156" t="s">
        <v>2855</v>
      </c>
      <c r="B444" s="157">
        <v>-21049245.489999998</v>
      </c>
      <c r="C444" s="157">
        <v>9852415.540000001</v>
      </c>
      <c r="D444" s="157">
        <v>-11196829.949999999</v>
      </c>
    </row>
    <row r="445" spans="1:4">
      <c r="A445" s="156" t="s">
        <v>2856</v>
      </c>
      <c r="B445" s="157">
        <v>221177</v>
      </c>
      <c r="C445" s="157">
        <v>-221177</v>
      </c>
      <c r="D445" s="157">
        <v>0</v>
      </c>
    </row>
    <row r="446" spans="1:4">
      <c r="A446" s="156" t="s">
        <v>2857</v>
      </c>
      <c r="B446" s="157">
        <v>11184841.950000001</v>
      </c>
      <c r="C446" s="157">
        <v>1107391.5900000001</v>
      </c>
      <c r="D446" s="157">
        <v>12292233.540000001</v>
      </c>
    </row>
    <row r="447" spans="1:4">
      <c r="A447" s="156" t="s">
        <v>2858</v>
      </c>
      <c r="B447" s="157">
        <v>9954522.9900000002</v>
      </c>
      <c r="C447" s="157">
        <v>-9962457.7699999996</v>
      </c>
      <c r="D447" s="157">
        <v>-7934.78</v>
      </c>
    </row>
    <row r="448" spans="1:4">
      <c r="A448" s="156" t="s">
        <v>2859</v>
      </c>
      <c r="B448" s="157">
        <v>12168795.58</v>
      </c>
      <c r="C448" s="157">
        <v>4699946.1399999997</v>
      </c>
      <c r="D448" s="157">
        <v>16868741.719999999</v>
      </c>
    </row>
    <row r="449" spans="1:4">
      <c r="A449" s="156" t="s">
        <v>2860</v>
      </c>
      <c r="B449" s="157">
        <v>1612782.3699999999</v>
      </c>
      <c r="C449" s="157">
        <v>394192.13</v>
      </c>
      <c r="D449" s="157">
        <v>2006974.4999999998</v>
      </c>
    </row>
    <row r="450" spans="1:4">
      <c r="A450" s="156" t="s">
        <v>2861</v>
      </c>
      <c r="B450" s="157">
        <v>1104.05</v>
      </c>
      <c r="C450" s="157">
        <v>2622.75</v>
      </c>
      <c r="D450" s="157">
        <v>3726.7999999999997</v>
      </c>
    </row>
    <row r="451" spans="1:4">
      <c r="A451" s="156" t="s">
        <v>2862</v>
      </c>
      <c r="B451" s="157">
        <v>8349111.8700000001</v>
      </c>
      <c r="C451" s="157">
        <v>-6370487.2699999996</v>
      </c>
      <c r="D451" s="157">
        <v>1978624.5999999999</v>
      </c>
    </row>
    <row r="452" spans="1:4">
      <c r="A452" s="156" t="s">
        <v>2863</v>
      </c>
      <c r="B452" s="157">
        <v>-5420016</v>
      </c>
      <c r="C452" s="157">
        <v>0</v>
      </c>
      <c r="D452" s="157">
        <v>-5420016</v>
      </c>
    </row>
    <row r="453" spans="1:4">
      <c r="A453" s="156" t="s">
        <v>2864</v>
      </c>
      <c r="B453" s="157">
        <v>2987.1800000000003</v>
      </c>
      <c r="C453" s="157">
        <v>1751.37</v>
      </c>
      <c r="D453" s="157">
        <v>4738.55</v>
      </c>
    </row>
    <row r="454" spans="1:4">
      <c r="A454" s="156" t="s">
        <v>2865</v>
      </c>
      <c r="B454" s="157">
        <v>-6499360.21</v>
      </c>
      <c r="C454" s="157">
        <v>838142.61</v>
      </c>
      <c r="D454" s="157">
        <v>-5661217.6000000006</v>
      </c>
    </row>
    <row r="455" spans="1:4">
      <c r="A455" s="156" t="s">
        <v>2866</v>
      </c>
      <c r="B455" s="157">
        <v>-5348295.32</v>
      </c>
      <c r="C455" s="157">
        <v>0</v>
      </c>
      <c r="D455" s="157">
        <v>-5348295.32</v>
      </c>
    </row>
    <row r="456" spans="1:4">
      <c r="A456" s="156" t="s">
        <v>3465</v>
      </c>
      <c r="B456" s="157">
        <v>0</v>
      </c>
      <c r="C456" s="157">
        <v>0</v>
      </c>
      <c r="D456" s="157">
        <v>0</v>
      </c>
    </row>
    <row r="457" spans="1:4">
      <c r="A457" s="156" t="s">
        <v>2867</v>
      </c>
      <c r="B457" s="157">
        <v>0</v>
      </c>
      <c r="C457" s="157">
        <v>0</v>
      </c>
      <c r="D457" s="157">
        <v>0</v>
      </c>
    </row>
    <row r="458" spans="1:4">
      <c r="A458" s="156" t="s">
        <v>2868</v>
      </c>
      <c r="B458" s="157">
        <v>0.04</v>
      </c>
      <c r="C458" s="157">
        <v>0</v>
      </c>
      <c r="D458" s="157">
        <v>0.04</v>
      </c>
    </row>
    <row r="459" spans="1:4">
      <c r="A459" s="156" t="s">
        <v>3466</v>
      </c>
      <c r="B459" s="157">
        <v>0</v>
      </c>
      <c r="C459" s="157">
        <v>0</v>
      </c>
      <c r="D459" s="157">
        <v>0</v>
      </c>
    </row>
    <row r="460" spans="1:4">
      <c r="A460" s="156" t="s">
        <v>2869</v>
      </c>
      <c r="B460" s="157">
        <v>2</v>
      </c>
      <c r="C460" s="157">
        <v>0</v>
      </c>
      <c r="D460" s="157">
        <v>2</v>
      </c>
    </row>
    <row r="461" spans="1:4">
      <c r="A461" s="156" t="s">
        <v>2870</v>
      </c>
      <c r="B461" s="157">
        <v>-2</v>
      </c>
      <c r="C461" s="157">
        <v>0</v>
      </c>
      <c r="D461" s="157">
        <v>-2</v>
      </c>
    </row>
    <row r="462" spans="1:4">
      <c r="A462" s="156" t="s">
        <v>2871</v>
      </c>
      <c r="B462" s="157">
        <v>-58667855.149999999</v>
      </c>
      <c r="C462" s="157">
        <v>52742050.780000001</v>
      </c>
      <c r="D462" s="157">
        <v>-5925804.3700000001</v>
      </c>
    </row>
    <row r="463" spans="1:4">
      <c r="A463" s="156" t="s">
        <v>2872</v>
      </c>
      <c r="B463" s="157">
        <v>1</v>
      </c>
      <c r="C463" s="157">
        <v>0</v>
      </c>
      <c r="D463" s="157">
        <v>1</v>
      </c>
    </row>
    <row r="464" spans="1:4">
      <c r="A464" s="156" t="s">
        <v>2873</v>
      </c>
      <c r="B464" s="157">
        <v>5348296.2</v>
      </c>
      <c r="C464" s="157">
        <v>0</v>
      </c>
      <c r="D464" s="157">
        <v>5348296.2</v>
      </c>
    </row>
    <row r="465" spans="1:4">
      <c r="A465" s="156" t="s">
        <v>2874</v>
      </c>
      <c r="B465" s="157">
        <v>-48141151.940000005</v>
      </c>
      <c r="C465" s="157">
        <v>53084390.870000005</v>
      </c>
      <c r="D465" s="157">
        <v>4943238.9300000006</v>
      </c>
    </row>
    <row r="466" spans="1:4">
      <c r="A466" s="156" t="s">
        <v>2875</v>
      </c>
      <c r="B466" s="157">
        <v>-48141151.940000005</v>
      </c>
      <c r="C466" s="157">
        <v>53084390.870000005</v>
      </c>
      <c r="D466" s="157">
        <v>4943238.9300000006</v>
      </c>
    </row>
    <row r="467" spans="1:4">
      <c r="A467" s="156" t="s">
        <v>2876</v>
      </c>
      <c r="B467" s="157">
        <v>1077863.1499999999</v>
      </c>
      <c r="C467" s="157">
        <v>87836.86</v>
      </c>
      <c r="D467" s="157">
        <v>1165700.01</v>
      </c>
    </row>
    <row r="468" spans="1:4">
      <c r="A468" s="156" t="s">
        <v>2877</v>
      </c>
      <c r="B468" s="157">
        <v>459289.42000000004</v>
      </c>
      <c r="C468" s="157">
        <v>50835.090000000004</v>
      </c>
      <c r="D468" s="157">
        <v>510124.50999999995</v>
      </c>
    </row>
    <row r="469" spans="1:4">
      <c r="A469" s="156" t="s">
        <v>2878</v>
      </c>
      <c r="B469" s="157">
        <v>50824.66</v>
      </c>
      <c r="C469" s="157">
        <v>36569.19</v>
      </c>
      <c r="D469" s="157">
        <v>87393.85</v>
      </c>
    </row>
    <row r="470" spans="1:4">
      <c r="A470" s="156" t="s">
        <v>2880</v>
      </c>
      <c r="B470" s="157">
        <v>2853248.8899999997</v>
      </c>
      <c r="C470" s="157">
        <v>404556.6</v>
      </c>
      <c r="D470" s="157">
        <v>3257805.49</v>
      </c>
    </row>
    <row r="471" spans="1:4">
      <c r="A471" s="156" t="s">
        <v>2881</v>
      </c>
      <c r="B471" s="157">
        <v>0</v>
      </c>
      <c r="C471" s="157">
        <v>0</v>
      </c>
      <c r="D471" s="157">
        <v>0</v>
      </c>
    </row>
    <row r="472" spans="1:4">
      <c r="A472" s="156" t="s">
        <v>2883</v>
      </c>
      <c r="B472" s="157">
        <v>106083145.33</v>
      </c>
      <c r="C472" s="157">
        <v>-30327591.34</v>
      </c>
      <c r="D472" s="157">
        <v>75755553.99000001</v>
      </c>
    </row>
    <row r="473" spans="1:4">
      <c r="A473" s="156" t="s">
        <v>2884</v>
      </c>
      <c r="B473" s="157">
        <v>110524371.45</v>
      </c>
      <c r="C473" s="157">
        <v>-29747793.600000001</v>
      </c>
      <c r="D473" s="157">
        <v>80776577.849999994</v>
      </c>
    </row>
    <row r="474" spans="1:4">
      <c r="A474" s="156" t="s">
        <v>2885</v>
      </c>
      <c r="B474" s="157">
        <v>8186.03</v>
      </c>
      <c r="C474" s="157">
        <v>-1553.01</v>
      </c>
      <c r="D474" s="157">
        <v>6633.02</v>
      </c>
    </row>
    <row r="475" spans="1:4">
      <c r="A475" s="156" t="s">
        <v>2886</v>
      </c>
      <c r="B475" s="157">
        <v>4690.84</v>
      </c>
      <c r="C475" s="157">
        <v>-39.22</v>
      </c>
      <c r="D475" s="157">
        <v>4651.62</v>
      </c>
    </row>
    <row r="476" spans="1:4">
      <c r="A476" s="156" t="s">
        <v>2887</v>
      </c>
      <c r="B476" s="157">
        <v>567.84</v>
      </c>
      <c r="C476" s="157">
        <v>-71.28</v>
      </c>
      <c r="D476" s="157">
        <v>496.56</v>
      </c>
    </row>
    <row r="477" spans="1:4">
      <c r="A477" s="156" t="s">
        <v>2888</v>
      </c>
      <c r="B477" s="157">
        <v>7078891.5800000001</v>
      </c>
      <c r="C477" s="157">
        <v>812214.66999999993</v>
      </c>
      <c r="D477" s="157">
        <v>7891106.25</v>
      </c>
    </row>
    <row r="478" spans="1:4">
      <c r="A478" s="156" t="s">
        <v>2889</v>
      </c>
      <c r="B478" s="157">
        <v>-10804279.619999999</v>
      </c>
      <c r="C478" s="157">
        <v>8195094.4499999993</v>
      </c>
      <c r="D478" s="157">
        <v>-2609185.17</v>
      </c>
    </row>
    <row r="479" spans="1:4">
      <c r="A479" s="156" t="s">
        <v>2890</v>
      </c>
      <c r="B479" s="157">
        <v>336.7</v>
      </c>
      <c r="C479" s="157">
        <v>7.71</v>
      </c>
      <c r="D479" s="157">
        <v>344.40999999999997</v>
      </c>
    </row>
    <row r="480" spans="1:4">
      <c r="A480" s="156" t="s">
        <v>2891</v>
      </c>
      <c r="B480" s="157">
        <v>3586.6</v>
      </c>
      <c r="C480" s="157">
        <v>-2116.0499999999997</v>
      </c>
      <c r="D480" s="157">
        <v>1470.5500000000002</v>
      </c>
    </row>
    <row r="481" spans="1:4">
      <c r="A481" s="156" t="s">
        <v>2892</v>
      </c>
      <c r="B481" s="157">
        <v>-7927862.8399999999</v>
      </c>
      <c r="C481" s="157">
        <v>0</v>
      </c>
      <c r="D481" s="157">
        <v>-7927862.8399999999</v>
      </c>
    </row>
    <row r="482" spans="1:4">
      <c r="A482" s="156" t="s">
        <v>2893</v>
      </c>
      <c r="B482" s="157">
        <v>23296187.580000002</v>
      </c>
      <c r="C482" s="157">
        <v>1972196.7699999998</v>
      </c>
      <c r="D482" s="157">
        <v>25268384.349999998</v>
      </c>
    </row>
    <row r="483" spans="1:4">
      <c r="A483" s="156" t="s">
        <v>2894</v>
      </c>
      <c r="B483" s="157">
        <v>11495636.880000001</v>
      </c>
      <c r="C483" s="157">
        <v>-8829283.4299999997</v>
      </c>
      <c r="D483" s="157">
        <v>2666353.4500000002</v>
      </c>
    </row>
    <row r="484" spans="1:4">
      <c r="A484" s="156" t="s">
        <v>2895</v>
      </c>
      <c r="B484" s="157">
        <v>23155941.59</v>
      </c>
      <c r="C484" s="157">
        <v>2146450.6100000003</v>
      </c>
      <c r="D484" s="157">
        <v>25302392.199999999</v>
      </c>
    </row>
    <row r="485" spans="1:4">
      <c r="A485" s="156" t="s">
        <v>2896</v>
      </c>
      <c r="B485" s="157">
        <v>-18653.760000000002</v>
      </c>
      <c r="C485" s="157">
        <v>6805.79</v>
      </c>
      <c r="D485" s="157">
        <v>-11847.97</v>
      </c>
    </row>
    <row r="486" spans="1:4">
      <c r="A486" s="156" t="s">
        <v>2897</v>
      </c>
      <c r="B486" s="157">
        <v>-17366.620000000003</v>
      </c>
      <c r="C486" s="157">
        <v>7618.6</v>
      </c>
      <c r="D486" s="157">
        <v>-9748.02</v>
      </c>
    </row>
    <row r="487" spans="1:4">
      <c r="A487" s="156" t="s">
        <v>2898</v>
      </c>
      <c r="B487" s="157">
        <v>-41946.48</v>
      </c>
      <c r="C487" s="157">
        <v>33655.730000000003</v>
      </c>
      <c r="D487" s="157">
        <v>-8290.75</v>
      </c>
    </row>
    <row r="488" spans="1:4">
      <c r="A488" s="156" t="s">
        <v>2899</v>
      </c>
      <c r="B488" s="157">
        <v>-8642.3000000000011</v>
      </c>
      <c r="C488" s="157">
        <v>4458.3900000000003</v>
      </c>
      <c r="D488" s="157">
        <v>-4183.91</v>
      </c>
    </row>
    <row r="489" spans="1:4">
      <c r="A489" s="156" t="s">
        <v>2900</v>
      </c>
      <c r="B489" s="157">
        <v>150382.62999999998</v>
      </c>
      <c r="C489" s="157">
        <v>-150337.30000000002</v>
      </c>
      <c r="D489" s="157">
        <v>45.330000000000005</v>
      </c>
    </row>
    <row r="490" spans="1:4">
      <c r="A490" s="156" t="s">
        <v>3467</v>
      </c>
      <c r="B490" s="157">
        <v>22375</v>
      </c>
      <c r="C490" s="157">
        <v>-22375</v>
      </c>
      <c r="D490" s="157">
        <v>0</v>
      </c>
    </row>
    <row r="491" spans="1:4">
      <c r="A491" s="156" t="s">
        <v>2901</v>
      </c>
      <c r="B491" s="157">
        <v>9896848</v>
      </c>
      <c r="C491" s="157">
        <v>-4954130</v>
      </c>
      <c r="D491" s="157">
        <v>4942718</v>
      </c>
    </row>
    <row r="492" spans="1:4">
      <c r="A492" s="156" t="s">
        <v>2902</v>
      </c>
      <c r="B492" s="157">
        <v>601032.68999999994</v>
      </c>
      <c r="C492" s="157">
        <v>5271999.29</v>
      </c>
      <c r="D492" s="157">
        <v>5873031.9800000004</v>
      </c>
    </row>
    <row r="493" spans="1:4">
      <c r="A493" s="156" t="s">
        <v>2903</v>
      </c>
      <c r="B493" s="157">
        <v>50000</v>
      </c>
      <c r="C493" s="157">
        <v>-50000</v>
      </c>
      <c r="D493" s="157">
        <v>0</v>
      </c>
    </row>
    <row r="494" spans="1:4">
      <c r="A494" s="156" t="s">
        <v>2904</v>
      </c>
      <c r="B494" s="157">
        <v>35793.5</v>
      </c>
      <c r="C494" s="157">
        <v>0</v>
      </c>
      <c r="D494" s="157">
        <v>35793.5</v>
      </c>
    </row>
    <row r="495" spans="1:4">
      <c r="A495" s="156" t="s">
        <v>2905</v>
      </c>
      <c r="B495" s="157">
        <v>471423.68</v>
      </c>
      <c r="C495" s="157">
        <v>1379071.4</v>
      </c>
      <c r="D495" s="157">
        <v>1850495.08</v>
      </c>
    </row>
    <row r="496" spans="1:4">
      <c r="A496" s="156" t="s">
        <v>2906</v>
      </c>
      <c r="B496" s="157">
        <v>467824.55</v>
      </c>
      <c r="C496" s="157">
        <v>58479.530000000006</v>
      </c>
      <c r="D496" s="157">
        <v>526304.08000000007</v>
      </c>
    </row>
    <row r="497" spans="1:4">
      <c r="A497" s="156" t="s">
        <v>2908</v>
      </c>
      <c r="B497" s="157">
        <v>8956208.1199999992</v>
      </c>
      <c r="C497" s="157">
        <v>-181317.03999999998</v>
      </c>
      <c r="D497" s="157">
        <v>8774891.0800000001</v>
      </c>
    </row>
    <row r="498" spans="1:4">
      <c r="A498" s="156" t="s">
        <v>2909</v>
      </c>
      <c r="B498" s="157">
        <v>546393</v>
      </c>
      <c r="C498" s="157">
        <v>-12533</v>
      </c>
      <c r="D498" s="157">
        <v>533860</v>
      </c>
    </row>
    <row r="499" spans="1:4">
      <c r="A499" s="156" t="s">
        <v>2911</v>
      </c>
      <c r="B499" s="157">
        <v>581726.22</v>
      </c>
      <c r="C499" s="157">
        <v>51227.17</v>
      </c>
      <c r="D499" s="157">
        <v>632953.39</v>
      </c>
    </row>
    <row r="500" spans="1:4">
      <c r="A500" s="156" t="s">
        <v>2912</v>
      </c>
      <c r="B500" s="157">
        <v>255936.64000000001</v>
      </c>
      <c r="C500" s="157">
        <v>1037.01</v>
      </c>
      <c r="D500" s="157">
        <v>256973.65000000002</v>
      </c>
    </row>
    <row r="501" spans="1:4">
      <c r="A501" s="156" t="s">
        <v>2913</v>
      </c>
      <c r="B501" s="157">
        <v>-385.94</v>
      </c>
      <c r="C501" s="157">
        <v>0</v>
      </c>
      <c r="D501" s="157">
        <v>-385.94</v>
      </c>
    </row>
    <row r="502" spans="1:4">
      <c r="A502" s="156" t="s">
        <v>2914</v>
      </c>
      <c r="B502" s="157">
        <v>22607556.049999997</v>
      </c>
      <c r="C502" s="157">
        <v>7465507.3900000006</v>
      </c>
      <c r="D502" s="157">
        <v>30073063.440000001</v>
      </c>
    </row>
    <row r="503" spans="1:4">
      <c r="A503" s="156" t="s">
        <v>2915</v>
      </c>
      <c r="B503" s="157">
        <v>33867854.609999999</v>
      </c>
      <c r="C503" s="157">
        <v>1502746.5799999998</v>
      </c>
      <c r="D503" s="157">
        <v>35370601.190000005</v>
      </c>
    </row>
    <row r="504" spans="1:4">
      <c r="A504" s="156" t="s">
        <v>2916</v>
      </c>
      <c r="B504" s="157">
        <v>5707415.6500000004</v>
      </c>
      <c r="C504" s="157">
        <v>0</v>
      </c>
      <c r="D504" s="157">
        <v>5707415.6500000004</v>
      </c>
    </row>
    <row r="505" spans="1:4">
      <c r="A505" s="156" t="s">
        <v>3468</v>
      </c>
      <c r="B505" s="157">
        <v>0</v>
      </c>
      <c r="C505" s="157">
        <v>0</v>
      </c>
      <c r="D505" s="157">
        <v>0</v>
      </c>
    </row>
    <row r="506" spans="1:4">
      <c r="A506" s="156" t="s">
        <v>2918</v>
      </c>
      <c r="B506" s="157">
        <v>-568706.5</v>
      </c>
      <c r="C506" s="157">
        <v>-14915.800000000001</v>
      </c>
      <c r="D506" s="157">
        <v>-583622.30000000005</v>
      </c>
    </row>
    <row r="507" spans="1:4">
      <c r="A507" s="156" t="s">
        <v>2919</v>
      </c>
      <c r="B507" s="157">
        <v>0</v>
      </c>
      <c r="C507" s="157">
        <v>490545</v>
      </c>
      <c r="D507" s="157">
        <v>490545</v>
      </c>
    </row>
    <row r="508" spans="1:4">
      <c r="A508" s="156" t="s">
        <v>2920</v>
      </c>
      <c r="B508" s="157">
        <v>0</v>
      </c>
      <c r="C508" s="157">
        <v>1835644</v>
      </c>
      <c r="D508" s="157">
        <v>1835644</v>
      </c>
    </row>
    <row r="509" spans="1:4">
      <c r="A509" s="156" t="s">
        <v>2921</v>
      </c>
      <c r="B509" s="157">
        <v>0</v>
      </c>
      <c r="C509" s="157">
        <v>2876004</v>
      </c>
      <c r="D509" s="157">
        <v>2876004</v>
      </c>
    </row>
    <row r="510" spans="1:4">
      <c r="A510" s="156" t="s">
        <v>2922</v>
      </c>
      <c r="B510" s="157">
        <v>933421</v>
      </c>
      <c r="C510" s="157">
        <v>27350</v>
      </c>
      <c r="D510" s="157">
        <v>960771</v>
      </c>
    </row>
    <row r="511" spans="1:4">
      <c r="A511" s="156" t="s">
        <v>2923</v>
      </c>
      <c r="B511" s="157">
        <v>84496489.739999995</v>
      </c>
      <c r="C511" s="157">
        <v>15626541.74</v>
      </c>
      <c r="D511" s="157">
        <v>100123031.47999999</v>
      </c>
    </row>
    <row r="512" spans="1:4">
      <c r="A512" s="156" t="s">
        <v>2924</v>
      </c>
      <c r="B512" s="157">
        <v>512061.03</v>
      </c>
      <c r="C512" s="157">
        <v>494274.49</v>
      </c>
      <c r="D512" s="157">
        <v>1006335.5199999999</v>
      </c>
    </row>
    <row r="513" spans="1:4">
      <c r="A513" s="156" t="s">
        <v>2925</v>
      </c>
      <c r="B513" s="157">
        <v>512061.03000000009</v>
      </c>
      <c r="C513" s="157">
        <v>494274.49000000011</v>
      </c>
      <c r="D513" s="157">
        <v>1006335.5199999999</v>
      </c>
    </row>
    <row r="514" spans="1:4">
      <c r="A514" s="156" t="s">
        <v>2926</v>
      </c>
      <c r="B514" s="157">
        <v>85008550.769999996</v>
      </c>
      <c r="C514" s="157">
        <v>16120816.23</v>
      </c>
      <c r="D514" s="157">
        <v>101129367.00000001</v>
      </c>
    </row>
    <row r="515" spans="1:4">
      <c r="A515" s="156" t="s">
        <v>2927</v>
      </c>
      <c r="B515" s="157">
        <v>45387698.259999998</v>
      </c>
      <c r="C515" s="157">
        <v>139984.53</v>
      </c>
      <c r="D515" s="157">
        <v>45527682.789999999</v>
      </c>
    </row>
    <row r="516" spans="1:4">
      <c r="A516" s="156" t="s">
        <v>2928</v>
      </c>
      <c r="B516" s="157">
        <v>22025163.830000002</v>
      </c>
      <c r="C516" s="157">
        <v>144651.25999999998</v>
      </c>
      <c r="D516" s="157">
        <v>22169815.090000004</v>
      </c>
    </row>
    <row r="517" spans="1:4">
      <c r="A517" s="156" t="s">
        <v>2929</v>
      </c>
      <c r="B517" s="157">
        <v>67412862.090000004</v>
      </c>
      <c r="C517" s="157">
        <v>284635.79000000004</v>
      </c>
      <c r="D517" s="157">
        <v>67697497.879999995</v>
      </c>
    </row>
    <row r="518" spans="1:4">
      <c r="A518" s="156" t="s">
        <v>2933</v>
      </c>
      <c r="B518" s="157">
        <v>0</v>
      </c>
      <c r="C518" s="157">
        <v>18570146.829999998</v>
      </c>
      <c r="D518" s="157">
        <v>18570146.829999998</v>
      </c>
    </row>
    <row r="519" spans="1:4">
      <c r="A519" s="156" t="s">
        <v>2934</v>
      </c>
      <c r="B519" s="157">
        <v>0</v>
      </c>
      <c r="C519" s="157">
        <v>18570146.829999998</v>
      </c>
      <c r="D519" s="157">
        <v>18570146.829999998</v>
      </c>
    </row>
    <row r="520" spans="1:4">
      <c r="A520" s="154" t="s">
        <v>2935</v>
      </c>
      <c r="B520" s="158">
        <v>1815978631.28</v>
      </c>
      <c r="C520" s="158">
        <v>319869779.75999999</v>
      </c>
      <c r="D520" s="158">
        <v>2135848411.0400002</v>
      </c>
    </row>
    <row r="521" spans="1:4">
      <c r="A521" s="156" t="s">
        <v>2936</v>
      </c>
      <c r="B521" s="157">
        <v>19778136.439999998</v>
      </c>
      <c r="C521" s="157">
        <v>1580450.6</v>
      </c>
      <c r="D521" s="157">
        <v>21358587.040000003</v>
      </c>
    </row>
    <row r="522" spans="1:4">
      <c r="A522" s="156" t="s">
        <v>2937</v>
      </c>
      <c r="B522" s="157">
        <v>29712692.629999999</v>
      </c>
      <c r="C522" s="157">
        <v>-2867222.25</v>
      </c>
      <c r="D522" s="157">
        <v>26845470.380000003</v>
      </c>
    </row>
    <row r="523" spans="1:4">
      <c r="A523" s="156" t="s">
        <v>2938</v>
      </c>
      <c r="B523" s="157">
        <v>301317.83</v>
      </c>
      <c r="C523" s="157">
        <v>0</v>
      </c>
      <c r="D523" s="157">
        <v>301317.83</v>
      </c>
    </row>
    <row r="524" spans="1:4">
      <c r="A524" s="156" t="s">
        <v>2939</v>
      </c>
      <c r="B524" s="157">
        <v>49792146.900000006</v>
      </c>
      <c r="C524" s="157">
        <v>-1286771.6499999999</v>
      </c>
      <c r="D524" s="157">
        <v>48505375.250000007</v>
      </c>
    </row>
    <row r="525" spans="1:4">
      <c r="A525" s="156" t="s">
        <v>2940</v>
      </c>
      <c r="B525" s="157">
        <v>232230452.51999998</v>
      </c>
      <c r="C525" s="157">
        <v>0</v>
      </c>
      <c r="D525" s="157">
        <v>232230452.51999998</v>
      </c>
    </row>
    <row r="526" spans="1:4">
      <c r="A526" s="156" t="s">
        <v>2941</v>
      </c>
      <c r="B526" s="157">
        <v>1360658.58</v>
      </c>
      <c r="C526" s="157">
        <v>-36774.42</v>
      </c>
      <c r="D526" s="157">
        <v>1323884.1599999999</v>
      </c>
    </row>
    <row r="527" spans="1:4" s="75" customFormat="1">
      <c r="A527" s="160" t="s">
        <v>2942</v>
      </c>
      <c r="B527" s="161">
        <v>233591111.09999999</v>
      </c>
      <c r="C527" s="161">
        <v>-36774.42</v>
      </c>
      <c r="D527" s="161">
        <v>233554336.68000001</v>
      </c>
    </row>
    <row r="528" spans="1:4">
      <c r="A528" s="156" t="s">
        <v>2943</v>
      </c>
      <c r="B528" s="157">
        <v>447113</v>
      </c>
      <c r="C528" s="157">
        <v>-447112.92</v>
      </c>
      <c r="D528" s="157">
        <v>0.08</v>
      </c>
    </row>
    <row r="529" spans="1:4">
      <c r="A529" s="156" t="s">
        <v>2944</v>
      </c>
      <c r="B529" s="157">
        <v>10147003.500000002</v>
      </c>
      <c r="C529" s="157">
        <v>-103169.96</v>
      </c>
      <c r="D529" s="157">
        <v>10043833.539999999</v>
      </c>
    </row>
    <row r="530" spans="1:4">
      <c r="A530" s="156" t="s">
        <v>2945</v>
      </c>
      <c r="B530" s="157">
        <v>1092606.53</v>
      </c>
      <c r="C530" s="157">
        <v>-20066.77</v>
      </c>
      <c r="D530" s="157">
        <v>1072539.76</v>
      </c>
    </row>
    <row r="531" spans="1:4">
      <c r="A531" s="156" t="s">
        <v>2946</v>
      </c>
      <c r="B531" s="157">
        <v>9937172.7700000014</v>
      </c>
      <c r="C531" s="157">
        <v>77049.83</v>
      </c>
      <c r="D531" s="157">
        <v>10014222.6</v>
      </c>
    </row>
    <row r="532" spans="1:4">
      <c r="A532" s="156" t="s">
        <v>2947</v>
      </c>
      <c r="B532" s="157">
        <v>21137544.420000002</v>
      </c>
      <c r="C532" s="157">
        <v>-75414.430000000008</v>
      </c>
      <c r="D532" s="157">
        <v>21062129.990000002</v>
      </c>
    </row>
    <row r="533" spans="1:4">
      <c r="A533" s="156" t="s">
        <v>2948</v>
      </c>
      <c r="B533" s="157">
        <v>0</v>
      </c>
      <c r="C533" s="157">
        <v>2180060.48</v>
      </c>
      <c r="D533" s="157">
        <v>2180060.48</v>
      </c>
    </row>
    <row r="534" spans="1:4">
      <c r="A534" s="156" t="s">
        <v>2949</v>
      </c>
      <c r="B534" s="157">
        <v>0</v>
      </c>
      <c r="C534" s="157">
        <v>3137151.86</v>
      </c>
      <c r="D534" s="157">
        <v>3137151.86</v>
      </c>
    </row>
    <row r="535" spans="1:4">
      <c r="A535" s="156" t="s">
        <v>2950</v>
      </c>
      <c r="B535" s="157">
        <v>0</v>
      </c>
      <c r="C535" s="157">
        <v>3594345.71</v>
      </c>
      <c r="D535" s="157">
        <v>3594345.71</v>
      </c>
    </row>
    <row r="536" spans="1:4">
      <c r="A536" s="156" t="s">
        <v>2951</v>
      </c>
      <c r="B536" s="157">
        <v>5725025.9299999997</v>
      </c>
      <c r="C536" s="157">
        <v>-1973779.4500000002</v>
      </c>
      <c r="D536" s="157">
        <v>3751246.48</v>
      </c>
    </row>
    <row r="537" spans="1:4">
      <c r="A537" s="156" t="s">
        <v>2952</v>
      </c>
      <c r="B537" s="157">
        <v>54639.67</v>
      </c>
      <c r="C537" s="157">
        <v>1112.79</v>
      </c>
      <c r="D537" s="157">
        <v>55752.46</v>
      </c>
    </row>
    <row r="538" spans="1:4">
      <c r="A538" s="156" t="s">
        <v>2955</v>
      </c>
      <c r="B538" s="157">
        <v>154895.71</v>
      </c>
      <c r="C538" s="157">
        <v>-5054.6400000000003</v>
      </c>
      <c r="D538" s="157">
        <v>149841.07</v>
      </c>
    </row>
    <row r="539" spans="1:4">
      <c r="A539" s="156" t="s">
        <v>2956</v>
      </c>
      <c r="B539" s="157">
        <v>0</v>
      </c>
      <c r="C539" s="157">
        <v>0</v>
      </c>
      <c r="D539" s="157">
        <v>0</v>
      </c>
    </row>
    <row r="540" spans="1:4">
      <c r="A540" s="156" t="s">
        <v>2957</v>
      </c>
      <c r="B540" s="157">
        <v>0</v>
      </c>
      <c r="C540" s="157">
        <v>0</v>
      </c>
      <c r="D540" s="157">
        <v>0</v>
      </c>
    </row>
    <row r="541" spans="1:4">
      <c r="A541" s="156" t="s">
        <v>2958</v>
      </c>
      <c r="B541" s="157">
        <v>-313390354.75</v>
      </c>
      <c r="C541" s="157">
        <v>97501086.590000004</v>
      </c>
      <c r="D541" s="157">
        <v>-215889268.16</v>
      </c>
    </row>
    <row r="542" spans="1:4">
      <c r="A542" s="156" t="s">
        <v>2959</v>
      </c>
      <c r="B542" s="157">
        <v>313390353.93000001</v>
      </c>
      <c r="C542" s="157">
        <v>-97501086.590000004</v>
      </c>
      <c r="D542" s="157">
        <v>215889267.34</v>
      </c>
    </row>
    <row r="543" spans="1:4">
      <c r="A543" s="156" t="s">
        <v>2960</v>
      </c>
      <c r="B543" s="157">
        <v>0</v>
      </c>
      <c r="C543" s="157">
        <v>0</v>
      </c>
      <c r="D543" s="157">
        <v>0</v>
      </c>
    </row>
    <row r="544" spans="1:4">
      <c r="A544" s="156" t="s">
        <v>2961</v>
      </c>
      <c r="B544" s="157">
        <v>48696000.710000001</v>
      </c>
      <c r="C544" s="157">
        <v>6365122.5</v>
      </c>
      <c r="D544" s="157">
        <v>55061123.210000001</v>
      </c>
    </row>
    <row r="545" spans="1:4">
      <c r="A545" s="156" t="s">
        <v>2962</v>
      </c>
      <c r="B545" s="157">
        <v>48696000.710000001</v>
      </c>
      <c r="C545" s="157">
        <v>6365122.5</v>
      </c>
      <c r="D545" s="157">
        <v>55061123.210000001</v>
      </c>
    </row>
    <row r="546" spans="1:4">
      <c r="A546" s="156" t="s">
        <v>2964</v>
      </c>
      <c r="B546" s="157">
        <v>13593486</v>
      </c>
      <c r="C546" s="157">
        <v>5132363</v>
      </c>
      <c r="D546" s="157">
        <v>18725849</v>
      </c>
    </row>
    <row r="547" spans="1:4">
      <c r="A547" s="156" t="s">
        <v>2965</v>
      </c>
      <c r="B547" s="157">
        <v>-199999999.88</v>
      </c>
      <c r="C547" s="157">
        <v>0</v>
      </c>
      <c r="D547" s="157">
        <v>-199999999.88</v>
      </c>
    </row>
    <row r="548" spans="1:4">
      <c r="A548" s="156" t="s">
        <v>2966</v>
      </c>
      <c r="B548" s="157">
        <v>153781233.13</v>
      </c>
      <c r="C548" s="157">
        <v>0</v>
      </c>
      <c r="D548" s="157">
        <v>153781233.13</v>
      </c>
    </row>
    <row r="549" spans="1:4">
      <c r="A549" s="156" t="s">
        <v>2967</v>
      </c>
      <c r="B549" s="157">
        <v>29000000</v>
      </c>
      <c r="C549" s="157">
        <v>0</v>
      </c>
      <c r="D549" s="157">
        <v>29000000</v>
      </c>
    </row>
    <row r="550" spans="1:4">
      <c r="A550" s="156" t="s">
        <v>2968</v>
      </c>
      <c r="B550" s="157">
        <v>206463</v>
      </c>
      <c r="C550" s="157">
        <v>0</v>
      </c>
      <c r="D550" s="157">
        <v>206463</v>
      </c>
    </row>
    <row r="551" spans="1:4">
      <c r="A551" s="156" t="s">
        <v>3469</v>
      </c>
      <c r="B551" s="157">
        <v>0</v>
      </c>
      <c r="C551" s="157">
        <v>0</v>
      </c>
      <c r="D551" s="157">
        <v>0</v>
      </c>
    </row>
    <row r="552" spans="1:4">
      <c r="A552" s="156" t="s">
        <v>2969</v>
      </c>
      <c r="B552" s="157">
        <v>10864875.74</v>
      </c>
      <c r="C552" s="157">
        <v>-3139377.87</v>
      </c>
      <c r="D552" s="157">
        <v>7725497.8700000001</v>
      </c>
    </row>
    <row r="553" spans="1:4">
      <c r="A553" s="156" t="s">
        <v>2970</v>
      </c>
      <c r="B553" s="157">
        <v>2147499</v>
      </c>
      <c r="C553" s="157">
        <v>1673</v>
      </c>
      <c r="D553" s="157">
        <v>2149172</v>
      </c>
    </row>
    <row r="554" spans="1:4">
      <c r="A554" s="156" t="s">
        <v>2971</v>
      </c>
      <c r="B554" s="157">
        <v>6221989.1900000004</v>
      </c>
      <c r="C554" s="157">
        <v>-119246.08</v>
      </c>
      <c r="D554" s="157">
        <v>6102743.1099999994</v>
      </c>
    </row>
    <row r="555" spans="1:4">
      <c r="A555" s="156" t="s">
        <v>2972</v>
      </c>
      <c r="B555" s="157">
        <v>12627601.08</v>
      </c>
      <c r="C555" s="157">
        <v>-3155339.07</v>
      </c>
      <c r="D555" s="157">
        <v>9472262.0099999998</v>
      </c>
    </row>
    <row r="556" spans="1:4">
      <c r="A556" s="156" t="s">
        <v>2973</v>
      </c>
      <c r="B556" s="157">
        <v>0</v>
      </c>
      <c r="C556" s="157">
        <v>0</v>
      </c>
      <c r="D556" s="157">
        <v>0</v>
      </c>
    </row>
    <row r="557" spans="1:4">
      <c r="A557" s="156" t="s">
        <v>2976</v>
      </c>
      <c r="B557" s="157">
        <v>-6531.99</v>
      </c>
      <c r="C557" s="157">
        <v>-76944.87000000001</v>
      </c>
      <c r="D557" s="157">
        <v>-83476.86</v>
      </c>
    </row>
    <row r="558" spans="1:4">
      <c r="A558" s="156" t="s">
        <v>2977</v>
      </c>
      <c r="B558" s="157">
        <v>22226865.470000003</v>
      </c>
      <c r="C558" s="157">
        <v>-22226865.470000003</v>
      </c>
      <c r="D558" s="157">
        <v>0</v>
      </c>
    </row>
    <row r="559" spans="1:4">
      <c r="A559" s="156" t="s">
        <v>2978</v>
      </c>
      <c r="B559" s="157">
        <v>64503678.719999999</v>
      </c>
      <c r="C559" s="157">
        <v>3054624.3099999996</v>
      </c>
      <c r="D559" s="157">
        <v>67558303.030000001</v>
      </c>
    </row>
    <row r="560" spans="1:4">
      <c r="A560" s="156" t="s">
        <v>2979</v>
      </c>
      <c r="B560" s="157"/>
      <c r="C560" s="157">
        <v>17162290.380000003</v>
      </c>
      <c r="D560" s="157">
        <v>17162290.380000003</v>
      </c>
    </row>
    <row r="561" spans="1:4">
      <c r="A561" s="156" t="s">
        <v>2980</v>
      </c>
      <c r="B561" s="157">
        <v>6711506.6800000006</v>
      </c>
      <c r="C561" s="157">
        <v>247182.97</v>
      </c>
      <c r="D561" s="157">
        <v>6958689.6499999994</v>
      </c>
    </row>
    <row r="562" spans="1:4">
      <c r="A562" s="156" t="s">
        <v>2981</v>
      </c>
      <c r="B562" s="157">
        <v>521878665.90000004</v>
      </c>
      <c r="C562" s="157">
        <v>-3119639.7</v>
      </c>
      <c r="D562" s="157">
        <v>518759026.19999999</v>
      </c>
    </row>
    <row r="563" spans="1:4">
      <c r="A563" s="156" t="s">
        <v>2982</v>
      </c>
      <c r="B563" s="157">
        <v>536130773.15999997</v>
      </c>
      <c r="C563" s="157">
        <v>-4897262</v>
      </c>
      <c r="D563" s="157">
        <v>531233511.16000003</v>
      </c>
    </row>
    <row r="564" spans="1:4">
      <c r="A564" s="156" t="s">
        <v>2983</v>
      </c>
      <c r="B564" s="157">
        <v>182013723.70999998</v>
      </c>
      <c r="C564" s="157">
        <v>-1662595.7100000002</v>
      </c>
      <c r="D564" s="157">
        <v>180351128</v>
      </c>
    </row>
    <row r="565" spans="1:4">
      <c r="A565" s="156" t="s">
        <v>2984</v>
      </c>
      <c r="B565" s="157">
        <v>11681134</v>
      </c>
      <c r="C565" s="157">
        <v>2148143.29</v>
      </c>
      <c r="D565" s="157">
        <v>13829277.290000001</v>
      </c>
    </row>
    <row r="566" spans="1:4">
      <c r="A566" s="156" t="s">
        <v>2985</v>
      </c>
      <c r="B566" s="157">
        <v>-79150033.350000009</v>
      </c>
      <c r="C566" s="157">
        <v>23244.71</v>
      </c>
      <c r="D566" s="157">
        <v>-79126788.640000001</v>
      </c>
    </row>
    <row r="567" spans="1:4">
      <c r="A567" s="156" t="s">
        <v>2986</v>
      </c>
      <c r="B567" s="157">
        <v>-808975664.21999991</v>
      </c>
      <c r="C567" s="157">
        <v>4434959.13</v>
      </c>
      <c r="D567" s="157">
        <v>-804540705.09000003</v>
      </c>
    </row>
    <row r="568" spans="1:4">
      <c r="A568" s="156" t="s">
        <v>2987</v>
      </c>
      <c r="B568" s="157">
        <v>1330854330.1200001</v>
      </c>
      <c r="C568" s="157">
        <v>-7554598.8300000001</v>
      </c>
      <c r="D568" s="157">
        <v>1323299731.29</v>
      </c>
    </row>
    <row r="569" spans="1:4">
      <c r="A569" s="156" t="s">
        <v>2988</v>
      </c>
      <c r="B569" s="157">
        <v>0.55000000000000004</v>
      </c>
      <c r="C569" s="157">
        <v>0</v>
      </c>
      <c r="D569" s="157">
        <v>0.55000000000000004</v>
      </c>
    </row>
    <row r="570" spans="1:4">
      <c r="A570" s="156" t="s">
        <v>2989</v>
      </c>
      <c r="B570" s="157">
        <v>0.17</v>
      </c>
      <c r="C570" s="157">
        <v>0</v>
      </c>
      <c r="D570" s="157">
        <v>0.17</v>
      </c>
    </row>
    <row r="571" spans="1:4">
      <c r="A571" s="156" t="s">
        <v>2990</v>
      </c>
      <c r="B571" s="157">
        <v>0.71999999999999986</v>
      </c>
      <c r="C571" s="157">
        <v>0</v>
      </c>
      <c r="D571" s="157">
        <v>0.71999999999999986</v>
      </c>
    </row>
    <row r="572" spans="1:4">
      <c r="A572" s="156" t="s">
        <v>2991</v>
      </c>
      <c r="B572" s="157">
        <v>2090797715.1099999</v>
      </c>
      <c r="C572" s="157">
        <v>17676860.710000001</v>
      </c>
      <c r="D572" s="157">
        <v>2108474575.8200002</v>
      </c>
    </row>
    <row r="573" spans="1:4">
      <c r="A573" s="156" t="s">
        <v>2992</v>
      </c>
      <c r="B573" s="157">
        <v>554593349.79999995</v>
      </c>
      <c r="C573" s="157">
        <v>6100982.9000000004</v>
      </c>
      <c r="D573" s="157">
        <v>560694332.70000005</v>
      </c>
    </row>
    <row r="574" spans="1:4">
      <c r="A574" s="156" t="s">
        <v>2993</v>
      </c>
      <c r="B574" s="157">
        <v>2645391064.9100003</v>
      </c>
      <c r="C574" s="157">
        <v>23777843.609999999</v>
      </c>
      <c r="D574" s="157">
        <v>2669168908.52</v>
      </c>
    </row>
    <row r="575" spans="1:4">
      <c r="A575" s="156" t="s">
        <v>2994</v>
      </c>
      <c r="B575" s="157">
        <v>853314594.46999991</v>
      </c>
      <c r="C575" s="157">
        <v>4553601.93</v>
      </c>
      <c r="D575" s="157">
        <v>857868196.39999998</v>
      </c>
    </row>
    <row r="576" spans="1:4">
      <c r="A576" s="156" t="s">
        <v>2995</v>
      </c>
      <c r="B576" s="157">
        <v>236501732.51999998</v>
      </c>
      <c r="C576" s="157">
        <v>1262018.3400000001</v>
      </c>
      <c r="D576" s="157">
        <v>237763750.86000001</v>
      </c>
    </row>
    <row r="577" spans="1:4">
      <c r="A577" s="156" t="s">
        <v>2996</v>
      </c>
      <c r="B577" s="157">
        <v>1089816326.99</v>
      </c>
      <c r="C577" s="157">
        <v>5815620.2699999996</v>
      </c>
      <c r="D577" s="157">
        <v>1095631947.26</v>
      </c>
    </row>
    <row r="578" spans="1:4">
      <c r="A578" s="154" t="s">
        <v>2997</v>
      </c>
      <c r="B578" s="158">
        <v>5398140981.4499998</v>
      </c>
      <c r="C578" s="158">
        <v>27080441.48</v>
      </c>
      <c r="D578" s="158">
        <v>5425221422.9300003</v>
      </c>
    </row>
    <row r="579" spans="1:4">
      <c r="A579" s="156" t="s">
        <v>2998</v>
      </c>
      <c r="B579" s="157">
        <v>0</v>
      </c>
      <c r="C579" s="157">
        <v>0</v>
      </c>
      <c r="D579" s="157">
        <v>0</v>
      </c>
    </row>
    <row r="580" spans="1:4">
      <c r="A580" s="156" t="s">
        <v>3470</v>
      </c>
      <c r="B580" s="157">
        <v>0</v>
      </c>
      <c r="C580" s="157">
        <v>0</v>
      </c>
      <c r="D580" s="157">
        <v>0</v>
      </c>
    </row>
    <row r="581" spans="1:4">
      <c r="A581" s="156" t="s">
        <v>2999</v>
      </c>
      <c r="B581" s="157">
        <v>0</v>
      </c>
      <c r="C581" s="157">
        <v>0</v>
      </c>
      <c r="D581" s="157">
        <v>0</v>
      </c>
    </row>
    <row r="582" spans="1:4">
      <c r="A582" s="156" t="s">
        <v>3000</v>
      </c>
      <c r="B582" s="157">
        <v>0</v>
      </c>
      <c r="C582" s="157">
        <v>0</v>
      </c>
      <c r="D582" s="157">
        <v>0</v>
      </c>
    </row>
    <row r="583" spans="1:4">
      <c r="A583" s="156" t="s">
        <v>3001</v>
      </c>
      <c r="B583" s="157">
        <v>0</v>
      </c>
      <c r="C583" s="157">
        <v>0</v>
      </c>
      <c r="D583" s="157">
        <v>0</v>
      </c>
    </row>
    <row r="584" spans="1:4">
      <c r="A584" s="156" t="s">
        <v>3002</v>
      </c>
      <c r="B584" s="157">
        <v>0</v>
      </c>
      <c r="C584" s="157">
        <v>0</v>
      </c>
      <c r="D584" s="157">
        <v>0</v>
      </c>
    </row>
    <row r="585" spans="1:4">
      <c r="A585" s="156" t="s">
        <v>3003</v>
      </c>
      <c r="B585" s="157">
        <v>0</v>
      </c>
      <c r="C585" s="157">
        <v>0</v>
      </c>
      <c r="D585" s="157">
        <v>0</v>
      </c>
    </row>
    <row r="586" spans="1:4">
      <c r="A586" s="156" t="s">
        <v>3004</v>
      </c>
      <c r="B586" s="157">
        <v>0</v>
      </c>
      <c r="C586" s="157">
        <v>0</v>
      </c>
      <c r="D586" s="157">
        <v>0</v>
      </c>
    </row>
    <row r="587" spans="1:4">
      <c r="A587" s="154" t="s">
        <v>3005</v>
      </c>
      <c r="B587" s="158">
        <v>0</v>
      </c>
      <c r="C587" s="158">
        <v>0</v>
      </c>
      <c r="D587" s="158">
        <v>0</v>
      </c>
    </row>
    <row r="588" spans="1:4">
      <c r="A588" s="154" t="s">
        <v>3006</v>
      </c>
      <c r="B588" s="159">
        <v>25837867047.849998</v>
      </c>
      <c r="C588" s="159">
        <v>328069714.08999997</v>
      </c>
      <c r="D588" s="159">
        <v>26165936761.939999</v>
      </c>
    </row>
    <row r="589" spans="1:4" ht="14.4">
      <c r="A589" s="155" t="s">
        <v>3007</v>
      </c>
      <c r="B589" s="155"/>
      <c r="C589" s="155"/>
      <c r="D589" s="155"/>
    </row>
    <row r="590" spans="1:4">
      <c r="A590" s="154" t="s">
        <v>3008</v>
      </c>
      <c r="B590" s="159"/>
      <c r="C590" s="159"/>
      <c r="D590" s="159"/>
    </row>
    <row r="591" spans="1:4">
      <c r="A591" s="156" t="s">
        <v>3009</v>
      </c>
      <c r="B591" s="157">
        <v>3088262757.23</v>
      </c>
      <c r="C591" s="157">
        <v>247403489.46000001</v>
      </c>
      <c r="D591" s="157">
        <v>3335666246.6900001</v>
      </c>
    </row>
    <row r="592" spans="1:4">
      <c r="A592" s="156" t="s">
        <v>3010</v>
      </c>
      <c r="B592" s="157">
        <v>1292702849.1100001</v>
      </c>
      <c r="C592" s="157">
        <v>115849482.06</v>
      </c>
      <c r="D592" s="157">
        <v>1408552331.1700001</v>
      </c>
    </row>
    <row r="593" spans="1:4">
      <c r="A593" s="156" t="s">
        <v>3011</v>
      </c>
      <c r="B593" s="157">
        <v>287050952.89999998</v>
      </c>
      <c r="C593" s="157">
        <v>29167945.609999999</v>
      </c>
      <c r="D593" s="157">
        <v>316218898.50999999</v>
      </c>
    </row>
    <row r="594" spans="1:4">
      <c r="A594" s="156" t="s">
        <v>3012</v>
      </c>
      <c r="B594" s="157">
        <v>2967948.0300000003</v>
      </c>
      <c r="C594" s="157">
        <v>284391.93</v>
      </c>
      <c r="D594" s="157">
        <v>3252339.96</v>
      </c>
    </row>
    <row r="595" spans="1:4">
      <c r="A595" s="156" t="s">
        <v>3013</v>
      </c>
      <c r="B595" s="157">
        <v>323792374.39999998</v>
      </c>
      <c r="C595" s="157">
        <v>32150667.390000001</v>
      </c>
      <c r="D595" s="157">
        <v>355943041.79000002</v>
      </c>
    </row>
    <row r="596" spans="1:4">
      <c r="A596" s="156" t="s">
        <v>3015</v>
      </c>
      <c r="B596" s="157">
        <v>410482589.84999996</v>
      </c>
      <c r="C596" s="157">
        <v>28369505.390000001</v>
      </c>
      <c r="D596" s="157">
        <v>438852095.23999995</v>
      </c>
    </row>
    <row r="597" spans="1:4">
      <c r="A597" s="156" t="s">
        <v>3017</v>
      </c>
      <c r="B597" s="157">
        <v>-610.4</v>
      </c>
      <c r="C597" s="157">
        <v>0</v>
      </c>
      <c r="D597" s="157">
        <v>-610.4</v>
      </c>
    </row>
    <row r="598" spans="1:4">
      <c r="A598" s="156" t="s">
        <v>3018</v>
      </c>
      <c r="B598" s="157">
        <v>5405258861.1199999</v>
      </c>
      <c r="C598" s="157">
        <v>453225481.83999997</v>
      </c>
      <c r="D598" s="157">
        <v>5858484342.96</v>
      </c>
    </row>
    <row r="599" spans="1:4">
      <c r="A599" s="156" t="s">
        <v>3019</v>
      </c>
      <c r="B599" s="157">
        <v>11038733.330000002</v>
      </c>
      <c r="C599" s="157">
        <v>1638661.49</v>
      </c>
      <c r="D599" s="157">
        <v>12677394.82</v>
      </c>
    </row>
    <row r="600" spans="1:4">
      <c r="A600" s="156" t="s">
        <v>3020</v>
      </c>
      <c r="B600" s="157">
        <v>10619043.879999999</v>
      </c>
      <c r="C600" s="157">
        <v>554014.99</v>
      </c>
      <c r="D600" s="157">
        <v>11173058.869999999</v>
      </c>
    </row>
    <row r="601" spans="1:4">
      <c r="A601" s="156" t="s">
        <v>3021</v>
      </c>
      <c r="B601" s="157">
        <v>69705809.280000001</v>
      </c>
      <c r="C601" s="157">
        <v>7536465.2199999997</v>
      </c>
      <c r="D601" s="157">
        <v>77242274.5</v>
      </c>
    </row>
    <row r="602" spans="1:4">
      <c r="A602" s="156" t="s">
        <v>3022</v>
      </c>
      <c r="B602" s="157">
        <v>4460997.8899999997</v>
      </c>
      <c r="C602" s="157">
        <v>426753.78</v>
      </c>
      <c r="D602" s="157">
        <v>4887751.67</v>
      </c>
    </row>
    <row r="603" spans="1:4">
      <c r="A603" s="156" t="s">
        <v>3023</v>
      </c>
      <c r="B603" s="157">
        <v>157695.76999999999</v>
      </c>
      <c r="C603" s="157">
        <v>20936.099999999999</v>
      </c>
      <c r="D603" s="157">
        <v>178631.87</v>
      </c>
    </row>
    <row r="604" spans="1:4">
      <c r="A604" s="156" t="s">
        <v>3024</v>
      </c>
      <c r="B604" s="157">
        <v>252496.03999999998</v>
      </c>
      <c r="C604" s="157">
        <v>41862.400000000001</v>
      </c>
      <c r="D604" s="157">
        <v>294358.44</v>
      </c>
    </row>
    <row r="605" spans="1:4">
      <c r="A605" s="156" t="s">
        <v>3025</v>
      </c>
      <c r="B605" s="157">
        <v>7000</v>
      </c>
      <c r="C605" s="157">
        <v>3500</v>
      </c>
      <c r="D605" s="157">
        <v>10500</v>
      </c>
    </row>
    <row r="606" spans="1:4">
      <c r="A606" s="156" t="s">
        <v>3026</v>
      </c>
      <c r="B606" s="157">
        <v>280735.61</v>
      </c>
      <c r="C606" s="157">
        <v>25823.45</v>
      </c>
      <c r="D606" s="157">
        <v>306559.06</v>
      </c>
    </row>
    <row r="607" spans="1:4">
      <c r="A607" s="156" t="s">
        <v>3028</v>
      </c>
      <c r="B607" s="157">
        <v>9644007.8399999999</v>
      </c>
      <c r="C607" s="157">
        <v>-542724.49</v>
      </c>
      <c r="D607" s="157">
        <v>9101283.3499999996</v>
      </c>
    </row>
    <row r="608" spans="1:4">
      <c r="A608" s="156" t="s">
        <v>3029</v>
      </c>
      <c r="B608" s="157">
        <v>2015407.35</v>
      </c>
      <c r="C608" s="157">
        <v>0</v>
      </c>
      <c r="D608" s="157">
        <v>2015407.35</v>
      </c>
    </row>
    <row r="609" spans="1:4">
      <c r="A609" s="156" t="s">
        <v>3030</v>
      </c>
      <c r="B609" s="157">
        <v>4033958.6100000003</v>
      </c>
      <c r="C609" s="157">
        <v>367127.07</v>
      </c>
      <c r="D609" s="157">
        <v>4401085.68</v>
      </c>
    </row>
    <row r="610" spans="1:4">
      <c r="A610" s="156" t="s">
        <v>3031</v>
      </c>
      <c r="B610" s="157">
        <v>36402.879999999997</v>
      </c>
      <c r="C610" s="157">
        <v>0</v>
      </c>
      <c r="D610" s="157">
        <v>36402.879999999997</v>
      </c>
    </row>
    <row r="611" spans="1:4">
      <c r="A611" s="156" t="s">
        <v>3032</v>
      </c>
      <c r="B611" s="157">
        <v>35823085.949999996</v>
      </c>
      <c r="C611" s="157">
        <v>13145606.83</v>
      </c>
      <c r="D611" s="157">
        <v>48968692.780000001</v>
      </c>
    </row>
    <row r="612" spans="1:4">
      <c r="A612" s="156" t="s">
        <v>3033</v>
      </c>
      <c r="B612" s="157">
        <v>277057.95</v>
      </c>
      <c r="C612" s="157">
        <v>0</v>
      </c>
      <c r="D612" s="157">
        <v>277057.95</v>
      </c>
    </row>
    <row r="613" spans="1:4">
      <c r="A613" s="156" t="s">
        <v>3034</v>
      </c>
      <c r="B613" s="157">
        <v>9797.7200000000012</v>
      </c>
      <c r="C613" s="157">
        <v>-91.3</v>
      </c>
      <c r="D613" s="157">
        <v>9706.42</v>
      </c>
    </row>
    <row r="614" spans="1:4">
      <c r="A614" s="156" t="s">
        <v>3035</v>
      </c>
      <c r="B614" s="157">
        <v>143811.72</v>
      </c>
      <c r="C614" s="157">
        <v>0</v>
      </c>
      <c r="D614" s="157">
        <v>143811.72</v>
      </c>
    </row>
    <row r="615" spans="1:4">
      <c r="A615" s="156" t="s">
        <v>3036</v>
      </c>
      <c r="B615" s="157">
        <v>15988.54</v>
      </c>
      <c r="C615" s="157">
        <v>704.58</v>
      </c>
      <c r="D615" s="157">
        <v>16693.12</v>
      </c>
    </row>
    <row r="616" spans="1:4">
      <c r="A616" s="156" t="s">
        <v>3037</v>
      </c>
      <c r="B616" s="157">
        <v>1015780.86</v>
      </c>
      <c r="C616" s="157">
        <v>103878.81</v>
      </c>
      <c r="D616" s="157">
        <v>1119659.67</v>
      </c>
    </row>
    <row r="617" spans="1:4">
      <c r="A617" s="156" t="s">
        <v>3038</v>
      </c>
      <c r="B617" s="157">
        <v>132663441.17</v>
      </c>
      <c r="C617" s="157">
        <v>14926599.27</v>
      </c>
      <c r="D617" s="157">
        <v>147590040.44</v>
      </c>
    </row>
    <row r="618" spans="1:4">
      <c r="A618" s="156" t="s">
        <v>3039</v>
      </c>
      <c r="B618" s="157">
        <v>3486530.69</v>
      </c>
      <c r="C618" s="157">
        <v>385683.04</v>
      </c>
      <c r="D618" s="157">
        <v>3872213.73</v>
      </c>
    </row>
    <row r="619" spans="1:4">
      <c r="A619" s="156" t="s">
        <v>3040</v>
      </c>
      <c r="B619" s="157">
        <v>5730933.3499999996</v>
      </c>
      <c r="C619" s="157">
        <v>648026.64</v>
      </c>
      <c r="D619" s="157">
        <v>6378959.9900000002</v>
      </c>
    </row>
    <row r="620" spans="1:4">
      <c r="A620" s="156" t="s">
        <v>3041</v>
      </c>
      <c r="B620" s="157">
        <v>4830410.82</v>
      </c>
      <c r="C620" s="157">
        <v>556014.59000000008</v>
      </c>
      <c r="D620" s="157">
        <v>5386425.4100000001</v>
      </c>
    </row>
    <row r="621" spans="1:4">
      <c r="A621" s="156" t="s">
        <v>3042</v>
      </c>
      <c r="B621" s="157">
        <v>152053.54999999999</v>
      </c>
      <c r="C621" s="157">
        <v>11468.289999999999</v>
      </c>
      <c r="D621" s="157">
        <v>163521.84000000003</v>
      </c>
    </row>
    <row r="622" spans="1:4">
      <c r="A622" s="156" t="s">
        <v>3043</v>
      </c>
      <c r="B622" s="157">
        <v>467177.57999999996</v>
      </c>
      <c r="C622" s="157">
        <v>35235.770000000004</v>
      </c>
      <c r="D622" s="157">
        <v>502413.35</v>
      </c>
    </row>
    <row r="623" spans="1:4">
      <c r="A623" s="156" t="s">
        <v>3044</v>
      </c>
      <c r="B623" s="157">
        <v>5150530.41</v>
      </c>
      <c r="C623" s="157">
        <v>321953.5</v>
      </c>
      <c r="D623" s="157">
        <v>5472483.9100000001</v>
      </c>
    </row>
    <row r="624" spans="1:4">
      <c r="A624" s="156" t="s">
        <v>3046</v>
      </c>
      <c r="B624" s="157">
        <v>-2125518.12</v>
      </c>
      <c r="C624" s="157">
        <v>-221439.91999999998</v>
      </c>
      <c r="D624" s="157">
        <v>-2346958.0399999996</v>
      </c>
    </row>
    <row r="625" spans="1:4">
      <c r="A625" s="156" t="s">
        <v>3048</v>
      </c>
      <c r="B625" s="157">
        <v>27313.32</v>
      </c>
      <c r="C625" s="157">
        <v>2842.7200000000003</v>
      </c>
      <c r="D625" s="157">
        <v>30156.039999999997</v>
      </c>
    </row>
    <row r="626" spans="1:4">
      <c r="A626" s="156" t="s">
        <v>3049</v>
      </c>
      <c r="B626" s="157">
        <v>5639031</v>
      </c>
      <c r="C626" s="157">
        <v>0</v>
      </c>
      <c r="D626" s="157">
        <v>5639031</v>
      </c>
    </row>
    <row r="627" spans="1:4">
      <c r="A627" s="156" t="s">
        <v>3050</v>
      </c>
      <c r="B627" s="157">
        <v>305559714.99000001</v>
      </c>
      <c r="C627" s="157">
        <v>39988902.829999998</v>
      </c>
      <c r="D627" s="157">
        <v>345548617.81999999</v>
      </c>
    </row>
    <row r="628" spans="1:4">
      <c r="A628" s="156" t="s">
        <v>3051</v>
      </c>
      <c r="B628" s="157">
        <v>5710818576.1099997</v>
      </c>
      <c r="C628" s="157">
        <v>493214384.67000002</v>
      </c>
      <c r="D628" s="157">
        <v>6204032960.7799997</v>
      </c>
    </row>
    <row r="629" spans="1:4">
      <c r="A629" s="156" t="s">
        <v>3052</v>
      </c>
      <c r="B629" s="157">
        <v>5710818576.1099997</v>
      </c>
      <c r="C629" s="157">
        <v>493214384.67000002</v>
      </c>
      <c r="D629" s="157">
        <v>6204032960.7799997</v>
      </c>
    </row>
    <row r="630" spans="1:4">
      <c r="A630" s="156" t="s">
        <v>3471</v>
      </c>
      <c r="B630" s="157">
        <v>21859.73</v>
      </c>
      <c r="C630" s="157">
        <v>0</v>
      </c>
      <c r="D630" s="157">
        <v>21859.73</v>
      </c>
    </row>
    <row r="631" spans="1:4">
      <c r="A631" s="156" t="s">
        <v>3053</v>
      </c>
      <c r="B631" s="157">
        <v>211503562.22</v>
      </c>
      <c r="C631" s="157">
        <v>4677332.5299999993</v>
      </c>
      <c r="D631" s="157">
        <v>216180894.75</v>
      </c>
    </row>
    <row r="632" spans="1:4">
      <c r="A632" s="156" t="s">
        <v>3054</v>
      </c>
      <c r="B632" s="157">
        <v>198545900.72999999</v>
      </c>
      <c r="C632" s="157">
        <v>23928200.16</v>
      </c>
      <c r="D632" s="157">
        <v>222474100.88999999</v>
      </c>
    </row>
    <row r="633" spans="1:4">
      <c r="A633" s="156" t="s">
        <v>3055</v>
      </c>
      <c r="B633" s="157">
        <v>23312368.27</v>
      </c>
      <c r="C633" s="157">
        <v>707097.99</v>
      </c>
      <c r="D633" s="157">
        <v>24019466.260000002</v>
      </c>
    </row>
    <row r="634" spans="1:4">
      <c r="A634" s="156" t="s">
        <v>3472</v>
      </c>
      <c r="B634" s="157">
        <v>2630</v>
      </c>
      <c r="C634" s="157">
        <v>0</v>
      </c>
      <c r="D634" s="157">
        <v>2630</v>
      </c>
    </row>
    <row r="635" spans="1:4">
      <c r="A635" s="156" t="s">
        <v>3056</v>
      </c>
      <c r="B635" s="157">
        <v>23100</v>
      </c>
      <c r="C635" s="157">
        <v>2100</v>
      </c>
      <c r="D635" s="157">
        <v>25200</v>
      </c>
    </row>
    <row r="636" spans="1:4">
      <c r="A636" s="156" t="s">
        <v>3057</v>
      </c>
      <c r="B636" s="157">
        <v>433409420.94999999</v>
      </c>
      <c r="C636" s="157">
        <v>29314730.68</v>
      </c>
      <c r="D636" s="157">
        <v>462724151.63</v>
      </c>
    </row>
    <row r="637" spans="1:4">
      <c r="A637" s="156" t="s">
        <v>3058</v>
      </c>
      <c r="B637" s="157">
        <v>1977177754.71</v>
      </c>
      <c r="C637" s="157">
        <v>169310850.69</v>
      </c>
      <c r="D637" s="157">
        <v>2146488605.3999999</v>
      </c>
    </row>
    <row r="638" spans="1:4">
      <c r="A638" s="156" t="s">
        <v>3473</v>
      </c>
      <c r="B638" s="157">
        <v>-16760896</v>
      </c>
      <c r="C638" s="157">
        <v>0</v>
      </c>
      <c r="D638" s="157">
        <v>-16760896</v>
      </c>
    </row>
    <row r="639" spans="1:4">
      <c r="A639" s="156" t="s">
        <v>3059</v>
      </c>
      <c r="B639" s="157">
        <v>10925965.34</v>
      </c>
      <c r="C639" s="157">
        <v>5455152.8099999996</v>
      </c>
      <c r="D639" s="157">
        <v>16381118.15</v>
      </c>
    </row>
    <row r="640" spans="1:4">
      <c r="A640" s="156" t="s">
        <v>3060</v>
      </c>
      <c r="B640" s="157">
        <v>1971342824.05</v>
      </c>
      <c r="C640" s="157">
        <v>174766003.5</v>
      </c>
      <c r="D640" s="157">
        <v>2146108827.5500002</v>
      </c>
    </row>
    <row r="641" spans="1:4">
      <c r="A641" s="156" t="s">
        <v>3061</v>
      </c>
      <c r="B641" s="157">
        <v>2404752245</v>
      </c>
      <c r="C641" s="157">
        <v>204080734.18000001</v>
      </c>
      <c r="D641" s="157">
        <v>2608832979.1799998</v>
      </c>
    </row>
    <row r="642" spans="1:4">
      <c r="A642" s="156" t="s">
        <v>3062</v>
      </c>
      <c r="B642" s="157">
        <v>299836479.69</v>
      </c>
      <c r="C642" s="157">
        <v>10752538.66</v>
      </c>
      <c r="D642" s="157">
        <v>310589018.35000002</v>
      </c>
    </row>
    <row r="643" spans="1:4">
      <c r="A643" s="156" t="s">
        <v>3063</v>
      </c>
      <c r="B643" s="157">
        <v>5838329.3899999997</v>
      </c>
      <c r="C643" s="157">
        <v>264115.06</v>
      </c>
      <c r="D643" s="157">
        <v>6102444.4500000002</v>
      </c>
    </row>
    <row r="644" spans="1:4">
      <c r="A644" s="156" t="s">
        <v>3064</v>
      </c>
      <c r="B644" s="157">
        <v>305674809.07999998</v>
      </c>
      <c r="C644" s="157">
        <v>11016653.719999999</v>
      </c>
      <c r="D644" s="157">
        <v>316691462.80000001</v>
      </c>
    </row>
    <row r="645" spans="1:4">
      <c r="A645" s="156" t="s">
        <v>3065</v>
      </c>
      <c r="B645" s="157">
        <v>133887.46</v>
      </c>
      <c r="C645" s="157">
        <v>11030.289999999999</v>
      </c>
      <c r="D645" s="157">
        <v>144917.75</v>
      </c>
    </row>
    <row r="646" spans="1:4">
      <c r="A646" s="156" t="s">
        <v>3066</v>
      </c>
      <c r="B646" s="157">
        <v>136223822.81</v>
      </c>
      <c r="C646" s="157">
        <v>16510462.59</v>
      </c>
      <c r="D646" s="157">
        <v>152734285.40000001</v>
      </c>
    </row>
    <row r="647" spans="1:4">
      <c r="A647" s="156" t="s">
        <v>3067</v>
      </c>
      <c r="B647" s="157">
        <v>392465075.75</v>
      </c>
      <c r="C647" s="157">
        <v>34896465.200000003</v>
      </c>
      <c r="D647" s="157">
        <v>427361540.94999999</v>
      </c>
    </row>
    <row r="648" spans="1:4">
      <c r="A648" s="156" t="s">
        <v>3068</v>
      </c>
      <c r="B648" s="157">
        <v>834497595.10000002</v>
      </c>
      <c r="C648" s="157">
        <v>62434611.800000004</v>
      </c>
      <c r="D648" s="157">
        <v>896932206.9000001</v>
      </c>
    </row>
    <row r="649" spans="1:4">
      <c r="A649" s="156" t="s">
        <v>3474</v>
      </c>
      <c r="B649" s="157">
        <v>-50</v>
      </c>
      <c r="C649" s="157">
        <v>0</v>
      </c>
      <c r="D649" s="157">
        <v>-50</v>
      </c>
    </row>
    <row r="650" spans="1:4">
      <c r="A650" s="156" t="s">
        <v>3475</v>
      </c>
      <c r="B650" s="157">
        <v>4767.79</v>
      </c>
      <c r="C650" s="157">
        <v>0</v>
      </c>
      <c r="D650" s="157">
        <v>4767.79</v>
      </c>
    </row>
    <row r="651" spans="1:4">
      <c r="A651" s="156" t="s">
        <v>3069</v>
      </c>
      <c r="B651" s="157">
        <v>64695040.210000001</v>
      </c>
      <c r="C651" s="157">
        <v>12308519.48</v>
      </c>
      <c r="D651" s="157">
        <v>77003559.689999998</v>
      </c>
    </row>
    <row r="652" spans="1:4">
      <c r="A652" s="156" t="s">
        <v>3071</v>
      </c>
      <c r="B652" s="157">
        <v>2428.58</v>
      </c>
      <c r="C652" s="157">
        <v>186.81</v>
      </c>
      <c r="D652" s="157">
        <v>2615.39</v>
      </c>
    </row>
    <row r="653" spans="1:4">
      <c r="A653" s="156" t="s">
        <v>3072</v>
      </c>
      <c r="B653" s="157">
        <v>2778264.0900000003</v>
      </c>
      <c r="C653" s="157">
        <v>-339189.54</v>
      </c>
      <c r="D653" s="157">
        <v>2439074.5500000003</v>
      </c>
    </row>
    <row r="654" spans="1:4">
      <c r="A654" s="156" t="s">
        <v>3073</v>
      </c>
      <c r="B654" s="157">
        <v>146.9</v>
      </c>
      <c r="C654" s="157">
        <v>36</v>
      </c>
      <c r="D654" s="157">
        <v>182.9</v>
      </c>
    </row>
    <row r="655" spans="1:4">
      <c r="A655" s="156" t="s">
        <v>3074</v>
      </c>
      <c r="B655" s="157">
        <v>85.78</v>
      </c>
      <c r="C655" s="157">
        <v>1.35</v>
      </c>
      <c r="D655" s="157">
        <v>87.13</v>
      </c>
    </row>
    <row r="656" spans="1:4">
      <c r="A656" s="156" t="s">
        <v>3075</v>
      </c>
      <c r="B656" s="157">
        <v>4681351.8100000005</v>
      </c>
      <c r="C656" s="157">
        <v>1460903.67</v>
      </c>
      <c r="D656" s="157">
        <v>6142255.4800000004</v>
      </c>
    </row>
    <row r="657" spans="1:4">
      <c r="A657" s="156" t="s">
        <v>3076</v>
      </c>
      <c r="B657" s="157">
        <v>505.86</v>
      </c>
      <c r="C657" s="157">
        <v>16.23</v>
      </c>
      <c r="D657" s="157">
        <v>522.09</v>
      </c>
    </row>
    <row r="658" spans="1:4">
      <c r="A658" s="156" t="s">
        <v>3077</v>
      </c>
      <c r="B658" s="157">
        <v>2838720.7399999998</v>
      </c>
      <c r="C658" s="157">
        <v>713033.49</v>
      </c>
      <c r="D658" s="157">
        <v>3551754.23</v>
      </c>
    </row>
    <row r="659" spans="1:4">
      <c r="A659" s="156" t="s">
        <v>3078</v>
      </c>
      <c r="B659" s="157">
        <v>3687135.9699999997</v>
      </c>
      <c r="C659" s="157">
        <v>331985.32999999996</v>
      </c>
      <c r="D659" s="157">
        <v>4019121.3000000003</v>
      </c>
    </row>
    <row r="660" spans="1:4">
      <c r="A660" s="156" t="s">
        <v>3079</v>
      </c>
      <c r="B660" s="157">
        <v>-977640.15999999992</v>
      </c>
      <c r="C660" s="157">
        <v>-91801.659999999989</v>
      </c>
      <c r="D660" s="157">
        <v>-1069441.82</v>
      </c>
    </row>
    <row r="661" spans="1:4">
      <c r="A661" s="156" t="s">
        <v>3080</v>
      </c>
      <c r="B661" s="157">
        <v>32420927.630000003</v>
      </c>
      <c r="C661" s="157">
        <v>3230571.79</v>
      </c>
      <c r="D661" s="157">
        <v>35651499.420000002</v>
      </c>
    </row>
    <row r="662" spans="1:4">
      <c r="A662" s="156" t="s">
        <v>3081</v>
      </c>
      <c r="B662" s="157">
        <v>33634.700000000004</v>
      </c>
      <c r="C662" s="157">
        <v>4360.45</v>
      </c>
      <c r="D662" s="157">
        <v>37995.15</v>
      </c>
    </row>
    <row r="663" spans="1:4">
      <c r="A663" s="156" t="s">
        <v>3082</v>
      </c>
      <c r="B663" s="157">
        <v>26087583.990000002</v>
      </c>
      <c r="C663" s="157">
        <v>6593551.8899999997</v>
      </c>
      <c r="D663" s="157">
        <v>32681135.879999999</v>
      </c>
    </row>
    <row r="664" spans="1:4">
      <c r="A664" s="156" t="s">
        <v>3083</v>
      </c>
      <c r="B664" s="157">
        <v>1239658.8699999999</v>
      </c>
      <c r="C664" s="157">
        <v>80628.01999999999</v>
      </c>
      <c r="D664" s="157">
        <v>1320286.8900000001</v>
      </c>
    </row>
    <row r="665" spans="1:4">
      <c r="A665" s="156" t="s">
        <v>3084</v>
      </c>
      <c r="B665" s="157">
        <v>92312.39</v>
      </c>
      <c r="C665" s="157">
        <v>-3993.81</v>
      </c>
      <c r="D665" s="157">
        <v>88318.58</v>
      </c>
    </row>
    <row r="666" spans="1:4">
      <c r="A666" s="156" t="s">
        <v>3085</v>
      </c>
      <c r="B666" s="157">
        <v>16644069.75</v>
      </c>
      <c r="C666" s="157">
        <v>1513097.25</v>
      </c>
      <c r="D666" s="157">
        <v>18157167</v>
      </c>
    </row>
    <row r="667" spans="1:4">
      <c r="A667" s="156" t="s">
        <v>3086</v>
      </c>
      <c r="B667" s="157">
        <v>67037494.049999997</v>
      </c>
      <c r="C667" s="157">
        <v>829339.2</v>
      </c>
      <c r="D667" s="157">
        <v>67866833.25</v>
      </c>
    </row>
    <row r="668" spans="1:4">
      <c r="A668" s="156" t="s">
        <v>3087</v>
      </c>
      <c r="B668" s="157">
        <v>2422214.7399999998</v>
      </c>
      <c r="C668" s="157">
        <v>220201.34</v>
      </c>
      <c r="D668" s="157">
        <v>2642416.08</v>
      </c>
    </row>
    <row r="669" spans="1:4">
      <c r="A669" s="156" t="s">
        <v>3088</v>
      </c>
      <c r="B669" s="157">
        <v>2833305.7800000003</v>
      </c>
      <c r="C669" s="157">
        <v>-3952617.5</v>
      </c>
      <c r="D669" s="157">
        <v>-1119311.72</v>
      </c>
    </row>
    <row r="670" spans="1:4">
      <c r="A670" s="156" t="s">
        <v>3089</v>
      </c>
      <c r="B670" s="157">
        <v>3538711</v>
      </c>
      <c r="C670" s="157">
        <v>321701</v>
      </c>
      <c r="D670" s="157">
        <v>3860412</v>
      </c>
    </row>
    <row r="671" spans="1:4">
      <c r="A671" s="156" t="s">
        <v>3091</v>
      </c>
      <c r="B671" s="157">
        <v>72455.98</v>
      </c>
      <c r="C671" s="157">
        <v>6537.05</v>
      </c>
      <c r="D671" s="157">
        <v>78993.03</v>
      </c>
    </row>
    <row r="672" spans="1:4">
      <c r="A672" s="156" t="s">
        <v>3092</v>
      </c>
      <c r="B672" s="157">
        <v>-1650000</v>
      </c>
      <c r="C672" s="157">
        <v>0</v>
      </c>
      <c r="D672" s="157">
        <v>-1650000</v>
      </c>
    </row>
    <row r="673" spans="1:4">
      <c r="A673" s="156" t="s">
        <v>3093</v>
      </c>
      <c r="B673" s="157">
        <v>172707.94</v>
      </c>
      <c r="C673" s="157">
        <v>14717.89</v>
      </c>
      <c r="D673" s="157">
        <v>187425.83000000002</v>
      </c>
    </row>
    <row r="674" spans="1:4">
      <c r="A674" s="156" t="s">
        <v>3094</v>
      </c>
      <c r="B674" s="157">
        <v>69676044.719999999</v>
      </c>
      <c r="C674" s="157">
        <v>8056380.8200000003</v>
      </c>
      <c r="D674" s="157">
        <v>77732425.539999992</v>
      </c>
    </row>
    <row r="675" spans="1:4">
      <c r="A675" s="156" t="s">
        <v>3096</v>
      </c>
      <c r="B675" s="157">
        <v>6830.83</v>
      </c>
      <c r="C675" s="157">
        <v>486.57</v>
      </c>
      <c r="D675" s="157">
        <v>7317.4</v>
      </c>
    </row>
    <row r="676" spans="1:4">
      <c r="A676" s="156" t="s">
        <v>3097</v>
      </c>
      <c r="B676" s="157">
        <v>-35850304.280000001</v>
      </c>
      <c r="C676" s="157">
        <v>5166815.1599999992</v>
      </c>
      <c r="D676" s="157">
        <v>-30683489.120000001</v>
      </c>
    </row>
    <row r="677" spans="1:4">
      <c r="A677" s="156" t="s">
        <v>3098</v>
      </c>
      <c r="B677" s="157">
        <v>-37996576.739999995</v>
      </c>
      <c r="C677" s="157">
        <v>21224721.93</v>
      </c>
      <c r="D677" s="157">
        <v>-16771854.810000001</v>
      </c>
    </row>
    <row r="678" spans="1:4">
      <c r="A678" s="156" t="s">
        <v>3476</v>
      </c>
      <c r="B678" s="157">
        <v>95.94</v>
      </c>
      <c r="C678" s="157">
        <v>0</v>
      </c>
      <c r="D678" s="157">
        <v>95.94</v>
      </c>
    </row>
    <row r="679" spans="1:4">
      <c r="A679" s="156" t="s">
        <v>3099</v>
      </c>
      <c r="B679" s="157">
        <v>5535424.3399999999</v>
      </c>
      <c r="C679" s="157">
        <v>395475.75</v>
      </c>
      <c r="D679" s="157">
        <v>5930900.0899999999</v>
      </c>
    </row>
    <row r="680" spans="1:4">
      <c r="A680" s="156" t="s">
        <v>3100</v>
      </c>
      <c r="B680" s="157">
        <v>214229.73</v>
      </c>
      <c r="C680" s="157">
        <v>19475.43</v>
      </c>
      <c r="D680" s="157">
        <v>233705.16</v>
      </c>
    </row>
    <row r="681" spans="1:4">
      <c r="A681" s="156" t="s">
        <v>3101</v>
      </c>
      <c r="B681" s="157">
        <v>-1405429.73</v>
      </c>
      <c r="C681" s="157">
        <v>-55423.24</v>
      </c>
      <c r="D681" s="157">
        <v>-1460852.97</v>
      </c>
    </row>
    <row r="682" spans="1:4">
      <c r="A682" s="156" t="s">
        <v>3102</v>
      </c>
      <c r="B682" s="157">
        <v>4228138.04</v>
      </c>
      <c r="C682" s="157">
        <v>1117765.46</v>
      </c>
      <c r="D682" s="157">
        <v>5345903.5</v>
      </c>
    </row>
    <row r="683" spans="1:4">
      <c r="A683" s="156" t="s">
        <v>3103</v>
      </c>
      <c r="B683" s="157">
        <v>-12513384.85</v>
      </c>
      <c r="C683" s="157">
        <v>144986.13</v>
      </c>
      <c r="D683" s="157">
        <v>-12368398.720000001</v>
      </c>
    </row>
    <row r="684" spans="1:4">
      <c r="A684" s="156" t="s">
        <v>3104</v>
      </c>
      <c r="B684" s="157">
        <v>640510</v>
      </c>
      <c r="C684" s="157">
        <v>0</v>
      </c>
      <c r="D684" s="157">
        <v>640510</v>
      </c>
    </row>
    <row r="685" spans="1:4">
      <c r="A685" s="156" t="s">
        <v>3105</v>
      </c>
      <c r="B685" s="157">
        <v>129047.76999999999</v>
      </c>
      <c r="C685" s="157">
        <v>12999.09</v>
      </c>
      <c r="D685" s="157">
        <v>142046.86000000002</v>
      </c>
    </row>
    <row r="686" spans="1:4">
      <c r="A686" s="156" t="s">
        <v>3106</v>
      </c>
      <c r="B686" s="157">
        <v>340872.82999999996</v>
      </c>
      <c r="C686" s="157">
        <v>56906.9</v>
      </c>
      <c r="D686" s="157">
        <v>397779.73</v>
      </c>
    </row>
    <row r="687" spans="1:4">
      <c r="A687" s="156" t="s">
        <v>3107</v>
      </c>
      <c r="B687" s="157">
        <v>644286.31000000006</v>
      </c>
      <c r="C687" s="157">
        <v>76514.64</v>
      </c>
      <c r="D687" s="157">
        <v>720800.95000000007</v>
      </c>
    </row>
    <row r="688" spans="1:4">
      <c r="A688" s="156" t="s">
        <v>3108</v>
      </c>
      <c r="B688" s="157">
        <v>95984.31</v>
      </c>
      <c r="C688" s="157">
        <v>47991.360000000001</v>
      </c>
      <c r="D688" s="157">
        <v>143975.66999999998</v>
      </c>
    </row>
    <row r="689" spans="1:4">
      <c r="A689" s="156" t="s">
        <v>3109</v>
      </c>
      <c r="B689" s="157">
        <v>318.08</v>
      </c>
      <c r="C689" s="157">
        <v>0</v>
      </c>
      <c r="D689" s="157">
        <v>318.08</v>
      </c>
    </row>
    <row r="690" spans="1:4">
      <c r="A690" s="156" t="s">
        <v>3110</v>
      </c>
      <c r="B690" s="157">
        <v>29418.74</v>
      </c>
      <c r="C690" s="157">
        <v>0</v>
      </c>
      <c r="D690" s="157">
        <v>29418.74</v>
      </c>
    </row>
    <row r="691" spans="1:4">
      <c r="A691" s="156" t="s">
        <v>3111</v>
      </c>
      <c r="B691" s="157">
        <v>13525.52</v>
      </c>
      <c r="C691" s="157">
        <v>1904.31</v>
      </c>
      <c r="D691" s="157">
        <v>15429.83</v>
      </c>
    </row>
    <row r="692" spans="1:4">
      <c r="A692" s="156" t="s">
        <v>3112</v>
      </c>
      <c r="B692" s="157">
        <v>11820957.970000001</v>
      </c>
      <c r="C692" s="157">
        <v>1156882.4099999999</v>
      </c>
      <c r="D692" s="157">
        <v>12977840.380000001</v>
      </c>
    </row>
    <row r="693" spans="1:4">
      <c r="A693" s="156" t="s">
        <v>3113</v>
      </c>
      <c r="B693" s="157">
        <v>-2318875.4899999998</v>
      </c>
      <c r="C693" s="157">
        <v>-215934.03999999998</v>
      </c>
      <c r="D693" s="157">
        <v>-2534809.5299999998</v>
      </c>
    </row>
    <row r="694" spans="1:4">
      <c r="A694" s="156" t="s">
        <v>3115</v>
      </c>
      <c r="B694" s="157">
        <v>8473513</v>
      </c>
      <c r="C694" s="157">
        <v>751793</v>
      </c>
      <c r="D694" s="157">
        <v>9225306</v>
      </c>
    </row>
    <row r="695" spans="1:4">
      <c r="A695" s="156" t="s">
        <v>3116</v>
      </c>
      <c r="B695" s="157">
        <v>240420461.43000001</v>
      </c>
      <c r="C695" s="157">
        <v>61201527.409999996</v>
      </c>
      <c r="D695" s="157">
        <v>301621988.83999997</v>
      </c>
    </row>
    <row r="696" spans="1:4">
      <c r="A696" s="156" t="s">
        <v>3117</v>
      </c>
      <c r="B696" s="157">
        <v>10158245.149999999</v>
      </c>
      <c r="C696" s="157">
        <v>682957.06</v>
      </c>
      <c r="D696" s="157">
        <v>10841202.209999999</v>
      </c>
    </row>
    <row r="697" spans="1:4">
      <c r="A697" s="156" t="s">
        <v>3118</v>
      </c>
      <c r="B697" s="157">
        <v>1212585.46</v>
      </c>
      <c r="C697" s="157">
        <v>113865.14</v>
      </c>
      <c r="D697" s="157">
        <v>1326450.6000000001</v>
      </c>
    </row>
    <row r="698" spans="1:4">
      <c r="A698" s="156" t="s">
        <v>3119</v>
      </c>
      <c r="B698" s="157">
        <v>482462.79</v>
      </c>
      <c r="C698" s="157">
        <v>36417.119999999995</v>
      </c>
      <c r="D698" s="157">
        <v>518879.91</v>
      </c>
    </row>
    <row r="699" spans="1:4">
      <c r="A699" s="156" t="s">
        <v>3120</v>
      </c>
      <c r="B699" s="157">
        <v>159299.01999999999</v>
      </c>
      <c r="C699" s="157">
        <v>13990.77</v>
      </c>
      <c r="D699" s="157">
        <v>173289.78999999998</v>
      </c>
    </row>
    <row r="700" spans="1:4">
      <c r="A700" s="156" t="s">
        <v>3121</v>
      </c>
      <c r="B700" s="157">
        <v>3407148.28</v>
      </c>
      <c r="C700" s="157">
        <v>317929.58</v>
      </c>
      <c r="D700" s="157">
        <v>3725077.86</v>
      </c>
    </row>
    <row r="701" spans="1:4">
      <c r="A701" s="156" t="s">
        <v>3122</v>
      </c>
      <c r="B701" s="157">
        <v>13804128.059999999</v>
      </c>
      <c r="C701" s="157">
        <v>982626</v>
      </c>
      <c r="D701" s="157">
        <v>14786754.060000001</v>
      </c>
    </row>
    <row r="702" spans="1:4">
      <c r="A702" s="156" t="s">
        <v>3124</v>
      </c>
      <c r="B702" s="157">
        <v>29223868.760000002</v>
      </c>
      <c r="C702" s="157">
        <v>2147785.67</v>
      </c>
      <c r="D702" s="157">
        <v>31371654.43</v>
      </c>
    </row>
    <row r="703" spans="1:4">
      <c r="A703" s="156" t="s">
        <v>3125</v>
      </c>
      <c r="B703" s="157">
        <v>119287.79</v>
      </c>
      <c r="C703" s="157">
        <v>10622.73</v>
      </c>
      <c r="D703" s="157">
        <v>129910.51999999999</v>
      </c>
    </row>
    <row r="704" spans="1:4">
      <c r="A704" s="156" t="s">
        <v>3126</v>
      </c>
      <c r="B704" s="157">
        <v>959372.77</v>
      </c>
      <c r="C704" s="157">
        <v>88509.08</v>
      </c>
      <c r="D704" s="157">
        <v>1047881.8500000001</v>
      </c>
    </row>
    <row r="705" spans="1:4">
      <c r="A705" s="156" t="s">
        <v>3127</v>
      </c>
      <c r="B705" s="157">
        <v>12224169.110000001</v>
      </c>
      <c r="C705" s="157">
        <v>1506634.93</v>
      </c>
      <c r="D705" s="157">
        <v>13730804.039999999</v>
      </c>
    </row>
    <row r="706" spans="1:4">
      <c r="A706" s="156" t="s">
        <v>3128</v>
      </c>
      <c r="B706" s="157">
        <v>15542476.529999999</v>
      </c>
      <c r="C706" s="157">
        <v>1604500.6300000001</v>
      </c>
      <c r="D706" s="157">
        <v>17146977.16</v>
      </c>
    </row>
    <row r="707" spans="1:4">
      <c r="A707" s="156" t="s">
        <v>3129</v>
      </c>
      <c r="B707" s="157">
        <v>9561902.6500000004</v>
      </c>
      <c r="C707" s="157">
        <v>938478.91</v>
      </c>
      <c r="D707" s="157">
        <v>10500381.559999999</v>
      </c>
    </row>
    <row r="708" spans="1:4">
      <c r="A708" s="156" t="s">
        <v>3130</v>
      </c>
      <c r="B708" s="157">
        <v>12204243.01</v>
      </c>
      <c r="C708" s="157">
        <v>1327934.53</v>
      </c>
      <c r="D708" s="157">
        <v>13532177.540000001</v>
      </c>
    </row>
    <row r="709" spans="1:4">
      <c r="A709" s="156" t="s">
        <v>3131</v>
      </c>
      <c r="B709" s="157">
        <v>555807.43000000005</v>
      </c>
      <c r="C709" s="157">
        <v>50261.46</v>
      </c>
      <c r="D709" s="157">
        <v>606068.8899999999</v>
      </c>
    </row>
    <row r="710" spans="1:4">
      <c r="A710" s="156" t="s">
        <v>3132</v>
      </c>
      <c r="B710" s="157">
        <v>40376711.299999997</v>
      </c>
      <c r="C710" s="157">
        <v>13299170.359999999</v>
      </c>
      <c r="D710" s="157">
        <v>53675881.659999996</v>
      </c>
    </row>
    <row r="711" spans="1:4">
      <c r="A711" s="156" t="s">
        <v>3133</v>
      </c>
      <c r="B711" s="157">
        <v>739542.83000000007</v>
      </c>
      <c r="C711" s="157">
        <v>5486.5300000000007</v>
      </c>
      <c r="D711" s="157">
        <v>745029.36</v>
      </c>
    </row>
    <row r="712" spans="1:4">
      <c r="A712" s="156" t="s">
        <v>3134</v>
      </c>
      <c r="B712" s="157">
        <v>15189.51</v>
      </c>
      <c r="C712" s="157">
        <v>720.90000000000009</v>
      </c>
      <c r="D712" s="157">
        <v>15910.41</v>
      </c>
    </row>
    <row r="713" spans="1:4">
      <c r="A713" s="156" t="s">
        <v>3135</v>
      </c>
      <c r="B713" s="157">
        <v>92298702.930000007</v>
      </c>
      <c r="C713" s="157">
        <v>18832320.060000002</v>
      </c>
      <c r="D713" s="157">
        <v>111131022.98999999</v>
      </c>
    </row>
    <row r="714" spans="1:4">
      <c r="A714" s="156" t="s">
        <v>3136</v>
      </c>
      <c r="B714" s="157">
        <v>1000.0000000000001</v>
      </c>
      <c r="C714" s="157">
        <v>0</v>
      </c>
      <c r="D714" s="157">
        <v>1000.0000000000001</v>
      </c>
    </row>
    <row r="715" spans="1:4">
      <c r="A715" s="156" t="s">
        <v>3137</v>
      </c>
      <c r="B715" s="157">
        <v>144279.44999999998</v>
      </c>
      <c r="C715" s="157">
        <v>0</v>
      </c>
      <c r="D715" s="157">
        <v>144279.44999999998</v>
      </c>
    </row>
    <row r="716" spans="1:4">
      <c r="A716" s="156" t="s">
        <v>3138</v>
      </c>
      <c r="B716" s="157">
        <v>328876.37</v>
      </c>
      <c r="C716" s="157">
        <v>50927.55</v>
      </c>
      <c r="D716" s="157">
        <v>379803.92</v>
      </c>
    </row>
    <row r="717" spans="1:4">
      <c r="A717" s="156" t="s">
        <v>3139</v>
      </c>
      <c r="B717" s="157">
        <v>2026206.7900000003</v>
      </c>
      <c r="C717" s="157">
        <v>178338.5</v>
      </c>
      <c r="D717" s="157">
        <v>2204545.29</v>
      </c>
    </row>
    <row r="718" spans="1:4">
      <c r="A718" s="156" t="s">
        <v>3140</v>
      </c>
      <c r="B718" s="157">
        <v>93150091.420000002</v>
      </c>
      <c r="C718" s="157">
        <v>9919386.5899999999</v>
      </c>
      <c r="D718" s="157">
        <v>103069478.01000001</v>
      </c>
    </row>
    <row r="719" spans="1:4">
      <c r="A719" s="156" t="s">
        <v>3141</v>
      </c>
      <c r="B719" s="157">
        <v>-8512071.1099999994</v>
      </c>
      <c r="C719" s="157">
        <v>-3171776.87</v>
      </c>
      <c r="D719" s="157">
        <v>-11683847.98</v>
      </c>
    </row>
    <row r="720" spans="1:4">
      <c r="A720" s="156" t="s">
        <v>3142</v>
      </c>
      <c r="B720" s="157">
        <v>4957391</v>
      </c>
      <c r="C720" s="157">
        <v>405617</v>
      </c>
      <c r="D720" s="157">
        <v>5363008</v>
      </c>
    </row>
    <row r="721" spans="1:4">
      <c r="A721" s="156" t="s">
        <v>3143</v>
      </c>
      <c r="B721" s="157">
        <v>685054.13</v>
      </c>
      <c r="C721" s="157">
        <v>16102.410000000002</v>
      </c>
      <c r="D721" s="157">
        <v>701156.53999999992</v>
      </c>
    </row>
    <row r="722" spans="1:4">
      <c r="A722" s="156" t="s">
        <v>3144</v>
      </c>
      <c r="B722" s="157">
        <v>92780828.049999997</v>
      </c>
      <c r="C722" s="157">
        <v>7398595.1799999997</v>
      </c>
      <c r="D722" s="157">
        <v>100179423.22999999</v>
      </c>
    </row>
    <row r="723" spans="1:4">
      <c r="A723" s="156" t="s">
        <v>3145</v>
      </c>
      <c r="B723" s="157">
        <v>1224362.28</v>
      </c>
      <c r="C723" s="157">
        <v>101864.86</v>
      </c>
      <c r="D723" s="157">
        <v>1326227.1400000001</v>
      </c>
    </row>
    <row r="724" spans="1:4">
      <c r="A724" s="156" t="s">
        <v>3146</v>
      </c>
      <c r="B724" s="157">
        <v>3086565.94</v>
      </c>
      <c r="C724" s="157">
        <v>317840.64999999997</v>
      </c>
      <c r="D724" s="157">
        <v>3404406.59</v>
      </c>
    </row>
    <row r="725" spans="1:4">
      <c r="A725" s="156" t="s">
        <v>3147</v>
      </c>
      <c r="B725" s="157">
        <v>239659.27</v>
      </c>
      <c r="C725" s="157">
        <v>6694.66</v>
      </c>
      <c r="D725" s="157">
        <v>246353.93000000002</v>
      </c>
    </row>
    <row r="726" spans="1:4">
      <c r="A726" s="156" t="s">
        <v>3148</v>
      </c>
      <c r="B726" s="157">
        <v>4362979.0699999994</v>
      </c>
      <c r="C726" s="157">
        <v>33768.74</v>
      </c>
      <c r="D726" s="157">
        <v>4396747.8100000005</v>
      </c>
    </row>
    <row r="727" spans="1:4">
      <c r="A727" s="156" t="s">
        <v>3149</v>
      </c>
      <c r="B727" s="157">
        <v>460201.57</v>
      </c>
      <c r="C727" s="157">
        <v>22024.880000000001</v>
      </c>
      <c r="D727" s="157">
        <v>482226.45</v>
      </c>
    </row>
    <row r="728" spans="1:4">
      <c r="A728" s="156" t="s">
        <v>3150</v>
      </c>
      <c r="B728" s="157">
        <v>3542042.81</v>
      </c>
      <c r="C728" s="157">
        <v>313258.41000000003</v>
      </c>
      <c r="D728" s="157">
        <v>3855301.22</v>
      </c>
    </row>
    <row r="729" spans="1:4">
      <c r="A729" s="156" t="s">
        <v>3151</v>
      </c>
      <c r="B729" s="157">
        <v>122654.27</v>
      </c>
      <c r="C729" s="157">
        <v>10271.519999999999</v>
      </c>
      <c r="D729" s="157">
        <v>132925.78999999998</v>
      </c>
    </row>
    <row r="730" spans="1:4">
      <c r="A730" s="156" t="s">
        <v>3152</v>
      </c>
      <c r="B730" s="157">
        <v>5514454.0200000005</v>
      </c>
      <c r="C730" s="157">
        <v>631177.41</v>
      </c>
      <c r="D730" s="157">
        <v>6145631.4300000006</v>
      </c>
    </row>
    <row r="731" spans="1:4">
      <c r="A731" s="156" t="s">
        <v>3153</v>
      </c>
      <c r="B731" s="157">
        <v>3800586.9899999998</v>
      </c>
      <c r="C731" s="157">
        <v>486086.16000000003</v>
      </c>
      <c r="D731" s="157">
        <v>4286673.1500000004</v>
      </c>
    </row>
    <row r="732" spans="1:4">
      <c r="A732" s="156" t="s">
        <v>3154</v>
      </c>
      <c r="B732" s="157">
        <v>25540308.809999999</v>
      </c>
      <c r="C732" s="157">
        <v>51056.17</v>
      </c>
      <c r="D732" s="157">
        <v>25591364.98</v>
      </c>
    </row>
    <row r="733" spans="1:4">
      <c r="A733" s="156" t="s">
        <v>3155</v>
      </c>
      <c r="B733" s="157">
        <v>-2000955.97</v>
      </c>
      <c r="C733" s="157">
        <v>0</v>
      </c>
      <c r="D733" s="157">
        <v>-2000955.97</v>
      </c>
    </row>
    <row r="734" spans="1:4">
      <c r="A734" s="156" t="s">
        <v>3156</v>
      </c>
      <c r="B734" s="157">
        <v>2087195.7200000002</v>
      </c>
      <c r="C734" s="157">
        <v>163391.35</v>
      </c>
      <c r="D734" s="157">
        <v>2250587.0699999998</v>
      </c>
    </row>
    <row r="735" spans="1:4">
      <c r="A735" s="156" t="s">
        <v>3157</v>
      </c>
      <c r="B735" s="157">
        <v>47980054.779999994</v>
      </c>
      <c r="C735" s="157">
        <v>2137434.81</v>
      </c>
      <c r="D735" s="157">
        <v>50117489.590000004</v>
      </c>
    </row>
    <row r="736" spans="1:4">
      <c r="A736" s="156" t="s">
        <v>3163</v>
      </c>
      <c r="B736" s="157">
        <v>-272315.10000000003</v>
      </c>
      <c r="C736" s="157">
        <v>-1293307.05</v>
      </c>
      <c r="D736" s="157">
        <v>-1565622.1500000001</v>
      </c>
    </row>
    <row r="737" spans="1:4">
      <c r="A737" s="156" t="s">
        <v>3164</v>
      </c>
      <c r="B737" s="157">
        <v>-272315.10000000003</v>
      </c>
      <c r="C737" s="157">
        <v>-1293307.05</v>
      </c>
      <c r="D737" s="157">
        <v>-1565622.1500000001</v>
      </c>
    </row>
    <row r="738" spans="1:4">
      <c r="A738" s="156" t="s">
        <v>3165</v>
      </c>
      <c r="B738" s="157">
        <v>2137303.8499999996</v>
      </c>
      <c r="C738" s="157">
        <v>223866.26</v>
      </c>
      <c r="D738" s="157">
        <v>2361170.11</v>
      </c>
    </row>
    <row r="739" spans="1:4">
      <c r="A739" s="156" t="s">
        <v>3166</v>
      </c>
      <c r="B739" s="157">
        <v>98906.76999999999</v>
      </c>
      <c r="C739" s="157">
        <v>-13097.36</v>
      </c>
      <c r="D739" s="157">
        <v>85809.41</v>
      </c>
    </row>
    <row r="740" spans="1:4">
      <c r="A740" s="156" t="s">
        <v>3167</v>
      </c>
      <c r="B740" s="157">
        <v>2236210.6199999996</v>
      </c>
      <c r="C740" s="157">
        <v>210768.9</v>
      </c>
      <c r="D740" s="157">
        <v>2446979.52</v>
      </c>
    </row>
    <row r="741" spans="1:4">
      <c r="A741" s="156" t="s">
        <v>3169</v>
      </c>
      <c r="B741" s="157">
        <v>12281872.82</v>
      </c>
      <c r="C741" s="157">
        <v>1602953.94</v>
      </c>
      <c r="D741" s="157">
        <v>13884826.76</v>
      </c>
    </row>
    <row r="742" spans="1:4">
      <c r="A742" s="156" t="s">
        <v>3171</v>
      </c>
      <c r="B742" s="157">
        <v>135668.43000000002</v>
      </c>
      <c r="C742" s="157">
        <v>55068.73</v>
      </c>
      <c r="D742" s="157">
        <v>190737.16</v>
      </c>
    </row>
    <row r="743" spans="1:4">
      <c r="A743" s="156" t="s">
        <v>3172</v>
      </c>
      <c r="B743" s="157">
        <v>78643.8</v>
      </c>
      <c r="C743" s="157">
        <v>5606.66</v>
      </c>
      <c r="D743" s="157">
        <v>84250.46</v>
      </c>
    </row>
    <row r="744" spans="1:4">
      <c r="A744" s="156" t="s">
        <v>3173</v>
      </c>
      <c r="B744" s="157">
        <v>12496185.049999999</v>
      </c>
      <c r="C744" s="157">
        <v>1663629.33</v>
      </c>
      <c r="D744" s="157">
        <v>14159814.379999999</v>
      </c>
    </row>
    <row r="745" spans="1:4">
      <c r="A745" s="156" t="s">
        <v>3174</v>
      </c>
      <c r="B745" s="157">
        <v>4889737.22</v>
      </c>
      <c r="C745" s="157">
        <v>-400066.87</v>
      </c>
      <c r="D745" s="157">
        <v>4489670.3499999996</v>
      </c>
    </row>
    <row r="746" spans="1:4">
      <c r="A746" s="156" t="s">
        <v>3477</v>
      </c>
      <c r="B746" s="157">
        <v>14.159999999999998</v>
      </c>
      <c r="C746" s="157">
        <v>0</v>
      </c>
      <c r="D746" s="157">
        <v>14.159999999999998</v>
      </c>
    </row>
    <row r="747" spans="1:4">
      <c r="A747" s="156" t="s">
        <v>3175</v>
      </c>
      <c r="B747" s="157">
        <v>634052.19999999995</v>
      </c>
      <c r="C747" s="157">
        <v>61638.37</v>
      </c>
      <c r="D747" s="157">
        <v>695690.57000000007</v>
      </c>
    </row>
    <row r="748" spans="1:4">
      <c r="A748" s="156" t="s">
        <v>3478</v>
      </c>
      <c r="B748" s="157">
        <v>0</v>
      </c>
      <c r="C748" s="157">
        <v>0</v>
      </c>
      <c r="D748" s="157">
        <v>0</v>
      </c>
    </row>
    <row r="749" spans="1:4">
      <c r="A749" s="156" t="s">
        <v>3176</v>
      </c>
      <c r="B749" s="157">
        <v>-1830984.28</v>
      </c>
      <c r="C749" s="157">
        <v>-232022.47999999998</v>
      </c>
      <c r="D749" s="157">
        <v>-2063006.7599999998</v>
      </c>
    </row>
    <row r="750" spans="1:4">
      <c r="A750" s="156" t="s">
        <v>3177</v>
      </c>
      <c r="B750" s="157">
        <v>2186171.8600000003</v>
      </c>
      <c r="C750" s="157">
        <v>256802.81</v>
      </c>
      <c r="D750" s="157">
        <v>2442974.67</v>
      </c>
    </row>
    <row r="751" spans="1:4">
      <c r="A751" s="156" t="s">
        <v>3178</v>
      </c>
      <c r="B751" s="157">
        <v>6593357.6299999999</v>
      </c>
      <c r="C751" s="157">
        <v>578359.54</v>
      </c>
      <c r="D751" s="157">
        <v>7171717.1699999999</v>
      </c>
    </row>
    <row r="752" spans="1:4">
      <c r="A752" s="156" t="s">
        <v>3179</v>
      </c>
      <c r="B752" s="157">
        <v>-3239677.98</v>
      </c>
      <c r="C752" s="157">
        <v>-456422.10000000003</v>
      </c>
      <c r="D752" s="157">
        <v>-3696100.08</v>
      </c>
    </row>
    <row r="753" spans="1:4">
      <c r="A753" s="156" t="s">
        <v>3180</v>
      </c>
      <c r="B753" s="157">
        <v>422632.02</v>
      </c>
      <c r="C753" s="157">
        <v>31959.919999999998</v>
      </c>
      <c r="D753" s="157">
        <v>454591.94</v>
      </c>
    </row>
    <row r="754" spans="1:4">
      <c r="A754" s="156" t="s">
        <v>3181</v>
      </c>
      <c r="B754" s="157">
        <v>1070975.21</v>
      </c>
      <c r="C754" s="157">
        <v>0</v>
      </c>
      <c r="D754" s="157">
        <v>1070975.21</v>
      </c>
    </row>
    <row r="755" spans="1:4">
      <c r="A755" s="156" t="s">
        <v>3182</v>
      </c>
      <c r="B755" s="157">
        <v>-195.57</v>
      </c>
      <c r="C755" s="157">
        <v>0</v>
      </c>
      <c r="D755" s="157">
        <v>-195.57</v>
      </c>
    </row>
    <row r="756" spans="1:4">
      <c r="A756" s="156" t="s">
        <v>3183</v>
      </c>
      <c r="B756" s="157">
        <v>62219.450000000004</v>
      </c>
      <c r="C756" s="157">
        <v>5335.84</v>
      </c>
      <c r="D756" s="157">
        <v>67555.290000000008</v>
      </c>
    </row>
    <row r="757" spans="1:4">
      <c r="A757" s="156" t="s">
        <v>3184</v>
      </c>
      <c r="B757" s="157">
        <v>4439460.97</v>
      </c>
      <c r="C757" s="157">
        <v>412818.8</v>
      </c>
      <c r="D757" s="157">
        <v>4852279.7700000005</v>
      </c>
    </row>
    <row r="758" spans="1:4">
      <c r="A758" s="156" t="s">
        <v>3185</v>
      </c>
      <c r="B758" s="157">
        <v>181391.27</v>
      </c>
      <c r="C758" s="157">
        <v>19936.919999999998</v>
      </c>
      <c r="D758" s="157">
        <v>201328.19</v>
      </c>
    </row>
    <row r="759" spans="1:4">
      <c r="A759" s="156" t="s">
        <v>3186</v>
      </c>
      <c r="B759" s="157">
        <v>15409154.16</v>
      </c>
      <c r="C759" s="157">
        <v>278340.75</v>
      </c>
      <c r="D759" s="157">
        <v>15687494.91</v>
      </c>
    </row>
    <row r="760" spans="1:4">
      <c r="A760" s="156" t="s">
        <v>3187</v>
      </c>
      <c r="B760" s="157">
        <v>29776.25</v>
      </c>
      <c r="C760" s="157">
        <v>1750.47</v>
      </c>
      <c r="D760" s="157">
        <v>31526.720000000001</v>
      </c>
    </row>
    <row r="761" spans="1:4">
      <c r="A761" s="156" t="s">
        <v>3188</v>
      </c>
      <c r="B761" s="157">
        <v>4409385.58</v>
      </c>
      <c r="C761" s="157">
        <v>1185156.76</v>
      </c>
      <c r="D761" s="157">
        <v>5594542.3399999999</v>
      </c>
    </row>
    <row r="762" spans="1:4">
      <c r="A762" s="156" t="s">
        <v>3189</v>
      </c>
      <c r="B762" s="157">
        <v>3160737.4699999997</v>
      </c>
      <c r="C762" s="157">
        <v>269320.81</v>
      </c>
      <c r="D762" s="157">
        <v>3430058.28</v>
      </c>
    </row>
    <row r="763" spans="1:4">
      <c r="A763" s="156" t="s">
        <v>3190</v>
      </c>
      <c r="B763" s="157">
        <v>1264479.8799999999</v>
      </c>
      <c r="C763" s="157">
        <v>124084.05</v>
      </c>
      <c r="D763" s="157">
        <v>1388563.93</v>
      </c>
    </row>
    <row r="764" spans="1:4">
      <c r="A764" s="156" t="s">
        <v>3191</v>
      </c>
      <c r="B764" s="157">
        <v>288587.5</v>
      </c>
      <c r="C764" s="157">
        <v>27518.59</v>
      </c>
      <c r="D764" s="157">
        <v>316106.08999999997</v>
      </c>
    </row>
    <row r="765" spans="1:4">
      <c r="A765" s="156" t="s">
        <v>3192</v>
      </c>
      <c r="B765" s="157">
        <v>-354615.24</v>
      </c>
      <c r="C765" s="157">
        <v>-14072.3</v>
      </c>
      <c r="D765" s="157">
        <v>-368687.54</v>
      </c>
    </row>
    <row r="766" spans="1:4">
      <c r="A766" s="156" t="s">
        <v>3193</v>
      </c>
      <c r="B766" s="157">
        <v>1334569.6300000001</v>
      </c>
      <c r="C766" s="157">
        <v>0</v>
      </c>
      <c r="D766" s="157">
        <v>1334569.6300000001</v>
      </c>
    </row>
    <row r="767" spans="1:4">
      <c r="A767" s="156" t="s">
        <v>3194</v>
      </c>
      <c r="B767" s="157">
        <v>898769.2</v>
      </c>
      <c r="C767" s="157">
        <v>52768.01</v>
      </c>
      <c r="D767" s="157">
        <v>951537.21</v>
      </c>
    </row>
    <row r="768" spans="1:4">
      <c r="A768" s="156" t="s">
        <v>3195</v>
      </c>
      <c r="B768" s="157">
        <v>-374538.84</v>
      </c>
      <c r="C768" s="157">
        <v>-172563.14</v>
      </c>
      <c r="D768" s="157">
        <v>-547101.98</v>
      </c>
    </row>
    <row r="769" spans="1:4">
      <c r="A769" s="156" t="s">
        <v>3196</v>
      </c>
      <c r="B769" s="157">
        <v>1358713.41</v>
      </c>
      <c r="C769" s="157">
        <v>30246.76</v>
      </c>
      <c r="D769" s="157">
        <v>1388960.1700000002</v>
      </c>
    </row>
    <row r="770" spans="1:4">
      <c r="A770" s="156" t="s">
        <v>3197</v>
      </c>
      <c r="B770" s="157">
        <v>1433698.23</v>
      </c>
      <c r="C770" s="157">
        <v>-104852.23</v>
      </c>
      <c r="D770" s="157">
        <v>1328846</v>
      </c>
    </row>
    <row r="771" spans="1:4">
      <c r="A771" s="156" t="s">
        <v>3198</v>
      </c>
      <c r="B771" s="157">
        <v>7155053.7300000004</v>
      </c>
      <c r="C771" s="157">
        <v>742220.94000000006</v>
      </c>
      <c r="D771" s="157">
        <v>7897274.6699999999</v>
      </c>
    </row>
    <row r="772" spans="1:4">
      <c r="A772" s="156" t="s">
        <v>3199</v>
      </c>
      <c r="B772" s="157">
        <v>4421737.09</v>
      </c>
      <c r="C772" s="157">
        <v>245356.97</v>
      </c>
      <c r="D772" s="157">
        <v>4667094.0599999996</v>
      </c>
    </row>
    <row r="773" spans="1:4">
      <c r="A773" s="156" t="s">
        <v>3200</v>
      </c>
      <c r="B773" s="157">
        <v>33233.01</v>
      </c>
      <c r="C773" s="157">
        <v>1247.79</v>
      </c>
      <c r="D773" s="157">
        <v>34480.799999999996</v>
      </c>
    </row>
    <row r="774" spans="1:4">
      <c r="A774" s="156" t="s">
        <v>3201</v>
      </c>
      <c r="B774" s="157">
        <v>400105.38</v>
      </c>
      <c r="C774" s="157">
        <v>1026.6399999999999</v>
      </c>
      <c r="D774" s="157">
        <v>401132.02</v>
      </c>
    </row>
    <row r="775" spans="1:4">
      <c r="A775" s="156" t="s">
        <v>3202</v>
      </c>
      <c r="B775" s="157">
        <v>25459692.280000001</v>
      </c>
      <c r="C775" s="157">
        <v>2389210.12</v>
      </c>
      <c r="D775" s="157">
        <v>27848902.399999999</v>
      </c>
    </row>
    <row r="776" spans="1:4">
      <c r="A776" s="156" t="s">
        <v>3203</v>
      </c>
      <c r="B776" s="157">
        <v>558032842.96000004</v>
      </c>
      <c r="C776" s="157">
        <v>94966305.180000007</v>
      </c>
      <c r="D776" s="157">
        <v>652999148.13999999</v>
      </c>
    </row>
    <row r="777" spans="1:4">
      <c r="A777" s="156" t="s">
        <v>3204</v>
      </c>
      <c r="B777" s="157"/>
      <c r="C777" s="157">
        <v>215.92000000000002</v>
      </c>
      <c r="D777" s="157">
        <v>215.92000000000002</v>
      </c>
    </row>
    <row r="778" spans="1:4">
      <c r="A778" s="156" t="s">
        <v>3479</v>
      </c>
      <c r="B778" s="157">
        <v>1</v>
      </c>
      <c r="C778" s="157">
        <v>0</v>
      </c>
      <c r="D778" s="157">
        <v>1</v>
      </c>
    </row>
    <row r="779" spans="1:4">
      <c r="A779" s="156" t="s">
        <v>3480</v>
      </c>
      <c r="B779" s="157">
        <v>5500</v>
      </c>
      <c r="C779" s="157">
        <v>0</v>
      </c>
      <c r="D779" s="157">
        <v>5500</v>
      </c>
    </row>
    <row r="780" spans="1:4">
      <c r="A780" s="156" t="s">
        <v>3205</v>
      </c>
      <c r="B780" s="157">
        <v>5501</v>
      </c>
      <c r="C780" s="157">
        <v>215.92</v>
      </c>
      <c r="D780" s="157">
        <v>5716.9199999999992</v>
      </c>
    </row>
    <row r="781" spans="1:4">
      <c r="A781" s="156" t="s">
        <v>3206</v>
      </c>
      <c r="B781" s="157">
        <v>3797288184.0599999</v>
      </c>
      <c r="C781" s="157">
        <v>361481867.08000004</v>
      </c>
      <c r="D781" s="157">
        <v>4158770051.1400003</v>
      </c>
    </row>
    <row r="782" spans="1:4">
      <c r="A782" s="156" t="s">
        <v>3207</v>
      </c>
      <c r="B782" s="157">
        <v>760867235.56000006</v>
      </c>
      <c r="C782" s="157">
        <v>71578311.890000001</v>
      </c>
      <c r="D782" s="157">
        <v>832445547.44999993</v>
      </c>
    </row>
    <row r="783" spans="1:4">
      <c r="A783" s="156" t="s">
        <v>3208</v>
      </c>
      <c r="B783" s="157">
        <v>-42713</v>
      </c>
      <c r="C783" s="157">
        <v>-3883</v>
      </c>
      <c r="D783" s="157">
        <v>-46596</v>
      </c>
    </row>
    <row r="784" spans="1:4">
      <c r="A784" s="156" t="s">
        <v>3212</v>
      </c>
      <c r="B784" s="157">
        <v>760824522.55999994</v>
      </c>
      <c r="C784" s="157">
        <v>71574428.890000001</v>
      </c>
      <c r="D784" s="157">
        <v>832398951.44999993</v>
      </c>
    </row>
    <row r="785" spans="1:4">
      <c r="A785" s="156" t="s">
        <v>3213</v>
      </c>
      <c r="B785" s="157">
        <v>760824522.55999994</v>
      </c>
      <c r="C785" s="157">
        <v>71574428.890000001</v>
      </c>
      <c r="D785" s="157">
        <v>832398951.44999993</v>
      </c>
    </row>
    <row r="786" spans="1:4">
      <c r="A786" s="156" t="s">
        <v>3214</v>
      </c>
      <c r="B786" s="157">
        <v>33785538.299999997</v>
      </c>
      <c r="C786" s="157">
        <v>3148752.4499999997</v>
      </c>
      <c r="D786" s="157">
        <v>36934290.75</v>
      </c>
    </row>
    <row r="787" spans="1:4">
      <c r="A787" s="156" t="s">
        <v>3215</v>
      </c>
      <c r="B787" s="157">
        <v>33785538.299999997</v>
      </c>
      <c r="C787" s="157">
        <v>3148752.4499999997</v>
      </c>
      <c r="D787" s="157">
        <v>36934290.75</v>
      </c>
    </row>
    <row r="788" spans="1:4">
      <c r="A788" s="156" t="s">
        <v>3216</v>
      </c>
      <c r="B788" s="157">
        <v>33785538.299999997</v>
      </c>
      <c r="C788" s="157">
        <v>3148752.4499999997</v>
      </c>
      <c r="D788" s="157">
        <v>36934290.75</v>
      </c>
    </row>
    <row r="789" spans="1:4">
      <c r="A789" s="156" t="s">
        <v>3217</v>
      </c>
      <c r="B789" s="157">
        <v>4979686.93</v>
      </c>
      <c r="C789" s="157">
        <v>1670977.7</v>
      </c>
      <c r="D789" s="157">
        <v>6650664.6299999999</v>
      </c>
    </row>
    <row r="790" spans="1:4">
      <c r="A790" s="156" t="s">
        <v>3218</v>
      </c>
      <c r="B790" s="157">
        <v>10054021</v>
      </c>
      <c r="C790" s="157">
        <v>5085626</v>
      </c>
      <c r="D790" s="157">
        <v>15139647</v>
      </c>
    </row>
    <row r="791" spans="1:4">
      <c r="A791" s="156" t="s">
        <v>3219</v>
      </c>
      <c r="B791" s="157">
        <v>2286057.77</v>
      </c>
      <c r="C791" s="157">
        <v>37109.11</v>
      </c>
      <c r="D791" s="157">
        <v>2323166.88</v>
      </c>
    </row>
    <row r="792" spans="1:4">
      <c r="A792" s="156" t="s">
        <v>3221</v>
      </c>
      <c r="B792" s="157">
        <v>1517168.1800000002</v>
      </c>
      <c r="C792" s="157">
        <v>137924.38</v>
      </c>
      <c r="D792" s="157">
        <v>1655092.56</v>
      </c>
    </row>
    <row r="793" spans="1:4">
      <c r="A793" s="156" t="s">
        <v>3222</v>
      </c>
      <c r="B793" s="157">
        <v>-102693</v>
      </c>
      <c r="C793" s="157">
        <v>-5811</v>
      </c>
      <c r="D793" s="157">
        <v>-108504</v>
      </c>
    </row>
    <row r="794" spans="1:4">
      <c r="A794" s="156" t="s">
        <v>3223</v>
      </c>
      <c r="B794" s="157">
        <v>59725.38</v>
      </c>
      <c r="C794" s="157">
        <v>5429.58</v>
      </c>
      <c r="D794" s="157">
        <v>65154.959999999992</v>
      </c>
    </row>
    <row r="795" spans="1:4">
      <c r="A795" s="156" t="s">
        <v>3224</v>
      </c>
      <c r="B795" s="157">
        <v>341163.15</v>
      </c>
      <c r="C795" s="157">
        <v>105749.88</v>
      </c>
      <c r="D795" s="157">
        <v>446913.03</v>
      </c>
    </row>
    <row r="796" spans="1:4">
      <c r="A796" s="156" t="s">
        <v>3481</v>
      </c>
      <c r="B796" s="157"/>
      <c r="C796" s="157">
        <v>161.18</v>
      </c>
      <c r="D796" s="157">
        <v>161.18</v>
      </c>
    </row>
    <row r="797" spans="1:4">
      <c r="A797" s="156" t="s">
        <v>3482</v>
      </c>
      <c r="B797" s="157">
        <v>500063.08000000007</v>
      </c>
      <c r="C797" s="157">
        <v>45460.28</v>
      </c>
      <c r="D797" s="157">
        <v>545523.36</v>
      </c>
    </row>
    <row r="798" spans="1:4">
      <c r="A798" s="156" t="s">
        <v>3225</v>
      </c>
      <c r="B798" s="157">
        <v>7005.1799999999994</v>
      </c>
      <c r="C798" s="157">
        <v>0</v>
      </c>
      <c r="D798" s="157">
        <v>7005.1799999999994</v>
      </c>
    </row>
    <row r="799" spans="1:4">
      <c r="A799" s="156" t="s">
        <v>3226</v>
      </c>
      <c r="B799" s="157">
        <v>11979946</v>
      </c>
      <c r="C799" s="157">
        <v>1089086</v>
      </c>
      <c r="D799" s="157">
        <v>13069032</v>
      </c>
    </row>
    <row r="800" spans="1:4">
      <c r="A800" s="156" t="s">
        <v>3483</v>
      </c>
      <c r="B800" s="157">
        <v>0</v>
      </c>
      <c r="C800" s="157">
        <v>0</v>
      </c>
      <c r="D800" s="157">
        <v>0</v>
      </c>
    </row>
    <row r="801" spans="1:4">
      <c r="A801" s="156" t="s">
        <v>3227</v>
      </c>
      <c r="B801" s="157">
        <v>6721863.1400000006</v>
      </c>
      <c r="C801" s="157">
        <v>-3193046.9699999997</v>
      </c>
      <c r="D801" s="157">
        <v>3528816.17</v>
      </c>
    </row>
    <row r="802" spans="1:4">
      <c r="A802" s="156" t="s">
        <v>3228</v>
      </c>
      <c r="B802" s="157">
        <v>-851574042.40999997</v>
      </c>
      <c r="C802" s="157">
        <v>-71639999.61999999</v>
      </c>
      <c r="D802" s="157">
        <v>-923214042.02999997</v>
      </c>
    </row>
    <row r="803" spans="1:4">
      <c r="A803" s="156" t="s">
        <v>3229</v>
      </c>
      <c r="B803" s="157">
        <v>-813230035.60000002</v>
      </c>
      <c r="C803" s="157">
        <v>-66661333.479999997</v>
      </c>
      <c r="D803" s="157">
        <v>-879891369.07999992</v>
      </c>
    </row>
    <row r="804" spans="1:4">
      <c r="A804" s="156" t="s">
        <v>3230</v>
      </c>
      <c r="B804" s="157">
        <v>507078.67</v>
      </c>
      <c r="C804" s="157">
        <v>192140.01</v>
      </c>
      <c r="D804" s="157">
        <v>699218.67999999993</v>
      </c>
    </row>
    <row r="805" spans="1:4">
      <c r="A805" s="156" t="s">
        <v>3484</v>
      </c>
      <c r="B805" s="157">
        <v>-507078.6700000001</v>
      </c>
      <c r="C805" s="157">
        <v>-192140.01</v>
      </c>
      <c r="D805" s="157">
        <v>-699218.68</v>
      </c>
    </row>
    <row r="806" spans="1:4">
      <c r="A806" s="156" t="s">
        <v>3485</v>
      </c>
      <c r="B806" s="157">
        <v>0.11</v>
      </c>
      <c r="C806" s="157">
        <v>0</v>
      </c>
      <c r="D806" s="157">
        <v>0.11</v>
      </c>
    </row>
    <row r="807" spans="1:4">
      <c r="A807" s="156" t="s">
        <v>3486</v>
      </c>
      <c r="B807" s="157">
        <v>0.10999999999999999</v>
      </c>
      <c r="C807" s="157">
        <v>0</v>
      </c>
      <c r="D807" s="157">
        <v>0.10999999999999999</v>
      </c>
    </row>
    <row r="808" spans="1:4">
      <c r="A808" s="156" t="s">
        <v>3232</v>
      </c>
      <c r="B808" s="157">
        <v>84008.87</v>
      </c>
      <c r="C808" s="157">
        <v>7637.17</v>
      </c>
      <c r="D808" s="157">
        <v>91646.04</v>
      </c>
    </row>
    <row r="809" spans="1:4">
      <c r="A809" s="156" t="s">
        <v>3233</v>
      </c>
      <c r="B809" s="157">
        <v>84008.87000000001</v>
      </c>
      <c r="C809" s="157">
        <v>7637.17</v>
      </c>
      <c r="D809" s="157">
        <v>91646.040000000008</v>
      </c>
    </row>
    <row r="810" spans="1:4">
      <c r="A810" s="156" t="s">
        <v>3234</v>
      </c>
      <c r="B810" s="157">
        <v>859938.86</v>
      </c>
      <c r="C810" s="157">
        <v>65916.37</v>
      </c>
      <c r="D810" s="157">
        <v>925855.23</v>
      </c>
    </row>
    <row r="811" spans="1:4">
      <c r="A811" s="156" t="s">
        <v>3235</v>
      </c>
      <c r="B811" s="157">
        <v>859938.86</v>
      </c>
      <c r="C811" s="157">
        <v>65916.37</v>
      </c>
      <c r="D811" s="157">
        <v>925855.23</v>
      </c>
    </row>
    <row r="812" spans="1:4">
      <c r="A812" s="156" t="s">
        <v>3237</v>
      </c>
      <c r="B812" s="157">
        <v>-13467106.620000001</v>
      </c>
      <c r="C812" s="157">
        <v>-1224282.42</v>
      </c>
      <c r="D812" s="157">
        <v>-14691389.039999999</v>
      </c>
    </row>
    <row r="813" spans="1:4">
      <c r="A813" s="156" t="s">
        <v>3238</v>
      </c>
      <c r="B813" s="157">
        <v>-13467106.620000001</v>
      </c>
      <c r="C813" s="157">
        <v>-1224282.42</v>
      </c>
      <c r="D813" s="157">
        <v>-14691389.039999999</v>
      </c>
    </row>
    <row r="814" spans="1:4">
      <c r="A814" s="156" t="s">
        <v>3239</v>
      </c>
      <c r="B814" s="157">
        <v>-31650212.190000001</v>
      </c>
      <c r="C814" s="157">
        <v>6718978.9700000007</v>
      </c>
      <c r="D814" s="157">
        <v>-24931233.219999999</v>
      </c>
    </row>
    <row r="815" spans="1:4">
      <c r="A815" s="156" t="s">
        <v>3240</v>
      </c>
      <c r="B815" s="157">
        <v>4621946.7700000005</v>
      </c>
      <c r="C815" s="157">
        <v>370903.76999999996</v>
      </c>
      <c r="D815" s="157">
        <v>4992850.54</v>
      </c>
    </row>
    <row r="816" spans="1:4">
      <c r="A816" s="156" t="s">
        <v>3241</v>
      </c>
      <c r="B816" s="157">
        <v>114290.27</v>
      </c>
      <c r="C816" s="157">
        <v>-52194.52</v>
      </c>
      <c r="D816" s="157">
        <v>62095.750000000007</v>
      </c>
    </row>
    <row r="817" spans="1:4">
      <c r="A817" s="156" t="s">
        <v>3242</v>
      </c>
      <c r="B817" s="157">
        <v>23536038.59</v>
      </c>
      <c r="C817" s="157">
        <v>2565693.5499999998</v>
      </c>
      <c r="D817" s="157">
        <v>26101732.140000001</v>
      </c>
    </row>
    <row r="818" spans="1:4">
      <c r="A818" s="156" t="s">
        <v>3243</v>
      </c>
      <c r="B818" s="157">
        <v>327.18</v>
      </c>
      <c r="C818" s="157">
        <v>0</v>
      </c>
      <c r="D818" s="157">
        <v>327.18</v>
      </c>
    </row>
    <row r="819" spans="1:4">
      <c r="A819" s="156" t="s">
        <v>3244</v>
      </c>
      <c r="B819" s="157">
        <v>9798502.6799999997</v>
      </c>
      <c r="C819" s="157">
        <v>707605.03</v>
      </c>
      <c r="D819" s="157">
        <v>10506107.710000001</v>
      </c>
    </row>
    <row r="820" spans="1:4">
      <c r="A820" s="156" t="s">
        <v>3245</v>
      </c>
      <c r="B820" s="157">
        <v>-46685.79</v>
      </c>
      <c r="C820" s="157">
        <v>0</v>
      </c>
      <c r="D820" s="157">
        <v>-46685.79</v>
      </c>
    </row>
    <row r="821" spans="1:4">
      <c r="A821" s="156" t="s">
        <v>3246</v>
      </c>
      <c r="B821" s="157">
        <v>5069808.5199999996</v>
      </c>
      <c r="C821" s="157">
        <v>250644.66999999998</v>
      </c>
      <c r="D821" s="157">
        <v>5320453.1899999995</v>
      </c>
    </row>
    <row r="822" spans="1:4">
      <c r="A822" s="156" t="s">
        <v>3247</v>
      </c>
      <c r="B822" s="157">
        <v>-5.7799999999999994</v>
      </c>
      <c r="C822" s="157">
        <v>0</v>
      </c>
      <c r="D822" s="157">
        <v>-5.7799999999999994</v>
      </c>
    </row>
    <row r="823" spans="1:4">
      <c r="A823" s="156" t="s">
        <v>3248</v>
      </c>
      <c r="B823" s="157">
        <v>1303213.6599999999</v>
      </c>
      <c r="C823" s="157">
        <v>453587.36</v>
      </c>
      <c r="D823" s="157">
        <v>1756801.02</v>
      </c>
    </row>
    <row r="824" spans="1:4">
      <c r="A824" s="156" t="s">
        <v>3249</v>
      </c>
      <c r="B824" s="157">
        <v>10266.36</v>
      </c>
      <c r="C824" s="157">
        <v>0</v>
      </c>
      <c r="D824" s="157">
        <v>10266.36</v>
      </c>
    </row>
    <row r="825" spans="1:4">
      <c r="A825" s="156" t="s">
        <v>3250</v>
      </c>
      <c r="B825" s="157">
        <v>44407702.460000001</v>
      </c>
      <c r="C825" s="157">
        <v>4296239.8600000003</v>
      </c>
      <c r="D825" s="157">
        <v>48703942.32</v>
      </c>
    </row>
    <row r="826" spans="1:4">
      <c r="A826" s="156" t="s">
        <v>3251</v>
      </c>
      <c r="B826" s="157">
        <v>7774.69</v>
      </c>
      <c r="C826" s="157">
        <v>1311.43</v>
      </c>
      <c r="D826" s="157">
        <v>9086.1200000000008</v>
      </c>
    </row>
    <row r="827" spans="1:4">
      <c r="A827" s="156" t="s">
        <v>3252</v>
      </c>
      <c r="B827" s="157">
        <v>240625.81999999998</v>
      </c>
      <c r="C827" s="157">
        <v>6691.22</v>
      </c>
      <c r="D827" s="157">
        <v>247317.04</v>
      </c>
    </row>
    <row r="828" spans="1:4">
      <c r="A828" s="156" t="s">
        <v>3253</v>
      </c>
      <c r="B828" s="157">
        <v>35344.26</v>
      </c>
      <c r="C828" s="157">
        <v>0</v>
      </c>
      <c r="D828" s="157">
        <v>35344.26</v>
      </c>
    </row>
    <row r="829" spans="1:4">
      <c r="A829" s="156" t="s">
        <v>3254</v>
      </c>
      <c r="B829" s="157">
        <v>1737656.3200000001</v>
      </c>
      <c r="C829" s="157">
        <v>154419.63</v>
      </c>
      <c r="D829" s="157">
        <v>1892075.95</v>
      </c>
    </row>
    <row r="830" spans="1:4">
      <c r="A830" s="156" t="s">
        <v>3255</v>
      </c>
      <c r="B830" s="157">
        <v>499854.87999999995</v>
      </c>
      <c r="C830" s="157">
        <v>51246.68</v>
      </c>
      <c r="D830" s="157">
        <v>551101.55999999994</v>
      </c>
    </row>
    <row r="831" spans="1:4">
      <c r="A831" s="156" t="s">
        <v>3256</v>
      </c>
      <c r="B831" s="157">
        <v>3582387.2899999996</v>
      </c>
      <c r="C831" s="157">
        <v>149946.70000000001</v>
      </c>
      <c r="D831" s="157">
        <v>3732333.9899999998</v>
      </c>
    </row>
    <row r="832" spans="1:4">
      <c r="A832" s="156" t="s">
        <v>3257</v>
      </c>
      <c r="B832" s="157">
        <v>13485249.17</v>
      </c>
      <c r="C832" s="157">
        <v>1735039.68</v>
      </c>
      <c r="D832" s="157">
        <v>15220288.85</v>
      </c>
    </row>
    <row r="833" spans="1:4">
      <c r="A833" s="156" t="s">
        <v>3258</v>
      </c>
      <c r="B833" s="157">
        <v>144186.15</v>
      </c>
      <c r="C833" s="157">
        <v>239666.46</v>
      </c>
      <c r="D833" s="157">
        <v>383852.61000000004</v>
      </c>
    </row>
    <row r="834" spans="1:4">
      <c r="A834" s="156" t="s">
        <v>3259</v>
      </c>
      <c r="B834" s="157">
        <v>-93528.24</v>
      </c>
      <c r="C834" s="157">
        <v>-38061</v>
      </c>
      <c r="D834" s="157">
        <v>-131589.24</v>
      </c>
    </row>
    <row r="835" spans="1:4">
      <c r="A835" s="156" t="s">
        <v>3260</v>
      </c>
      <c r="B835" s="157">
        <v>19639550.34</v>
      </c>
      <c r="C835" s="157">
        <v>2300260.7999999998</v>
      </c>
      <c r="D835" s="157">
        <v>21939811.140000001</v>
      </c>
    </row>
    <row r="836" spans="1:4">
      <c r="A836" s="156" t="s">
        <v>3261</v>
      </c>
      <c r="B836" s="157">
        <v>924826.97000000009</v>
      </c>
      <c r="C836" s="157">
        <v>88237.189999999988</v>
      </c>
      <c r="D836" s="157">
        <v>1013064.1599999999</v>
      </c>
    </row>
    <row r="837" spans="1:4">
      <c r="A837" s="156" t="s">
        <v>3262</v>
      </c>
      <c r="B837" s="157">
        <v>337537.79000000004</v>
      </c>
      <c r="C837" s="157">
        <v>45573.64</v>
      </c>
      <c r="D837" s="157">
        <v>383111.43</v>
      </c>
    </row>
    <row r="838" spans="1:4">
      <c r="A838" s="156" t="s">
        <v>3263</v>
      </c>
      <c r="B838" s="157">
        <v>5018.4000000000005</v>
      </c>
      <c r="C838" s="157">
        <v>5799.5999999999995</v>
      </c>
      <c r="D838" s="157">
        <v>10818</v>
      </c>
    </row>
    <row r="839" spans="1:4">
      <c r="A839" s="156" t="s">
        <v>3264</v>
      </c>
      <c r="B839" s="157">
        <v>2649447.1500000004</v>
      </c>
      <c r="C839" s="157">
        <v>183972.52</v>
      </c>
      <c r="D839" s="157">
        <v>2833419.67</v>
      </c>
    </row>
    <row r="840" spans="1:4">
      <c r="A840" s="156" t="s">
        <v>3265</v>
      </c>
      <c r="B840" s="157">
        <v>39103552.390000001</v>
      </c>
      <c r="C840" s="157">
        <v>-4977261.13</v>
      </c>
      <c r="D840" s="157">
        <v>34126291.259999998</v>
      </c>
    </row>
    <row r="841" spans="1:4">
      <c r="A841" s="156" t="s">
        <v>3266</v>
      </c>
      <c r="B841" s="157">
        <v>36596092.130000003</v>
      </c>
      <c r="C841" s="157">
        <v>4678880.55</v>
      </c>
      <c r="D841" s="157">
        <v>41274972.68</v>
      </c>
    </row>
    <row r="842" spans="1:4">
      <c r="A842" s="156" t="s">
        <v>3267</v>
      </c>
      <c r="B842" s="157">
        <v>6406921.7699999996</v>
      </c>
      <c r="C842" s="157">
        <v>801723.4</v>
      </c>
      <c r="D842" s="157">
        <v>7208645.1699999999</v>
      </c>
    </row>
    <row r="843" spans="1:4">
      <c r="A843" s="156" t="s">
        <v>3268</v>
      </c>
      <c r="B843" s="157">
        <v>144929.92000000001</v>
      </c>
      <c r="C843" s="157">
        <v>20395.370000000003</v>
      </c>
      <c r="D843" s="157">
        <v>165325.29</v>
      </c>
    </row>
    <row r="844" spans="1:4">
      <c r="A844" s="156" t="s">
        <v>3270</v>
      </c>
      <c r="B844" s="157">
        <v>9219193.5600000005</v>
      </c>
      <c r="C844" s="157">
        <v>1198514.69</v>
      </c>
      <c r="D844" s="157">
        <v>10417708.25</v>
      </c>
    </row>
    <row r="845" spans="1:4">
      <c r="A845" s="156" t="s">
        <v>3271</v>
      </c>
      <c r="B845" s="157">
        <v>1473163.3900000001</v>
      </c>
      <c r="C845" s="157">
        <v>961806.75</v>
      </c>
      <c r="D845" s="157">
        <v>2434970.1399999997</v>
      </c>
    </row>
    <row r="846" spans="1:4">
      <c r="A846" s="156" t="s">
        <v>3272</v>
      </c>
      <c r="B846" s="157">
        <v>247888.77999999997</v>
      </c>
      <c r="C846" s="157">
        <v>14379.73</v>
      </c>
      <c r="D846" s="157">
        <v>262268.51</v>
      </c>
    </row>
    <row r="847" spans="1:4">
      <c r="A847" s="156" t="s">
        <v>3273</v>
      </c>
      <c r="B847" s="157">
        <v>97108572.25</v>
      </c>
      <c r="C847" s="157">
        <v>3022022.31</v>
      </c>
      <c r="D847" s="157">
        <v>100130594.56000002</v>
      </c>
    </row>
    <row r="848" spans="1:4">
      <c r="A848" s="156" t="s">
        <v>3274</v>
      </c>
      <c r="B848" s="157">
        <v>21335614.09</v>
      </c>
      <c r="C848" s="157">
        <v>815463.23</v>
      </c>
      <c r="D848" s="157">
        <v>22151077.32</v>
      </c>
    </row>
    <row r="849" spans="1:4">
      <c r="A849" s="156" t="s">
        <v>3275</v>
      </c>
      <c r="B849" s="157">
        <v>12540510.189999999</v>
      </c>
      <c r="C849" s="157">
        <v>1605843.2599999998</v>
      </c>
      <c r="D849" s="157">
        <v>14146353.449999999</v>
      </c>
    </row>
    <row r="850" spans="1:4">
      <c r="A850" s="156" t="s">
        <v>3276</v>
      </c>
      <c r="B850" s="157">
        <v>11070259.200000001</v>
      </c>
      <c r="C850" s="157">
        <v>1129769.3400000001</v>
      </c>
      <c r="D850" s="157">
        <v>12200028.540000001</v>
      </c>
    </row>
    <row r="851" spans="1:4">
      <c r="A851" s="156" t="s">
        <v>3487</v>
      </c>
      <c r="B851" s="157">
        <v>42573.27</v>
      </c>
      <c r="C851" s="157">
        <v>0</v>
      </c>
      <c r="D851" s="157">
        <v>42573.27</v>
      </c>
    </row>
    <row r="852" spans="1:4">
      <c r="A852" s="156" t="s">
        <v>3277</v>
      </c>
      <c r="B852" s="157">
        <v>31401374.810000002</v>
      </c>
      <c r="C852" s="157">
        <v>5297154.16</v>
      </c>
      <c r="D852" s="157">
        <v>36698528.969999999</v>
      </c>
    </row>
    <row r="853" spans="1:4">
      <c r="A853" s="156" t="s">
        <v>3278</v>
      </c>
      <c r="B853" s="157">
        <v>76390331.560000002</v>
      </c>
      <c r="C853" s="157">
        <v>8848229.9900000002</v>
      </c>
      <c r="D853" s="157">
        <v>85238561.549999997</v>
      </c>
    </row>
    <row r="854" spans="1:4">
      <c r="A854" s="156" t="s">
        <v>3279</v>
      </c>
      <c r="B854" s="157">
        <v>486718.76</v>
      </c>
      <c r="C854" s="157">
        <v>33839.51</v>
      </c>
      <c r="D854" s="157">
        <v>520558.27000000008</v>
      </c>
    </row>
    <row r="855" spans="1:4">
      <c r="A855" s="156" t="s">
        <v>3280</v>
      </c>
      <c r="B855" s="157">
        <v>10263.52</v>
      </c>
      <c r="C855" s="157">
        <v>3098.8599999999997</v>
      </c>
      <c r="D855" s="157">
        <v>13362.38</v>
      </c>
    </row>
    <row r="856" spans="1:4">
      <c r="A856" s="156" t="s">
        <v>3281</v>
      </c>
      <c r="B856" s="157">
        <v>496982.28</v>
      </c>
      <c r="C856" s="157">
        <v>36938.370000000003</v>
      </c>
      <c r="D856" s="157">
        <v>533920.65</v>
      </c>
    </row>
    <row r="857" spans="1:4">
      <c r="A857" s="156" t="s">
        <v>3282</v>
      </c>
      <c r="B857" s="157">
        <v>6191.54</v>
      </c>
      <c r="C857" s="157">
        <v>0</v>
      </c>
      <c r="D857" s="157">
        <v>6191.54</v>
      </c>
    </row>
    <row r="858" spans="1:4">
      <c r="A858" s="156" t="s">
        <v>3283</v>
      </c>
      <c r="B858" s="157">
        <v>6191.5399999999991</v>
      </c>
      <c r="C858" s="157">
        <v>0</v>
      </c>
      <c r="D858" s="157">
        <v>6191.5399999999991</v>
      </c>
    </row>
    <row r="859" spans="1:4">
      <c r="A859" s="156" t="s">
        <v>3284</v>
      </c>
      <c r="B859" s="157">
        <v>6862.43</v>
      </c>
      <c r="C859" s="157">
        <v>1531.3600000000001</v>
      </c>
      <c r="D859" s="157">
        <v>8393.7900000000009</v>
      </c>
    </row>
    <row r="860" spans="1:4">
      <c r="A860" s="156" t="s">
        <v>3285</v>
      </c>
      <c r="B860" s="157">
        <v>666.23</v>
      </c>
      <c r="C860" s="157">
        <v>0</v>
      </c>
      <c r="D860" s="157">
        <v>666.23</v>
      </c>
    </row>
    <row r="861" spans="1:4">
      <c r="A861" s="156" t="s">
        <v>3286</v>
      </c>
      <c r="B861" s="157">
        <v>7528.6599999999989</v>
      </c>
      <c r="C861" s="157">
        <v>1531.36</v>
      </c>
      <c r="D861" s="157">
        <v>9060.02</v>
      </c>
    </row>
    <row r="862" spans="1:4">
      <c r="A862" s="156" t="s">
        <v>3287</v>
      </c>
      <c r="B862" s="157">
        <v>238056859.09</v>
      </c>
      <c r="C862" s="157">
        <v>18505222.690000001</v>
      </c>
      <c r="D862" s="157">
        <v>256562081.78</v>
      </c>
    </row>
    <row r="863" spans="1:4">
      <c r="A863" s="156" t="s">
        <v>3288</v>
      </c>
      <c r="B863" s="157">
        <v>1349568</v>
      </c>
      <c r="C863" s="157">
        <v>-703240.32</v>
      </c>
      <c r="D863" s="157">
        <v>646327.68000000005</v>
      </c>
    </row>
    <row r="864" spans="1:4">
      <c r="A864" s="156" t="s">
        <v>3289</v>
      </c>
      <c r="B864" s="157">
        <v>150386965.53</v>
      </c>
      <c r="C864" s="157">
        <v>-10032594.82</v>
      </c>
      <c r="D864" s="157">
        <v>140354370.71000001</v>
      </c>
    </row>
    <row r="865" spans="1:4">
      <c r="A865" s="156" t="s">
        <v>3290</v>
      </c>
      <c r="B865" s="157">
        <v>118889015.06999999</v>
      </c>
      <c r="C865" s="157">
        <v>12250200.5</v>
      </c>
      <c r="D865" s="157">
        <v>131139215.57000001</v>
      </c>
    </row>
    <row r="866" spans="1:4">
      <c r="A866" s="156" t="s">
        <v>3291</v>
      </c>
      <c r="B866" s="157">
        <v>317.27999999999997</v>
      </c>
      <c r="C866" s="157">
        <v>-200</v>
      </c>
      <c r="D866" s="157">
        <v>117.28</v>
      </c>
    </row>
    <row r="867" spans="1:4">
      <c r="A867" s="156" t="s">
        <v>3488</v>
      </c>
      <c r="B867" s="157">
        <v>-526089.91</v>
      </c>
      <c r="C867" s="157">
        <v>526089.91</v>
      </c>
      <c r="D867" s="157">
        <v>0</v>
      </c>
    </row>
    <row r="868" spans="1:4">
      <c r="A868" s="156" t="s">
        <v>3292</v>
      </c>
      <c r="B868" s="157">
        <v>114266.01999999999</v>
      </c>
      <c r="C868" s="157">
        <v>2622.75</v>
      </c>
      <c r="D868" s="157">
        <v>116888.77</v>
      </c>
    </row>
    <row r="869" spans="1:4">
      <c r="A869" s="156" t="s">
        <v>3293</v>
      </c>
      <c r="B869" s="157">
        <v>435208</v>
      </c>
      <c r="C869" s="157">
        <v>-190309.22999999998</v>
      </c>
      <c r="D869" s="157">
        <v>244898.77000000002</v>
      </c>
    </row>
    <row r="870" spans="1:4">
      <c r="A870" s="156" t="s">
        <v>3294</v>
      </c>
      <c r="B870" s="157">
        <v>21167049.609999999</v>
      </c>
      <c r="C870" s="157">
        <v>2236977.14</v>
      </c>
      <c r="D870" s="157">
        <v>23404026.75</v>
      </c>
    </row>
    <row r="871" spans="1:4">
      <c r="A871" s="156" t="s">
        <v>3295</v>
      </c>
      <c r="B871" s="157">
        <v>123332896.91000001</v>
      </c>
      <c r="C871" s="157">
        <v>10366272.83</v>
      </c>
      <c r="D871" s="157">
        <v>133699169.74000001</v>
      </c>
    </row>
    <row r="872" spans="1:4">
      <c r="A872" s="156" t="s">
        <v>3489</v>
      </c>
      <c r="B872" s="157">
        <v>1624.16</v>
      </c>
      <c r="C872" s="157">
        <v>0</v>
      </c>
      <c r="D872" s="157">
        <v>1624.16</v>
      </c>
    </row>
    <row r="873" spans="1:4">
      <c r="A873" s="156" t="s">
        <v>3490</v>
      </c>
      <c r="B873" s="157">
        <v>405063.46</v>
      </c>
      <c r="C873" s="157">
        <v>0</v>
      </c>
      <c r="D873" s="157">
        <v>405063.46</v>
      </c>
    </row>
    <row r="874" spans="1:4">
      <c r="A874" s="156" t="s">
        <v>3296</v>
      </c>
      <c r="B874" s="157">
        <v>93982.010000000009</v>
      </c>
      <c r="C874" s="157">
        <v>37862.720000000001</v>
      </c>
      <c r="D874" s="157">
        <v>131844.73000000001</v>
      </c>
    </row>
    <row r="875" spans="1:4">
      <c r="A875" s="156" t="s">
        <v>3297</v>
      </c>
      <c r="B875" s="157">
        <v>-9686473.4000000004</v>
      </c>
      <c r="C875" s="157">
        <v>528491.62</v>
      </c>
      <c r="D875" s="157">
        <v>-9157981.7800000012</v>
      </c>
    </row>
    <row r="876" spans="1:4">
      <c r="A876" s="156" t="s">
        <v>3298</v>
      </c>
      <c r="B876" s="157">
        <v>405963392.74000007</v>
      </c>
      <c r="C876" s="157">
        <v>15022173.1</v>
      </c>
      <c r="D876" s="157">
        <v>420985565.83999997</v>
      </c>
    </row>
    <row r="877" spans="1:4">
      <c r="A877" s="156" t="s">
        <v>3299</v>
      </c>
      <c r="B877" s="157">
        <v>4409658223.6999998</v>
      </c>
      <c r="C877" s="157">
        <v>401728241.84000003</v>
      </c>
      <c r="D877" s="157">
        <v>4811386465.54</v>
      </c>
    </row>
    <row r="878" spans="1:4">
      <c r="A878" s="156" t="s">
        <v>3300</v>
      </c>
      <c r="B878" s="157">
        <v>-101735887.42999999</v>
      </c>
      <c r="C878" s="157">
        <v>52274749.689999998</v>
      </c>
      <c r="D878" s="157">
        <v>-49461137.739999995</v>
      </c>
    </row>
    <row r="879" spans="1:4">
      <c r="A879" s="156" t="s">
        <v>3301</v>
      </c>
      <c r="B879" s="157">
        <v>-101735887.42999999</v>
      </c>
      <c r="C879" s="157">
        <v>52274749.689999998</v>
      </c>
      <c r="D879" s="157">
        <v>-49461137.739999995</v>
      </c>
    </row>
    <row r="880" spans="1:4">
      <c r="A880" s="156" t="s">
        <v>3302</v>
      </c>
      <c r="B880" s="157">
        <v>3572012.89</v>
      </c>
      <c r="C880" s="157">
        <v>0</v>
      </c>
      <c r="D880" s="157">
        <v>3572012.89</v>
      </c>
    </row>
    <row r="881" spans="1:4">
      <c r="A881" s="156" t="s">
        <v>3491</v>
      </c>
      <c r="B881" s="157">
        <v>-2.7</v>
      </c>
      <c r="C881" s="157">
        <v>0</v>
      </c>
      <c r="D881" s="157">
        <v>-2.7</v>
      </c>
    </row>
    <row r="882" spans="1:4">
      <c r="A882" s="156" t="s">
        <v>3303</v>
      </c>
      <c r="B882" s="157">
        <v>3572010.19</v>
      </c>
      <c r="C882" s="157">
        <v>0</v>
      </c>
      <c r="D882" s="157">
        <v>3572010.19</v>
      </c>
    </row>
    <row r="883" spans="1:4">
      <c r="A883" s="156" t="s">
        <v>3304</v>
      </c>
      <c r="B883" s="157">
        <v>-98163877.24000001</v>
      </c>
      <c r="C883" s="157">
        <v>52274749.689999998</v>
      </c>
      <c r="D883" s="157">
        <v>-45889127.549999997</v>
      </c>
    </row>
    <row r="884" spans="1:4">
      <c r="A884" s="156" t="s">
        <v>3305</v>
      </c>
      <c r="B884" s="157">
        <v>-41109635.719999999</v>
      </c>
      <c r="C884" s="157">
        <v>9722904.0399999991</v>
      </c>
      <c r="D884" s="157">
        <v>-31386731.68</v>
      </c>
    </row>
    <row r="885" spans="1:4">
      <c r="A885" s="156" t="s">
        <v>3306</v>
      </c>
      <c r="B885" s="157">
        <v>5273415.95</v>
      </c>
      <c r="C885" s="157">
        <v>0</v>
      </c>
      <c r="D885" s="157">
        <v>5273415.95</v>
      </c>
    </row>
    <row r="886" spans="1:4">
      <c r="A886" s="156" t="s">
        <v>3307</v>
      </c>
      <c r="B886" s="157">
        <v>-35836219.769999996</v>
      </c>
      <c r="C886" s="157">
        <v>9722904.0399999991</v>
      </c>
      <c r="D886" s="157">
        <v>-26113315.729999997</v>
      </c>
    </row>
    <row r="887" spans="1:4">
      <c r="A887" s="156" t="s">
        <v>3308</v>
      </c>
      <c r="B887" s="157">
        <v>591517000.98000002</v>
      </c>
      <c r="C887" s="157">
        <v>73833459.930000007</v>
      </c>
      <c r="D887" s="157">
        <v>665350460.90999997</v>
      </c>
    </row>
    <row r="888" spans="1:4">
      <c r="A888" s="156" t="s">
        <v>3309</v>
      </c>
      <c r="B888" s="157">
        <v>173551037.88</v>
      </c>
      <c r="C888" s="157">
        <v>20224525.169999998</v>
      </c>
      <c r="D888" s="157">
        <v>193775563.05000001</v>
      </c>
    </row>
    <row r="889" spans="1:4">
      <c r="A889" s="156" t="s">
        <v>3310</v>
      </c>
      <c r="B889" s="157">
        <v>17599124.829999998</v>
      </c>
      <c r="C889" s="157">
        <v>0</v>
      </c>
      <c r="D889" s="157">
        <v>17599124.829999998</v>
      </c>
    </row>
    <row r="890" spans="1:4">
      <c r="A890" s="156" t="s">
        <v>3311</v>
      </c>
      <c r="B890" s="157">
        <v>3380787.4299999997</v>
      </c>
      <c r="C890" s="157">
        <v>0</v>
      </c>
      <c r="D890" s="157">
        <v>3380787.4299999997</v>
      </c>
    </row>
    <row r="891" spans="1:4">
      <c r="A891" s="156" t="s">
        <v>3312</v>
      </c>
      <c r="B891" s="157">
        <v>1503981.77</v>
      </c>
      <c r="C891" s="157">
        <v>0</v>
      </c>
      <c r="D891" s="157">
        <v>1503981.77</v>
      </c>
    </row>
    <row r="892" spans="1:4">
      <c r="A892" s="156" t="s">
        <v>3313</v>
      </c>
      <c r="B892" s="157">
        <v>787551932.88999999</v>
      </c>
      <c r="C892" s="157">
        <v>94057985.100000009</v>
      </c>
      <c r="D892" s="157">
        <v>881609917.99000001</v>
      </c>
    </row>
    <row r="893" spans="1:4">
      <c r="A893" s="156" t="s">
        <v>3314</v>
      </c>
      <c r="B893" s="157">
        <v>-285350950.82999998</v>
      </c>
      <c r="C893" s="157">
        <v>-113466569.16</v>
      </c>
      <c r="D893" s="157">
        <v>-398817519.99000001</v>
      </c>
    </row>
    <row r="894" spans="1:4">
      <c r="A894" s="156" t="s">
        <v>3315</v>
      </c>
      <c r="B894" s="157">
        <v>-75286035.540000007</v>
      </c>
      <c r="C894" s="157">
        <v>-26418113.800000001</v>
      </c>
      <c r="D894" s="157">
        <v>-101704149.34</v>
      </c>
    </row>
    <row r="895" spans="1:4">
      <c r="A895" s="156" t="s">
        <v>3316</v>
      </c>
      <c r="B895" s="157">
        <v>-27096886.84</v>
      </c>
      <c r="C895" s="157">
        <v>0</v>
      </c>
      <c r="D895" s="157">
        <v>-27096886.84</v>
      </c>
    </row>
    <row r="896" spans="1:4">
      <c r="A896" s="156" t="s">
        <v>3317</v>
      </c>
      <c r="B896" s="157">
        <v>-11453723.16</v>
      </c>
      <c r="C896" s="157">
        <v>0</v>
      </c>
      <c r="D896" s="157">
        <v>-11453723.16</v>
      </c>
    </row>
    <row r="897" spans="1:4">
      <c r="A897" s="156" t="s">
        <v>3318</v>
      </c>
      <c r="B897" s="157">
        <v>-53869882</v>
      </c>
      <c r="C897" s="157">
        <v>-4897262</v>
      </c>
      <c r="D897" s="157">
        <v>-58767144</v>
      </c>
    </row>
    <row r="898" spans="1:4">
      <c r="A898" s="156" t="s">
        <v>3319</v>
      </c>
      <c r="B898" s="157">
        <v>-453057478.36999995</v>
      </c>
      <c r="C898" s="157">
        <v>-144781944.96000001</v>
      </c>
      <c r="D898" s="157">
        <v>-597839423.33000004</v>
      </c>
    </row>
    <row r="899" spans="1:4">
      <c r="A899" s="156" t="s">
        <v>3320</v>
      </c>
      <c r="B899" s="157">
        <v>334494454.52000004</v>
      </c>
      <c r="C899" s="157">
        <v>-50723959.859999999</v>
      </c>
      <c r="D899" s="157">
        <v>283770494.66000003</v>
      </c>
    </row>
    <row r="900" spans="1:4">
      <c r="A900" s="156" t="s">
        <v>3321</v>
      </c>
      <c r="B900" s="157">
        <v>-404520.42000000004</v>
      </c>
      <c r="C900" s="157">
        <v>-36774.58</v>
      </c>
      <c r="D900" s="157">
        <v>-441295</v>
      </c>
    </row>
    <row r="901" spans="1:4">
      <c r="A901" s="156" t="s">
        <v>3322</v>
      </c>
      <c r="B901" s="157">
        <v>-404520.42000000004</v>
      </c>
      <c r="C901" s="157">
        <v>-36774.58</v>
      </c>
      <c r="D901" s="157">
        <v>-441295.00000000006</v>
      </c>
    </row>
    <row r="902" spans="1:4">
      <c r="A902" s="156" t="s">
        <v>3323</v>
      </c>
      <c r="B902" s="157">
        <v>200089837.09</v>
      </c>
      <c r="C902" s="157">
        <v>11236919.290000001</v>
      </c>
      <c r="D902" s="157">
        <v>211326756.38</v>
      </c>
    </row>
    <row r="903" spans="1:4">
      <c r="A903" s="156" t="s">
        <v>3324</v>
      </c>
      <c r="B903" s="157">
        <v>4609748060.79</v>
      </c>
      <c r="C903" s="157">
        <v>412965161.13</v>
      </c>
      <c r="D903" s="157">
        <v>5022713221.9200001</v>
      </c>
    </row>
    <row r="904" spans="1:4">
      <c r="A904" s="156" t="s">
        <v>3325</v>
      </c>
      <c r="B904" s="157">
        <v>1101070515.3199999</v>
      </c>
      <c r="C904" s="157">
        <v>80249223.539999992</v>
      </c>
      <c r="D904" s="157">
        <v>1181319738.8600001</v>
      </c>
    </row>
    <row r="905" spans="1:4">
      <c r="A905" s="156" t="s">
        <v>3326</v>
      </c>
      <c r="B905" s="157">
        <v>12185.67</v>
      </c>
      <c r="C905" s="157">
        <v>0</v>
      </c>
      <c r="D905" s="157">
        <v>12185.67</v>
      </c>
    </row>
    <row r="906" spans="1:4">
      <c r="A906" s="156" t="s">
        <v>3492</v>
      </c>
      <c r="B906" s="157">
        <v>12185.67</v>
      </c>
      <c r="C906" s="157">
        <v>0</v>
      </c>
      <c r="D906" s="157">
        <v>12185.67</v>
      </c>
    </row>
    <row r="907" spans="1:4">
      <c r="A907" s="156" t="s">
        <v>3328</v>
      </c>
      <c r="B907" s="157">
        <v>-131260.46</v>
      </c>
      <c r="C907" s="157">
        <v>-13186.42</v>
      </c>
      <c r="D907" s="157">
        <v>-144446.88</v>
      </c>
    </row>
    <row r="908" spans="1:4">
      <c r="A908" s="156" t="s">
        <v>3329</v>
      </c>
      <c r="B908" s="157">
        <v>-131260.46</v>
      </c>
      <c r="C908" s="157">
        <v>-13186.42</v>
      </c>
      <c r="D908" s="157">
        <v>-144446.88</v>
      </c>
    </row>
    <row r="909" spans="1:4">
      <c r="A909" s="156" t="s">
        <v>3330</v>
      </c>
      <c r="B909" s="157">
        <v>699968.12</v>
      </c>
      <c r="C909" s="157">
        <v>269993.44</v>
      </c>
      <c r="D909" s="157">
        <v>969961.55999999994</v>
      </c>
    </row>
    <row r="910" spans="1:4">
      <c r="A910" s="156" t="s">
        <v>3331</v>
      </c>
      <c r="B910" s="157">
        <v>8880.4699999999993</v>
      </c>
      <c r="C910" s="157">
        <v>-2.04</v>
      </c>
      <c r="D910" s="157">
        <v>8878.43</v>
      </c>
    </row>
    <row r="911" spans="1:4">
      <c r="A911" s="156" t="s">
        <v>3332</v>
      </c>
      <c r="B911" s="157">
        <v>193691.28</v>
      </c>
      <c r="C911" s="157">
        <v>0</v>
      </c>
      <c r="D911" s="157">
        <v>193691.28</v>
      </c>
    </row>
    <row r="912" spans="1:4">
      <c r="A912" s="156" t="s">
        <v>3333</v>
      </c>
      <c r="B912" s="157">
        <v>184609.37000000002</v>
      </c>
      <c r="C912" s="157">
        <v>16782.669999999998</v>
      </c>
      <c r="D912" s="157">
        <v>201392.03999999998</v>
      </c>
    </row>
    <row r="913" spans="1:4">
      <c r="A913" s="156" t="s">
        <v>3334</v>
      </c>
      <c r="B913" s="157">
        <v>1087149.24</v>
      </c>
      <c r="C913" s="157">
        <v>286774.07</v>
      </c>
      <c r="D913" s="157">
        <v>1373923.31</v>
      </c>
    </row>
    <row r="914" spans="1:4">
      <c r="A914" s="156" t="s">
        <v>3335</v>
      </c>
      <c r="B914" s="157">
        <v>15332310.42</v>
      </c>
      <c r="C914" s="157">
        <v>1055520.3299999998</v>
      </c>
      <c r="D914" s="157">
        <v>16387830.749999998</v>
      </c>
    </row>
    <row r="915" spans="1:4">
      <c r="A915" s="156" t="s">
        <v>3336</v>
      </c>
      <c r="B915" s="157">
        <v>15332310.42</v>
      </c>
      <c r="C915" s="157">
        <v>1055520.3299999998</v>
      </c>
      <c r="D915" s="157">
        <v>16387830.749999998</v>
      </c>
    </row>
    <row r="916" spans="1:4">
      <c r="A916" s="156" t="s">
        <v>3337</v>
      </c>
      <c r="B916" s="157">
        <v>344444.06</v>
      </c>
      <c r="C916" s="157">
        <v>38426.410000000003</v>
      </c>
      <c r="D916" s="157">
        <v>382870.47</v>
      </c>
    </row>
    <row r="917" spans="1:4">
      <c r="A917" s="156" t="s">
        <v>3338</v>
      </c>
      <c r="B917" s="157">
        <v>-344444.06000000006</v>
      </c>
      <c r="C917" s="157">
        <v>-38426.410000000003</v>
      </c>
      <c r="D917" s="157">
        <v>-382870.47000000003</v>
      </c>
    </row>
    <row r="918" spans="1:4">
      <c r="A918" s="156" t="s">
        <v>3339</v>
      </c>
      <c r="B918" s="157">
        <v>597948.86</v>
      </c>
      <c r="C918" s="157">
        <v>0</v>
      </c>
      <c r="D918" s="157">
        <v>597948.86</v>
      </c>
    </row>
    <row r="919" spans="1:4">
      <c r="A919" s="156" t="s">
        <v>3340</v>
      </c>
      <c r="B919" s="157">
        <v>14358633.860000001</v>
      </c>
      <c r="C919" s="157">
        <v>4495944.6099999994</v>
      </c>
      <c r="D919" s="157">
        <v>18854578.469999999</v>
      </c>
    </row>
    <row r="920" spans="1:4">
      <c r="A920" s="156" t="s">
        <v>3341</v>
      </c>
      <c r="B920" s="157">
        <v>80686.48</v>
      </c>
      <c r="C920" s="157">
        <v>-98553.08</v>
      </c>
      <c r="D920" s="157">
        <v>-17866.600000000002</v>
      </c>
    </row>
    <row r="921" spans="1:4">
      <c r="A921" s="156" t="s">
        <v>3344</v>
      </c>
      <c r="B921" s="157">
        <v>258904.47999999998</v>
      </c>
      <c r="C921" s="157">
        <v>0</v>
      </c>
      <c r="D921" s="157">
        <v>258904.47999999998</v>
      </c>
    </row>
    <row r="922" spans="1:4">
      <c r="A922" s="156" t="s">
        <v>3345</v>
      </c>
      <c r="B922" s="157">
        <v>2385183.5700000003</v>
      </c>
      <c r="C922" s="157">
        <v>216834.87000000002</v>
      </c>
      <c r="D922" s="157">
        <v>2602018.44</v>
      </c>
    </row>
    <row r="923" spans="1:4">
      <c r="A923" s="156" t="s">
        <v>3346</v>
      </c>
      <c r="B923" s="157">
        <v>-2016602.7699999998</v>
      </c>
      <c r="C923" s="157">
        <v>-58220.37</v>
      </c>
      <c r="D923" s="157">
        <v>-2074823.14</v>
      </c>
    </row>
    <row r="924" spans="1:4">
      <c r="A924" s="156" t="s">
        <v>3347</v>
      </c>
      <c r="B924" s="157">
        <v>26606441.919999998</v>
      </c>
      <c r="C924" s="157">
        <v>0</v>
      </c>
      <c r="D924" s="157">
        <v>26606441.919999998</v>
      </c>
    </row>
    <row r="925" spans="1:4">
      <c r="A925" s="156" t="s">
        <v>3348</v>
      </c>
      <c r="B925" s="157">
        <v>42271196.400000006</v>
      </c>
      <c r="C925" s="157">
        <v>4556006.0299999993</v>
      </c>
      <c r="D925" s="157">
        <v>46827202.43</v>
      </c>
    </row>
    <row r="926" spans="1:4">
      <c r="A926" s="156" t="s">
        <v>3349</v>
      </c>
      <c r="B926" s="157">
        <v>1072613.68</v>
      </c>
      <c r="C926" s="157">
        <v>121134.95999999999</v>
      </c>
      <c r="D926" s="157">
        <v>1193748.6399999999</v>
      </c>
    </row>
    <row r="927" spans="1:4">
      <c r="A927" s="156" t="s">
        <v>3350</v>
      </c>
      <c r="B927" s="157">
        <v>1072613.68</v>
      </c>
      <c r="C927" s="157">
        <v>121134.95999999999</v>
      </c>
      <c r="D927" s="157">
        <v>1193748.6399999999</v>
      </c>
    </row>
    <row r="928" spans="1:4">
      <c r="A928" s="156" t="s">
        <v>3351</v>
      </c>
      <c r="B928" s="157">
        <v>266404.38</v>
      </c>
      <c r="C928" s="157">
        <v>72927.540000000008</v>
      </c>
      <c r="D928" s="157">
        <v>339331.92</v>
      </c>
    </row>
    <row r="929" spans="1:4">
      <c r="A929" s="156" t="s">
        <v>3352</v>
      </c>
      <c r="B929" s="157">
        <v>77390.340000000011</v>
      </c>
      <c r="C929" s="157">
        <v>1009.8</v>
      </c>
      <c r="D929" s="157">
        <v>78400.14</v>
      </c>
    </row>
    <row r="930" spans="1:4">
      <c r="A930" s="156" t="s">
        <v>3354</v>
      </c>
      <c r="B930" s="157">
        <v>-53038617.140000008</v>
      </c>
      <c r="C930" s="157">
        <v>-5118431</v>
      </c>
      <c r="D930" s="157">
        <v>-58157048.139999993</v>
      </c>
    </row>
    <row r="931" spans="1:4">
      <c r="A931" s="156" t="s">
        <v>3355</v>
      </c>
      <c r="B931" s="157">
        <v>53382411.859999999</v>
      </c>
      <c r="C931" s="157">
        <v>5192368.34</v>
      </c>
      <c r="D931" s="157">
        <v>58574780.200000003</v>
      </c>
    </row>
    <row r="932" spans="1:4">
      <c r="A932" s="156" t="s">
        <v>3356</v>
      </c>
      <c r="B932" s="157">
        <v>4730.7900000000009</v>
      </c>
      <c r="C932" s="157">
        <v>25</v>
      </c>
      <c r="D932" s="157">
        <v>4755.79</v>
      </c>
    </row>
    <row r="933" spans="1:4">
      <c r="A933" s="156" t="s">
        <v>3357</v>
      </c>
      <c r="B933" s="157">
        <v>24339018.330000002</v>
      </c>
      <c r="C933" s="157">
        <v>2384642.63</v>
      </c>
      <c r="D933" s="157">
        <v>26723660.959999997</v>
      </c>
    </row>
    <row r="934" spans="1:4">
      <c r="A934" s="156" t="s">
        <v>3493</v>
      </c>
      <c r="B934" s="157">
        <v>24343749.120000001</v>
      </c>
      <c r="C934" s="157">
        <v>2384667.63</v>
      </c>
      <c r="D934" s="157">
        <v>26728416.749999996</v>
      </c>
    </row>
    <row r="935" spans="1:4">
      <c r="A935" s="156" t="s">
        <v>3359</v>
      </c>
      <c r="B935" s="157">
        <v>-29038662.740000002</v>
      </c>
      <c r="C935" s="157">
        <v>-2807700.71</v>
      </c>
      <c r="D935" s="157">
        <v>-31846363.449999999</v>
      </c>
    </row>
    <row r="936" spans="1:4">
      <c r="A936" s="156" t="s">
        <v>3360</v>
      </c>
      <c r="B936" s="157">
        <v>72038028.75999999</v>
      </c>
      <c r="C936" s="157">
        <v>7446415.29</v>
      </c>
      <c r="D936" s="157">
        <v>79484444.049999997</v>
      </c>
    </row>
    <row r="937" spans="1:4">
      <c r="A937" s="156" t="s">
        <v>3362</v>
      </c>
      <c r="B937" s="157">
        <v>-258708.92</v>
      </c>
      <c r="C937" s="157">
        <v>1548517.5499999998</v>
      </c>
      <c r="D937" s="157">
        <v>1289808.6300000001</v>
      </c>
    </row>
    <row r="938" spans="1:4">
      <c r="A938" s="156" t="s">
        <v>3363</v>
      </c>
      <c r="B938" s="157">
        <v>-258708.92000000004</v>
      </c>
      <c r="C938" s="157">
        <v>1548517.5499999998</v>
      </c>
      <c r="D938" s="157">
        <v>1289808.6300000001</v>
      </c>
    </row>
    <row r="939" spans="1:4">
      <c r="A939" s="156" t="s">
        <v>3364</v>
      </c>
      <c r="B939" s="157">
        <v>88055333.370000005</v>
      </c>
      <c r="C939" s="157">
        <v>10324040.82</v>
      </c>
      <c r="D939" s="157">
        <v>98379374.189999998</v>
      </c>
    </row>
    <row r="940" spans="1:4">
      <c r="A940" s="156" t="s">
        <v>3365</v>
      </c>
      <c r="B940" s="157">
        <v>-6842.33</v>
      </c>
      <c r="C940" s="157">
        <v>-1888.8799999999999</v>
      </c>
      <c r="D940" s="157">
        <v>-8731.2100000000009</v>
      </c>
    </row>
    <row r="941" spans="1:4">
      <c r="A941" s="156" t="s">
        <v>3366</v>
      </c>
      <c r="B941" s="157">
        <v>6842.329999999999</v>
      </c>
      <c r="C941" s="157">
        <v>1888.8799999999997</v>
      </c>
      <c r="D941" s="157">
        <v>8731.2100000000009</v>
      </c>
    </row>
    <row r="942" spans="1:4">
      <c r="A942" s="156" t="s">
        <v>3367</v>
      </c>
      <c r="B942" s="157">
        <v>9152.2200000000012</v>
      </c>
      <c r="C942" s="157">
        <v>832.02</v>
      </c>
      <c r="D942" s="157">
        <v>9984.24</v>
      </c>
    </row>
    <row r="943" spans="1:4">
      <c r="A943" s="156" t="s">
        <v>3368</v>
      </c>
      <c r="B943" s="157">
        <v>713815.08</v>
      </c>
      <c r="C943" s="157">
        <v>64892.279999999992</v>
      </c>
      <c r="D943" s="157">
        <v>778707.36</v>
      </c>
    </row>
    <row r="944" spans="1:4">
      <c r="A944" s="156" t="s">
        <v>3369</v>
      </c>
      <c r="B944" s="157">
        <v>722967.3</v>
      </c>
      <c r="C944" s="157">
        <v>65724.3</v>
      </c>
      <c r="D944" s="157">
        <v>788691.60000000009</v>
      </c>
    </row>
    <row r="945" spans="1:4">
      <c r="A945" s="156" t="s">
        <v>3370</v>
      </c>
      <c r="B945" s="157">
        <v>5089181.1999999993</v>
      </c>
      <c r="C945" s="157">
        <v>1033734.47</v>
      </c>
      <c r="D945" s="157">
        <v>6122915.6699999999</v>
      </c>
    </row>
    <row r="946" spans="1:4">
      <c r="A946" s="156" t="s">
        <v>3494</v>
      </c>
      <c r="B946" s="157">
        <v>0</v>
      </c>
      <c r="C946" s="157">
        <v>0</v>
      </c>
      <c r="D946" s="157">
        <v>0</v>
      </c>
    </row>
    <row r="947" spans="1:4">
      <c r="A947" s="156" t="s">
        <v>3371</v>
      </c>
      <c r="B947" s="157">
        <v>5089181.1999999993</v>
      </c>
      <c r="C947" s="157">
        <v>1033734.47</v>
      </c>
      <c r="D947" s="157">
        <v>6122915.6699999999</v>
      </c>
    </row>
    <row r="948" spans="1:4">
      <c r="A948" s="156" t="s">
        <v>3372</v>
      </c>
      <c r="B948" s="157">
        <v>9803494.8399999999</v>
      </c>
      <c r="C948" s="157">
        <v>-1770886.9000000001</v>
      </c>
      <c r="D948" s="157">
        <v>8032607.9399999995</v>
      </c>
    </row>
    <row r="949" spans="1:4">
      <c r="A949" s="156" t="s">
        <v>3373</v>
      </c>
      <c r="B949" s="157">
        <v>9803494.8399999999</v>
      </c>
      <c r="C949" s="157">
        <v>-1770886.9000000001</v>
      </c>
      <c r="D949" s="157">
        <v>8032607.9399999995</v>
      </c>
    </row>
    <row r="950" spans="1:4">
      <c r="A950" s="156" t="s">
        <v>3374</v>
      </c>
      <c r="B950" s="157">
        <v>61559</v>
      </c>
      <c r="C950" s="157">
        <v>44.43</v>
      </c>
      <c r="D950" s="157">
        <v>61603.43</v>
      </c>
    </row>
    <row r="951" spans="1:4">
      <c r="A951" s="156" t="s">
        <v>3375</v>
      </c>
      <c r="B951" s="157">
        <v>61559</v>
      </c>
      <c r="C951" s="157">
        <v>44.43</v>
      </c>
      <c r="D951" s="157">
        <v>61603.430000000008</v>
      </c>
    </row>
    <row r="952" spans="1:4">
      <c r="A952" s="156" t="s">
        <v>3376</v>
      </c>
      <c r="B952" s="157">
        <v>3209063.6900000004</v>
      </c>
      <c r="C952" s="157">
        <v>433123.56</v>
      </c>
      <c r="D952" s="157">
        <v>3642187.25</v>
      </c>
    </row>
    <row r="953" spans="1:4">
      <c r="A953" s="156" t="s">
        <v>3377</v>
      </c>
      <c r="B953" s="157">
        <v>3209063.6900000004</v>
      </c>
      <c r="C953" s="157">
        <v>433123.56</v>
      </c>
      <c r="D953" s="157">
        <v>3642187.25</v>
      </c>
    </row>
    <row r="954" spans="1:4">
      <c r="A954" s="156" t="s">
        <v>3378</v>
      </c>
      <c r="B954" s="157">
        <v>1762678.6300000001</v>
      </c>
      <c r="C954" s="157">
        <v>-1691948.4</v>
      </c>
      <c r="D954" s="157">
        <v>70730.23000000001</v>
      </c>
    </row>
    <row r="955" spans="1:4">
      <c r="A955" s="156" t="s">
        <v>3379</v>
      </c>
      <c r="B955" s="157">
        <v>1762678.6300000001</v>
      </c>
      <c r="C955" s="157">
        <v>-1691948.4</v>
      </c>
      <c r="D955" s="157">
        <v>70730.23000000001</v>
      </c>
    </row>
    <row r="956" spans="1:4">
      <c r="A956" s="156" t="s">
        <v>3495</v>
      </c>
      <c r="B956" s="157">
        <v>1113.53</v>
      </c>
      <c r="C956" s="157">
        <v>0</v>
      </c>
      <c r="D956" s="157">
        <v>1113.53</v>
      </c>
    </row>
    <row r="957" spans="1:4">
      <c r="A957" s="156" t="s">
        <v>3496</v>
      </c>
      <c r="B957" s="157">
        <v>1113.53</v>
      </c>
      <c r="C957" s="157">
        <v>0</v>
      </c>
      <c r="D957" s="157">
        <v>1113.53</v>
      </c>
    </row>
    <row r="958" spans="1:4">
      <c r="A958" s="156" t="s">
        <v>3497</v>
      </c>
      <c r="B958" s="157">
        <v>0</v>
      </c>
      <c r="C958" s="157">
        <v>0</v>
      </c>
      <c r="D958" s="157">
        <v>0</v>
      </c>
    </row>
    <row r="959" spans="1:4">
      <c r="A959" s="156" t="s">
        <v>3498</v>
      </c>
      <c r="B959" s="157">
        <v>0</v>
      </c>
      <c r="C959" s="157">
        <v>0</v>
      </c>
      <c r="D959" s="157">
        <v>0</v>
      </c>
    </row>
    <row r="960" spans="1:4">
      <c r="A960" s="156" t="s">
        <v>3380</v>
      </c>
      <c r="B960" s="157">
        <v>0</v>
      </c>
      <c r="C960" s="157">
        <v>0</v>
      </c>
      <c r="D960" s="157">
        <v>0</v>
      </c>
    </row>
    <row r="961" spans="1:4">
      <c r="A961" s="156" t="s">
        <v>3381</v>
      </c>
      <c r="B961" s="157">
        <v>0</v>
      </c>
      <c r="C961" s="157">
        <v>0</v>
      </c>
      <c r="D961" s="157">
        <v>0</v>
      </c>
    </row>
    <row r="962" spans="1:4">
      <c r="A962" s="156" t="s">
        <v>3499</v>
      </c>
      <c r="B962" s="157">
        <v>0</v>
      </c>
      <c r="C962" s="157">
        <v>0</v>
      </c>
      <c r="D962" s="157">
        <v>0</v>
      </c>
    </row>
    <row r="963" spans="1:4">
      <c r="A963" s="156" t="s">
        <v>3382</v>
      </c>
      <c r="B963" s="157">
        <v>2348042.9700000002</v>
      </c>
      <c r="C963" s="157">
        <v>2007381.2999999998</v>
      </c>
      <c r="D963" s="157">
        <v>4355424.2700000005</v>
      </c>
    </row>
    <row r="964" spans="1:4">
      <c r="A964" s="156" t="s">
        <v>3383</v>
      </c>
      <c r="B964" s="157">
        <v>4111835.1300000004</v>
      </c>
      <c r="C964" s="157">
        <v>315432.90000000002</v>
      </c>
      <c r="D964" s="157">
        <v>4427268.03</v>
      </c>
    </row>
    <row r="965" spans="1:4">
      <c r="A965" s="156" t="s">
        <v>3384</v>
      </c>
      <c r="B965" s="157">
        <v>22998101.16</v>
      </c>
      <c r="C965" s="157">
        <v>77172.759999999995</v>
      </c>
      <c r="D965" s="157">
        <v>23075273.919999998</v>
      </c>
    </row>
    <row r="966" spans="1:4">
      <c r="A966" s="156" t="s">
        <v>3385</v>
      </c>
      <c r="B966" s="157">
        <v>23004943.489999998</v>
      </c>
      <c r="C966" s="157">
        <v>79061.64</v>
      </c>
      <c r="D966" s="157">
        <v>23084005.129999999</v>
      </c>
    </row>
    <row r="967" spans="1:4">
      <c r="A967" s="156" t="s">
        <v>3386</v>
      </c>
      <c r="B967" s="157">
        <v>221177</v>
      </c>
      <c r="C967" s="157">
        <v>20107</v>
      </c>
      <c r="D967" s="157">
        <v>241284</v>
      </c>
    </row>
    <row r="968" spans="1:4">
      <c r="A968" s="156" t="s">
        <v>3500</v>
      </c>
      <c r="B968" s="157">
        <v>221177.00000000003</v>
      </c>
      <c r="C968" s="157">
        <v>20107</v>
      </c>
      <c r="D968" s="157">
        <v>241284</v>
      </c>
    </row>
    <row r="969" spans="1:4">
      <c r="A969" s="156" t="s">
        <v>3388</v>
      </c>
      <c r="B969" s="157">
        <v>9745873.5700000003</v>
      </c>
      <c r="C969" s="157">
        <v>467301.09</v>
      </c>
      <c r="D969" s="157">
        <v>10213174.66</v>
      </c>
    </row>
    <row r="970" spans="1:4">
      <c r="A970" s="156" t="s">
        <v>3389</v>
      </c>
      <c r="B970" s="157">
        <v>-929603.38</v>
      </c>
      <c r="C970" s="157">
        <v>0</v>
      </c>
      <c r="D970" s="157">
        <v>-929603.38</v>
      </c>
    </row>
    <row r="971" spans="1:4">
      <c r="A971" s="156" t="s">
        <v>3390</v>
      </c>
      <c r="B971" s="157">
        <v>8816270.1899999995</v>
      </c>
      <c r="C971" s="157">
        <v>467301.09</v>
      </c>
      <c r="D971" s="157">
        <v>9283571.2800000012</v>
      </c>
    </row>
    <row r="972" spans="1:4">
      <c r="A972" s="156" t="s">
        <v>3391</v>
      </c>
      <c r="B972" s="157">
        <v>-156483.24</v>
      </c>
      <c r="C972" s="157">
        <v>0</v>
      </c>
      <c r="D972" s="157">
        <v>-156483.24</v>
      </c>
    </row>
    <row r="973" spans="1:4">
      <c r="A973" s="156" t="s">
        <v>3501</v>
      </c>
      <c r="B973" s="157">
        <v>-1</v>
      </c>
      <c r="C973" s="157">
        <v>0</v>
      </c>
      <c r="D973" s="157">
        <v>-1</v>
      </c>
    </row>
    <row r="974" spans="1:4">
      <c r="A974" s="156" t="s">
        <v>3392</v>
      </c>
      <c r="B974" s="157">
        <v>-156484.24</v>
      </c>
      <c r="C974" s="157">
        <v>0</v>
      </c>
      <c r="D974" s="157">
        <v>-156484.24</v>
      </c>
    </row>
    <row r="975" spans="1:4">
      <c r="A975" s="156" t="s">
        <v>3393</v>
      </c>
      <c r="B975" s="157">
        <v>2691940.89</v>
      </c>
      <c r="C975" s="157">
        <v>129511.5</v>
      </c>
      <c r="D975" s="157">
        <v>2821452.39</v>
      </c>
    </row>
    <row r="976" spans="1:4">
      <c r="A976" s="156" t="s">
        <v>3394</v>
      </c>
      <c r="B976" s="157">
        <v>2691940.89</v>
      </c>
      <c r="C976" s="157">
        <v>129511.5</v>
      </c>
      <c r="D976" s="157">
        <v>2821452.39</v>
      </c>
    </row>
    <row r="977" spans="1:4">
      <c r="A977" s="156" t="s">
        <v>3397</v>
      </c>
      <c r="B977" s="157">
        <v>2535456.65</v>
      </c>
      <c r="C977" s="157">
        <v>129511.5</v>
      </c>
      <c r="D977" s="157">
        <v>2664968.15</v>
      </c>
    </row>
    <row r="978" spans="1:4">
      <c r="A978" s="156" t="s">
        <v>3398</v>
      </c>
      <c r="B978" s="157">
        <v>11351726.840000002</v>
      </c>
      <c r="C978" s="157">
        <v>596812.59</v>
      </c>
      <c r="D978" s="157">
        <v>11948539.43</v>
      </c>
    </row>
    <row r="979" spans="1:4">
      <c r="A979" s="156" t="s">
        <v>3399</v>
      </c>
      <c r="B979" s="157">
        <v>1618006.37</v>
      </c>
      <c r="C979" s="157">
        <v>97663.67</v>
      </c>
      <c r="D979" s="157">
        <v>1715670.04</v>
      </c>
    </row>
    <row r="980" spans="1:4">
      <c r="A980" s="156" t="s">
        <v>3400</v>
      </c>
      <c r="B980" s="157">
        <v>67974.880000000005</v>
      </c>
      <c r="C980" s="157">
        <v>0</v>
      </c>
      <c r="D980" s="157">
        <v>67974.880000000005</v>
      </c>
    </row>
    <row r="981" spans="1:4">
      <c r="A981" s="156" t="s">
        <v>3401</v>
      </c>
      <c r="B981" s="157">
        <v>448427.05000000005</v>
      </c>
      <c r="C981" s="157">
        <v>27067.29</v>
      </c>
      <c r="D981" s="157">
        <v>475494.34</v>
      </c>
    </row>
    <row r="982" spans="1:4">
      <c r="A982" s="156" t="s">
        <v>3402</v>
      </c>
      <c r="B982" s="157">
        <v>18839.099999999999</v>
      </c>
      <c r="C982" s="157">
        <v>0</v>
      </c>
      <c r="D982" s="157">
        <v>18839.099999999999</v>
      </c>
    </row>
    <row r="983" spans="1:4">
      <c r="A983" s="156" t="s">
        <v>3403</v>
      </c>
      <c r="B983" s="157">
        <v>2153247.4</v>
      </c>
      <c r="C983" s="157">
        <v>124730.96</v>
      </c>
      <c r="D983" s="157">
        <v>2277978.36</v>
      </c>
    </row>
    <row r="984" spans="1:4">
      <c r="A984" s="156" t="s">
        <v>3404</v>
      </c>
      <c r="B984" s="157">
        <v>-518154.35000000003</v>
      </c>
      <c r="C984" s="157">
        <v>-7625.73</v>
      </c>
      <c r="D984" s="157">
        <v>-525780.08000000007</v>
      </c>
    </row>
    <row r="985" spans="1:4">
      <c r="A985" s="156" t="s">
        <v>3405</v>
      </c>
      <c r="B985" s="157">
        <v>-0.4</v>
      </c>
      <c r="C985" s="157">
        <v>0</v>
      </c>
      <c r="D985" s="157">
        <v>-0.4</v>
      </c>
    </row>
    <row r="986" spans="1:4">
      <c r="A986" s="156" t="s">
        <v>3406</v>
      </c>
      <c r="B986" s="157">
        <v>-143605.38999999998</v>
      </c>
      <c r="C986" s="157">
        <v>-2113.46</v>
      </c>
      <c r="D986" s="157">
        <v>-145718.85</v>
      </c>
    </row>
    <row r="987" spans="1:4">
      <c r="A987" s="156" t="s">
        <v>3407</v>
      </c>
      <c r="B987" s="157">
        <v>-0.11</v>
      </c>
      <c r="C987" s="157">
        <v>0</v>
      </c>
      <c r="D987" s="157">
        <v>-0.11</v>
      </c>
    </row>
    <row r="988" spans="1:4">
      <c r="A988" s="156" t="s">
        <v>3408</v>
      </c>
      <c r="B988" s="157">
        <v>-661760.25</v>
      </c>
      <c r="C988" s="157">
        <v>-9739.19</v>
      </c>
      <c r="D988" s="157">
        <v>-671499.44000000006</v>
      </c>
    </row>
    <row r="989" spans="1:4">
      <c r="A989" s="156" t="s">
        <v>3409</v>
      </c>
      <c r="B989" s="157">
        <v>1491487.15</v>
      </c>
      <c r="C989" s="157">
        <v>114991.76999999999</v>
      </c>
      <c r="D989" s="157">
        <v>1606478.92</v>
      </c>
    </row>
    <row r="990" spans="1:4">
      <c r="A990" s="156" t="s">
        <v>3410</v>
      </c>
      <c r="B990" s="157">
        <v>13064390.989999998</v>
      </c>
      <c r="C990" s="157">
        <v>731911.3600000001</v>
      </c>
      <c r="D990" s="157">
        <v>13796302.350000001</v>
      </c>
    </row>
    <row r="991" spans="1:4">
      <c r="A991" s="156" t="s">
        <v>3411</v>
      </c>
      <c r="B991" s="157">
        <v>51985998.890000001</v>
      </c>
      <c r="C991" s="157">
        <v>9513067.8200000003</v>
      </c>
      <c r="D991" s="157">
        <v>61499066.710000001</v>
      </c>
    </row>
    <row r="992" spans="1:4">
      <c r="A992" s="156" t="s">
        <v>3412</v>
      </c>
      <c r="B992" s="157">
        <v>1153056514.21</v>
      </c>
      <c r="C992" s="157">
        <v>89762291.359999999</v>
      </c>
      <c r="D992" s="157">
        <v>1242818805.5699999</v>
      </c>
    </row>
    <row r="993" spans="1:4">
      <c r="A993" s="156" t="s">
        <v>3413</v>
      </c>
      <c r="B993" s="157">
        <v>512992.57</v>
      </c>
      <c r="C993" s="157">
        <v>47308.83</v>
      </c>
      <c r="D993" s="157">
        <v>560301.4</v>
      </c>
    </row>
    <row r="994" spans="1:4">
      <c r="A994" s="156" t="s">
        <v>3414</v>
      </c>
      <c r="B994" s="157">
        <v>799273.41</v>
      </c>
      <c r="C994" s="157">
        <v>80954.61</v>
      </c>
      <c r="D994" s="157">
        <v>880228.02</v>
      </c>
    </row>
    <row r="995" spans="1:4">
      <c r="A995" s="156" t="s">
        <v>3415</v>
      </c>
      <c r="B995" s="157">
        <v>3977850.8600000003</v>
      </c>
      <c r="C995" s="157">
        <v>417307.86</v>
      </c>
      <c r="D995" s="157">
        <v>4395158.72</v>
      </c>
    </row>
    <row r="996" spans="1:4">
      <c r="A996" s="156" t="s">
        <v>3416</v>
      </c>
      <c r="B996" s="157">
        <v>5290116.84</v>
      </c>
      <c r="C996" s="157">
        <v>545571.30000000005</v>
      </c>
      <c r="D996" s="157">
        <v>5835688.1399999997</v>
      </c>
    </row>
    <row r="997" spans="1:4">
      <c r="A997" s="156" t="s">
        <v>3417</v>
      </c>
      <c r="B997" s="157">
        <v>769504.88</v>
      </c>
      <c r="C997" s="157">
        <v>69954.989999999991</v>
      </c>
      <c r="D997" s="157">
        <v>839459.87</v>
      </c>
    </row>
    <row r="998" spans="1:4">
      <c r="A998" s="156" t="s">
        <v>3418</v>
      </c>
      <c r="B998" s="157">
        <v>769504.88000000012</v>
      </c>
      <c r="C998" s="157">
        <v>69954.990000000005</v>
      </c>
      <c r="D998" s="157">
        <v>839459.87</v>
      </c>
    </row>
    <row r="999" spans="1:4">
      <c r="A999" s="156" t="s">
        <v>3419</v>
      </c>
      <c r="B999" s="157">
        <v>6059621.7199999997</v>
      </c>
      <c r="C999" s="157">
        <v>615526.28999999992</v>
      </c>
      <c r="D999" s="157">
        <v>6675148.0099999998</v>
      </c>
    </row>
    <row r="1000" spans="1:4">
      <c r="A1000" s="156" t="s">
        <v>3420</v>
      </c>
      <c r="B1000" s="157">
        <v>7011008.1200000001</v>
      </c>
      <c r="C1000" s="157">
        <v>1727381.2000000002</v>
      </c>
      <c r="D1000" s="157">
        <v>8738389.3200000003</v>
      </c>
    </row>
    <row r="1001" spans="1:4">
      <c r="A1001" s="156" t="s">
        <v>3421</v>
      </c>
      <c r="B1001" s="157">
        <v>7011008.1200000001</v>
      </c>
      <c r="C1001" s="157">
        <v>1727381.2000000002</v>
      </c>
      <c r="D1001" s="157">
        <v>8738389.3200000003</v>
      </c>
    </row>
    <row r="1002" spans="1:4">
      <c r="A1002" s="156" t="s">
        <v>3422</v>
      </c>
      <c r="B1002" s="157">
        <v>34.870000000000005</v>
      </c>
      <c r="C1002" s="157">
        <v>10.139999999999999</v>
      </c>
      <c r="D1002" s="157">
        <v>45.01</v>
      </c>
    </row>
    <row r="1003" spans="1:4">
      <c r="A1003" s="156" t="s">
        <v>3424</v>
      </c>
      <c r="B1003" s="157">
        <v>1236024.8600000001</v>
      </c>
      <c r="C1003" s="157">
        <v>240318.77</v>
      </c>
      <c r="D1003" s="157">
        <v>1476343.6300000001</v>
      </c>
    </row>
    <row r="1004" spans="1:4">
      <c r="A1004" s="156" t="s">
        <v>3425</v>
      </c>
      <c r="B1004" s="157">
        <v>1451400.1199999999</v>
      </c>
      <c r="C1004" s="157">
        <v>146349.1</v>
      </c>
      <c r="D1004" s="157">
        <v>1597749.2200000002</v>
      </c>
    </row>
    <row r="1005" spans="1:4">
      <c r="A1005" s="156" t="s">
        <v>3426</v>
      </c>
      <c r="B1005" s="157">
        <v>2144051.73</v>
      </c>
      <c r="C1005" s="157">
        <v>429947.68</v>
      </c>
      <c r="D1005" s="157">
        <v>2573999.41</v>
      </c>
    </row>
    <row r="1006" spans="1:4">
      <c r="A1006" s="156" t="s">
        <v>3427</v>
      </c>
      <c r="B1006" s="157">
        <v>4831511.58</v>
      </c>
      <c r="C1006" s="157">
        <v>816625.69</v>
      </c>
      <c r="D1006" s="157">
        <v>5648137.2700000005</v>
      </c>
    </row>
    <row r="1007" spans="1:4">
      <c r="A1007" s="156" t="s">
        <v>3428</v>
      </c>
      <c r="B1007" s="157">
        <v>11842519.700000001</v>
      </c>
      <c r="C1007" s="157">
        <v>2544006.8899999997</v>
      </c>
      <c r="D1007" s="157">
        <v>14386526.59</v>
      </c>
    </row>
    <row r="1008" spans="1:4">
      <c r="A1008" s="156" t="s">
        <v>3429</v>
      </c>
      <c r="B1008" s="157">
        <v>-6216873.1799999997</v>
      </c>
      <c r="C1008" s="157">
        <v>-423721.36</v>
      </c>
      <c r="D1008" s="157">
        <v>-6640594.54</v>
      </c>
    </row>
    <row r="1009" spans="1:4">
      <c r="A1009" s="156" t="s">
        <v>3430</v>
      </c>
      <c r="B1009" s="157">
        <v>-6216873.1799999997</v>
      </c>
      <c r="C1009" s="157">
        <v>-423721.36</v>
      </c>
      <c r="D1009" s="157">
        <v>-6640594.54</v>
      </c>
    </row>
    <row r="1010" spans="1:4">
      <c r="A1010" s="156" t="s">
        <v>3431</v>
      </c>
      <c r="B1010" s="157">
        <v>6375167.3399999999</v>
      </c>
      <c r="C1010" s="157">
        <v>1165700.01</v>
      </c>
      <c r="D1010" s="157">
        <v>7540867.3499999996</v>
      </c>
    </row>
    <row r="1011" spans="1:4">
      <c r="A1011" s="156" t="s">
        <v>3432</v>
      </c>
      <c r="B1011" s="157">
        <v>281546375.23000002</v>
      </c>
      <c r="C1011" s="157">
        <v>30705653.75</v>
      </c>
      <c r="D1011" s="157">
        <v>312252028.98000002</v>
      </c>
    </row>
    <row r="1012" spans="1:4">
      <c r="A1012" s="156" t="s">
        <v>3433</v>
      </c>
      <c r="B1012" s="157">
        <v>287921542.56999999</v>
      </c>
      <c r="C1012" s="157">
        <v>31871353.760000002</v>
      </c>
      <c r="D1012" s="157">
        <v>319792896.33000004</v>
      </c>
    </row>
    <row r="1013" spans="1:4">
      <c r="A1013" s="156" t="s">
        <v>3434</v>
      </c>
      <c r="B1013" s="157">
        <v>287921542.56999999</v>
      </c>
      <c r="C1013" s="157">
        <v>31871353.760000002</v>
      </c>
      <c r="D1013" s="157">
        <v>319792896.33000004</v>
      </c>
    </row>
    <row r="1014" spans="1:4">
      <c r="A1014" s="156" t="s">
        <v>3435</v>
      </c>
      <c r="B1014" s="157">
        <v>299606810.81</v>
      </c>
      <c r="C1014" s="157">
        <v>34607165.579999998</v>
      </c>
      <c r="D1014" s="157">
        <v>334213976.38999999</v>
      </c>
    </row>
    <row r="1015" spans="1:4">
      <c r="A1015" s="156" t="s">
        <v>3436</v>
      </c>
      <c r="B1015" s="157">
        <v>853449703.4000001</v>
      </c>
      <c r="C1015" s="157">
        <v>55155125.780000001</v>
      </c>
      <c r="D1015" s="157">
        <v>908604829.17999995</v>
      </c>
    </row>
    <row r="1016" spans="1:4">
      <c r="A1016" s="156" t="s">
        <v>3502</v>
      </c>
      <c r="B1016" s="157">
        <v>0</v>
      </c>
      <c r="C1016" s="157">
        <v>0</v>
      </c>
      <c r="D1016" s="157">
        <v>0</v>
      </c>
    </row>
    <row r="1017" spans="1:4">
      <c r="A1017" s="156" t="s">
        <v>3503</v>
      </c>
      <c r="B1017" s="157">
        <v>0</v>
      </c>
      <c r="C1017" s="157">
        <v>0</v>
      </c>
      <c r="D1017" s="157">
        <v>0</v>
      </c>
    </row>
    <row r="1018" spans="1:4">
      <c r="A1018" s="156" t="s">
        <v>3441</v>
      </c>
      <c r="B1018" s="157">
        <v>0</v>
      </c>
      <c r="C1018" s="157">
        <v>0</v>
      </c>
      <c r="D1018" s="157">
        <v>0</v>
      </c>
    </row>
    <row r="1019" spans="1:4">
      <c r="A1019" s="156" t="s">
        <v>3442</v>
      </c>
      <c r="B1019" s="157">
        <v>0</v>
      </c>
      <c r="C1019" s="157">
        <v>0</v>
      </c>
      <c r="D1019" s="157">
        <v>0</v>
      </c>
    </row>
    <row r="1020" spans="1:4">
      <c r="A1020" s="156" t="s">
        <v>3443</v>
      </c>
      <c r="B1020" s="157">
        <v>0</v>
      </c>
      <c r="C1020" s="157">
        <v>0</v>
      </c>
      <c r="D1020" s="157">
        <v>0</v>
      </c>
    </row>
    <row r="1021" spans="1:4">
      <c r="A1021" s="154" t="s">
        <v>3444</v>
      </c>
      <c r="B1021" s="159">
        <v>853449703.4000001</v>
      </c>
      <c r="C1021" s="159">
        <v>55155125.780000001</v>
      </c>
      <c r="D1021" s="159">
        <v>908604829.17999995</v>
      </c>
    </row>
  </sheetData>
  <pageMargins left="0.7" right="0.7" top="0.75" bottom="0.75" header="0.3" footer="0.3"/>
  <pageSetup orientation="portrait" horizontalDpi="1200" verticalDpi="1200" r:id="rId1"/>
  <headerFooter>
    <oddHeader xml:space="preserve">&amp;RDEF’s Response to OPC POD 1 (1-26)
Q7
Page &amp;P of &amp;N
</oddHeader>
    <oddFooter xml:space="preserve">&amp;R20240025-OPCPOD1-00004233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9b4577-d510-4d0a-9b77-58a7ce050573">
      <Terms xmlns="http://schemas.microsoft.com/office/infopath/2007/PartnerControls"/>
    </lcf76f155ced4ddcb4097134ff3c332f>
    <TaxCatchAll xmlns="fb449c68-7da9-4414-a7d8-785e223757ce" xsi:nil="true"/>
    <Comments xmlns="1f9b4577-d510-4d0a-9b77-58a7ce05057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F4EAD043515EE408A808D1623B876BF" ma:contentTypeVersion="16" ma:contentTypeDescription="Create a new document." ma:contentTypeScope="" ma:versionID="4c362b19ee3327833c3f56f132cf66b6">
  <xsd:schema xmlns:xsd="http://www.w3.org/2001/XMLSchema" xmlns:xs="http://www.w3.org/2001/XMLSchema" xmlns:p="http://schemas.microsoft.com/office/2006/metadata/properties" xmlns:ns2="1f9b4577-d510-4d0a-9b77-58a7ce050573" xmlns:ns3="cb0cb807-e4cb-4197-a0a9-ff4221d065c9" xmlns:ns4="fb449c68-7da9-4414-a7d8-785e223757ce" targetNamespace="http://schemas.microsoft.com/office/2006/metadata/properties" ma:root="true" ma:fieldsID="19f4afdcdad0360863ada656c772d039" ns2:_="" ns3:_="" ns4:_="">
    <xsd:import namespace="1f9b4577-d510-4d0a-9b77-58a7ce050573"/>
    <xsd:import namespace="cb0cb807-e4cb-4197-a0a9-ff4221d065c9"/>
    <xsd:import namespace="fb449c68-7da9-4414-a7d8-785e223757c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LengthInSecond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Comment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9b4577-d510-4d0a-9b77-58a7ce0505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f6a659c-b33e-46f9-a878-2211c7a73f6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Comments" ma:index="22" nillable="true" ma:displayName="Comments" ma:format="Dropdown" ma:internalName="Comments">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0cb807-e4cb-4197-a0a9-ff4221d065c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449c68-7da9-4414-a7d8-785e223757c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6767940-a93d-42dc-ba06-3854c77682a6}" ma:internalName="TaxCatchAll" ma:showField="CatchAllData" ma:web="cb0cb807-e4cb-4197-a0a9-ff4221d065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1A7AA5-2971-4F27-BE57-1EC7040D2F7F}">
  <ds:schemaRefs>
    <ds:schemaRef ds:uri="http://schemas.microsoft.com/sharepoint/v3/contenttype/forms"/>
  </ds:schemaRefs>
</ds:datastoreItem>
</file>

<file path=customXml/itemProps2.xml><?xml version="1.0" encoding="utf-8"?>
<ds:datastoreItem xmlns:ds="http://schemas.openxmlformats.org/officeDocument/2006/customXml" ds:itemID="{C38C2486-1F53-4893-BA4C-87E95294D488}">
  <ds:schemaRefs>
    <ds:schemaRef ds:uri="http://schemas.microsoft.com/office/2006/metadata/properties"/>
    <ds:schemaRef ds:uri="http://schemas.microsoft.com/office/infopath/2007/PartnerControls"/>
    <ds:schemaRef ds:uri="1f9b4577-d510-4d0a-9b77-58a7ce050573"/>
    <ds:schemaRef ds:uri="fb449c68-7da9-4414-a7d8-785e223757ce"/>
  </ds:schemaRefs>
</ds:datastoreItem>
</file>

<file path=customXml/itemProps3.xml><?xml version="1.0" encoding="utf-8"?>
<ds:datastoreItem xmlns:ds="http://schemas.openxmlformats.org/officeDocument/2006/customXml" ds:itemID="{39394316-08A7-4510-9B6A-13EFF0D0DA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9b4577-d510-4d0a-9b77-58a7ce050573"/>
    <ds:schemaRef ds:uri="cb0cb807-e4cb-4197-a0a9-ff4221d065c9"/>
    <ds:schemaRef ds:uri="fb449c68-7da9-4414-a7d8-785e22375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Procedures &amp; Inputs</vt:lpstr>
      <vt:lpstr>B-23 FINAL</vt:lpstr>
      <vt:lpstr>Forecast Support --&gt;</vt:lpstr>
      <vt:lpstr>REG FL  BS - 4 Results</vt:lpstr>
      <vt:lpstr>REG FL  FERC IS - 3 Adjusted</vt:lpstr>
      <vt:lpstr>Historical Support --&gt;</vt:lpstr>
      <vt:lpstr>ITC generation summary</vt:lpstr>
      <vt:lpstr>2023 WKTB_REG</vt:lpstr>
      <vt:lpstr>2022 WKTB_REG</vt:lpstr>
      <vt:lpstr>2021 WKTB_REG</vt:lpstr>
      <vt:lpstr>2020 WKTB_REG</vt:lpstr>
      <vt:lpstr>2019 WKTB_REG</vt:lpstr>
      <vt:lpstr>2018 WKTB_REG</vt:lpstr>
      <vt:lpstr>'B-23 FINAL'!Print_Area</vt:lpstr>
      <vt:lpstr>'2023 WKTB_REG'!WKTB_REG_Export1</vt:lpstr>
      <vt:lpstr>'2023 WKTB_REG'!WKTB_REG_Export1_Header</vt:lpstr>
      <vt:lpstr>'2023 WKTB_REG'!WKTB_REG_Export1_Header_CenterLabel1</vt:lpstr>
      <vt:lpstr>'2023 WKTB_REG'!WKTB_REG_Export1_Header_CenterLabel2</vt:lpstr>
      <vt:lpstr>'2023 WKTB_REG'!WKTB_REG_Export1_Header_CenterLabel3</vt:lpstr>
      <vt:lpstr>'2023 WKTB_REG'!WKTB_REG_Export1_Header_LeftLabel1</vt:lpstr>
      <vt:lpstr>'2023 WKTB_REG'!WKTB_REG_Export1_Header_LeftLabel2</vt:lpstr>
      <vt:lpstr>'2023 WKTB_REG'!WKTB_REG_Export1_Header_LeftLabel3</vt:lpstr>
      <vt:lpstr>'2023 WKTB_REG'!WKTB_REG_Export1_Header_RightLabel1</vt:lpstr>
      <vt:lpstr>'2023 WKTB_REG'!WKTB_REG_Export1_Header_RightLabel2</vt:lpstr>
      <vt:lpstr>'2023 WKTB_REG'!WKTB_REG_Export1_Header_RightLabel3</vt:lpstr>
      <vt:lpstr>'2023 WKTB_REG'!WKTB_REG_Export1_Header_Title</vt:lpstr>
      <vt:lpstr>'2023 WKTB_REG'!WKTB_REG_Export1_Main</vt:lpstr>
    </vt:vector>
  </TitlesOfParts>
  <Manager/>
  <Company>Duke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Wentz, Cheryl A</dc:creator>
  <cp:keywords/>
  <dc:description/>
  <cp:lastModifiedBy>Hampton, Monique</cp:lastModifiedBy>
  <cp:revision/>
  <cp:lastPrinted>2024-04-14T18:01:07Z</cp:lastPrinted>
  <dcterms:created xsi:type="dcterms:W3CDTF">2019-12-16T19:14:32Z</dcterms:created>
  <dcterms:modified xsi:type="dcterms:W3CDTF">2024-04-14T18:01:10Z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0x0101000F4EAD043515EE408A808D1623B876BF</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