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K:\REGULATORY MATTERS 2009 FORWARD\20240025-Petition for Rate Case Increase\Discovery\OPC POD 1 (1-26)\Attachments\Q7\MFR C\"/>
    </mc:Choice>
  </mc:AlternateContent>
  <xr:revisionPtr revIDLastSave="0" documentId="13_ncr:1_{0701E9E1-77DA-499A-B991-E692ED10813A}" xr6:coauthVersionLast="47" xr6:coauthVersionMax="47" xr10:uidLastSave="{00000000-0000-0000-0000-000000000000}"/>
  <bookViews>
    <workbookView xWindow="-108" yWindow="-108" windowWidth="23256" windowHeight="12456" xr2:uid="{53A62961-57DE-4FED-B0F2-4DB327F9D9BC}"/>
  </bookViews>
  <sheets>
    <sheet name="C-29" sheetId="6" r:id="rId1"/>
    <sheet name="A 2021 Indian Shores Land Sal " sheetId="7" r:id="rId2"/>
    <sheet name="B 2022 Pass-A-Grill" sheetId="8" r:id="rId3"/>
    <sheet name="C 2022 Anclote Steam Common" sheetId="9" r:id="rId4"/>
    <sheet name="D 2023 Lake Mary Ops" sheetId="10" r:id="rId5"/>
    <sheet name="E QORVO INC" sheetId="11" r:id="rId6"/>
  </sheets>
  <definedNames>
    <definedName name="\A" localSheetId="0">#REF!</definedName>
    <definedName name="\A" localSheetId="5">#REF!</definedName>
    <definedName name="\A">#REF!</definedName>
    <definedName name="\B" localSheetId="0">#REF!</definedName>
    <definedName name="\B">#REF!</definedName>
    <definedName name="\C" localSheetId="0">#REF!</definedName>
    <definedName name="\C" localSheetId="5">#REF!</definedName>
    <definedName name="\C">#REF!</definedName>
    <definedName name="\D" localSheetId="0">#REF!</definedName>
    <definedName name="\D">#REF!</definedName>
    <definedName name="\E" localSheetId="0">#REF!</definedName>
    <definedName name="\E">#REF!</definedName>
    <definedName name="\F" localSheetId="0">#REF!</definedName>
    <definedName name="\F">#REF!</definedName>
    <definedName name="\G" localSheetId="0">#REF!</definedName>
    <definedName name="\G">#REF!</definedName>
    <definedName name="\H" localSheetId="0">#REF!</definedName>
    <definedName name="\H">#REF!</definedName>
    <definedName name="\I" localSheetId="0">#REF!</definedName>
    <definedName name="\I">#REF!</definedName>
    <definedName name="\J" localSheetId="0">#REF!</definedName>
    <definedName name="\J">#REF!</definedName>
    <definedName name="\L" localSheetId="0">#REF!</definedName>
    <definedName name="\L">#REF!</definedName>
    <definedName name="\M" localSheetId="0">#REF!</definedName>
    <definedName name="\M">#REF!</definedName>
    <definedName name="\N" localSheetId="0">#REF!</definedName>
    <definedName name="\N">#REF!</definedName>
    <definedName name="\P" localSheetId="0">#REF!</definedName>
    <definedName name="\P">#REF!</definedName>
    <definedName name="\Q" localSheetId="0">#REF!</definedName>
    <definedName name="\Q" localSheetId="5">#REF!</definedName>
    <definedName name="\Q">#REF!</definedName>
    <definedName name="\R" localSheetId="0">#REF!</definedName>
    <definedName name="\R">#REF!</definedName>
    <definedName name="\S" localSheetId="0">#REF!</definedName>
    <definedName name="\S" localSheetId="5">#REF!</definedName>
    <definedName name="\S">#REF!</definedName>
    <definedName name="\T" localSheetId="0">#REF!</definedName>
    <definedName name="\T">#REF!</definedName>
    <definedName name="\V" localSheetId="0">#REF!</definedName>
    <definedName name="\V">#REF!</definedName>
    <definedName name="\X" localSheetId="0">#REF!</definedName>
    <definedName name="\X">#REF!</definedName>
    <definedName name="\Y" localSheetId="0">#REF!</definedName>
    <definedName name="\Y">#REF!</definedName>
    <definedName name="\Z" localSheetId="0">#REF!</definedName>
    <definedName name="\Z">#REF!</definedName>
    <definedName name="____________fsd44" localSheetId="5" hidden="1">{#N/A,#N/A,FALSE,"Aging Summary";#N/A,#N/A,FALSE,"Ratio Analysis";#N/A,#N/A,FALSE,"Test 120 Day Accts";#N/A,#N/A,FALSE,"Tickmarks"}</definedName>
    <definedName name="____________fsd44" hidden="1">{#N/A,#N/A,FALSE,"Aging Summary";#N/A,#N/A,FALSE,"Ratio Analysis";#N/A,#N/A,FALSE,"Test 120 Day Accts";#N/A,#N/A,FALSE,"Tickmarks"}</definedName>
    <definedName name="__________fsd44" localSheetId="5" hidden="1">{#N/A,#N/A,FALSE,"Aging Summary";#N/A,#N/A,FALSE,"Ratio Analysis";#N/A,#N/A,FALSE,"Test 120 Day Accts";#N/A,#N/A,FALSE,"Tickmarks"}</definedName>
    <definedName name="__________fsd44" hidden="1">{#N/A,#N/A,FALSE,"Aging Summary";#N/A,#N/A,FALSE,"Ratio Analysis";#N/A,#N/A,FALSE,"Test 120 Day Accts";#N/A,#N/A,FALSE,"Tickmarks"}</definedName>
    <definedName name="_______fsd44" localSheetId="5" hidden="1">{#N/A,#N/A,FALSE,"Aging Summary";#N/A,#N/A,FALSE,"Ratio Analysis";#N/A,#N/A,FALSE,"Test 120 Day Accts";#N/A,#N/A,FALSE,"Tickmarks"}</definedName>
    <definedName name="_______fsd44" hidden="1">{#N/A,#N/A,FALSE,"Aging Summary";#N/A,#N/A,FALSE,"Ratio Analysis";#N/A,#N/A,FALSE,"Test 120 Day Accts";#N/A,#N/A,FALSE,"Tickmarks"}</definedName>
    <definedName name="______fsd44" localSheetId="5" hidden="1">{#N/A,#N/A,FALSE,"Aging Summary";#N/A,#N/A,FALSE,"Ratio Analysis";#N/A,#N/A,FALSE,"Test 120 Day Accts";#N/A,#N/A,FALSE,"Tickmarks"}</definedName>
    <definedName name="______fsd44" hidden="1">{#N/A,#N/A,FALSE,"Aging Summary";#N/A,#N/A,FALSE,"Ratio Analysis";#N/A,#N/A,FALSE,"Test 120 Day Accts";#N/A,#N/A,FALSE,"Tickmarks"}</definedName>
    <definedName name="_____fsd44" localSheetId="5" hidden="1">{#N/A,#N/A,FALSE,"Aging Summary";#N/A,#N/A,FALSE,"Ratio Analysis";#N/A,#N/A,FALSE,"Test 120 Day Accts";#N/A,#N/A,FALSE,"Tickmarks"}</definedName>
    <definedName name="_____fsd44" hidden="1">{#N/A,#N/A,FALSE,"Aging Summary";#N/A,#N/A,FALSE,"Ratio Analysis";#N/A,#N/A,FALSE,"Test 120 Day Accts";#N/A,#N/A,FALSE,"Tickmarks"}</definedName>
    <definedName name="____fsd44" localSheetId="5" hidden="1">{#N/A,#N/A,FALSE,"Aging Summary";#N/A,#N/A,FALSE,"Ratio Analysis";#N/A,#N/A,FALSE,"Test 120 Day Accts";#N/A,#N/A,FALSE,"Tickmarks"}</definedName>
    <definedName name="____fsd44" hidden="1">{#N/A,#N/A,FALSE,"Aging Summary";#N/A,#N/A,FALSE,"Ratio Analysis";#N/A,#N/A,FALSE,"Test 120 Day Accts";#N/A,#N/A,FALSE,"Tickmarks"}</definedName>
    <definedName name="___fsd44" localSheetId="5" hidden="1">{#N/A,#N/A,FALSE,"Aging Summary";#N/A,#N/A,FALSE,"Ratio Analysis";#N/A,#N/A,FALSE,"Test 120 Day Accts";#N/A,#N/A,FALSE,"Tickmarks"}</definedName>
    <definedName name="___fsd44" hidden="1">{#N/A,#N/A,FALSE,"Aging Summary";#N/A,#N/A,FALSE,"Ratio Analysis";#N/A,#N/A,FALSE,"Test 120 Day Accts";#N/A,#N/A,FALSE,"Tickmarks"}</definedName>
    <definedName name="__123Graph_A" localSheetId="0" hidden="1">#REF!</definedName>
    <definedName name="__123Graph_A" hidden="1">#REF!</definedName>
    <definedName name="__123Graph_B" localSheetId="0" hidden="1">#REF!</definedName>
    <definedName name="__123Graph_B" hidden="1">#REF!</definedName>
    <definedName name="__123Graph_C" localSheetId="0" hidden="1">#REF!</definedName>
    <definedName name="__123Graph_C" hidden="1">#REF!</definedName>
    <definedName name="__123Graph_D" localSheetId="0" hidden="1">#REF!</definedName>
    <definedName name="__123Graph_D" hidden="1">#REF!</definedName>
    <definedName name="__123Graph_E" localSheetId="0" hidden="1">#REF!</definedName>
    <definedName name="__123Graph_E" hidden="1">#REF!</definedName>
    <definedName name="__123Graph_F" localSheetId="0" hidden="1">#REF!</definedName>
    <definedName name="__123Graph_F" hidden="1">#REF!</definedName>
    <definedName name="__123Graph_X" localSheetId="0" hidden="1">#REF!</definedName>
    <definedName name="__123Graph_X" hidden="1">#REF!</definedName>
    <definedName name="__FPC1" localSheetId="0">#REF!</definedName>
    <definedName name="__FPC1">#REF!</definedName>
    <definedName name="__FPC2" localSheetId="0">#REF!</definedName>
    <definedName name="__FPC2">#REF!</definedName>
    <definedName name="__FPC3" localSheetId="0">#REF!</definedName>
    <definedName name="__FPC3">#REF!</definedName>
    <definedName name="__fsd44" localSheetId="5" hidden="1">{#N/A,#N/A,FALSE,"Aging Summary";#N/A,#N/A,FALSE,"Ratio Analysis";#N/A,#N/A,FALSE,"Test 120 Day Accts";#N/A,#N/A,FALSE,"Tickmarks"}</definedName>
    <definedName name="__fsd44" hidden="1">{#N/A,#N/A,FALSE,"Aging Summary";#N/A,#N/A,FALSE,"Ratio Analysis";#N/A,#N/A,FALSE,"Test 120 Day Accts";#N/A,#N/A,FALSE,"Tickmarks"}</definedName>
    <definedName name="_123Graph_F1" localSheetId="0" hidden="1">#REF!</definedName>
    <definedName name="_123Graph_F1" hidden="1">#REF!</definedName>
    <definedName name="_1995RET" localSheetId="0">#REF!</definedName>
    <definedName name="_1995RET">#REF!</definedName>
    <definedName name="_1996AMORT" localSheetId="0">#REF!</definedName>
    <definedName name="_1996AMORT">#REF!</definedName>
    <definedName name="_1996RET" localSheetId="0">#REF!</definedName>
    <definedName name="_1996RET">#REF!</definedName>
    <definedName name="_1997AMORT" localSheetId="0">#REF!</definedName>
    <definedName name="_1997AMORT">#REF!</definedName>
    <definedName name="_1997RETAMORT" localSheetId="0">#REF!</definedName>
    <definedName name="_1997RETAMORT">#REF!</definedName>
    <definedName name="_2" localSheetId="0">#REF!</definedName>
    <definedName name="_2">#REF!</definedName>
    <definedName name="_2_1" localSheetId="0">#REF!</definedName>
    <definedName name="_2_1">#REF!</definedName>
    <definedName name="_2_2" localSheetId="0">#REF!</definedName>
    <definedName name="_2_2">#REF!</definedName>
    <definedName name="_2_3" localSheetId="0">#REF!</definedName>
    <definedName name="_2_3">#REF!</definedName>
    <definedName name="_328_J_7" localSheetId="0">#REF!</definedName>
    <definedName name="_328_J_7">#REF!</definedName>
    <definedName name="_328_J_8" localSheetId="0">#REF!</definedName>
    <definedName name="_328_J_8">#REF!</definedName>
    <definedName name="_328_K_7" localSheetId="0">#REF!</definedName>
    <definedName name="_328_K_7">#REF!</definedName>
    <definedName name="_328_K_8" localSheetId="0">#REF!</definedName>
    <definedName name="_328_K_8">#REF!</definedName>
    <definedName name="_328_L" localSheetId="0">#REF!</definedName>
    <definedName name="_328_L">#REF!</definedName>
    <definedName name="_328_M" localSheetId="0">#REF!</definedName>
    <definedName name="_328_M">#REF!</definedName>
    <definedName name="_328_N" localSheetId="0">#REF!</definedName>
    <definedName name="_328_N">#REF!</definedName>
    <definedName name="_4_1" localSheetId="0">#REF!</definedName>
    <definedName name="_4_1">#REF!</definedName>
    <definedName name="_4_2" localSheetId="0">#REF!</definedName>
    <definedName name="_4_2">#REF!</definedName>
    <definedName name="_4_3" localSheetId="0">#REF!</definedName>
    <definedName name="_4_3">#REF!</definedName>
    <definedName name="_6MOS" localSheetId="0">#REF!</definedName>
    <definedName name="_6MOS">#REF!</definedName>
    <definedName name="_6MOS_1" localSheetId="0">#REF!</definedName>
    <definedName name="_6MOS_1">#REF!</definedName>
    <definedName name="_6MOS_2" localSheetId="0">#REF!</definedName>
    <definedName name="_6MOS_2">#REF!</definedName>
    <definedName name="_6MOS_3" localSheetId="0">#REF!</definedName>
    <definedName name="_6MOS_3">#REF!</definedName>
    <definedName name="_97opls" localSheetId="0">#REF!</definedName>
    <definedName name="_97opls">#REF!</definedName>
    <definedName name="_AUG94" localSheetId="0">#REF!</definedName>
    <definedName name="_AUG94">#REF!</definedName>
    <definedName name="_Fill" localSheetId="0" hidden="1">#REF!</definedName>
    <definedName name="_Fill" hidden="1">#REF!</definedName>
    <definedName name="_FPC1" localSheetId="0">#REF!</definedName>
    <definedName name="_FPC1">#REF!</definedName>
    <definedName name="_FPC2" localSheetId="0">#REF!</definedName>
    <definedName name="_FPC2">#REF!</definedName>
    <definedName name="_FPC3" localSheetId="0">#REF!</definedName>
    <definedName name="_FPC3">#REF!</definedName>
    <definedName name="_fsd44" localSheetId="5" hidden="1">{#N/A,#N/A,FALSE,"Aging Summary";#N/A,#N/A,FALSE,"Ratio Analysis";#N/A,#N/A,FALSE,"Test 120 Day Accts";#N/A,#N/A,FALSE,"Tickmarks"}</definedName>
    <definedName name="_fsd44" hidden="1">{#N/A,#N/A,FALSE,"Aging Summary";#N/A,#N/A,FALSE,"Ratio Analysis";#N/A,#N/A,FALSE,"Test 120 Day Accts";#N/A,#N/A,FALSE,"Tickmarks"}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Order1" hidden="1">0</definedName>
    <definedName name="_Order2" hidden="1">0</definedName>
    <definedName name="_Sort" localSheetId="0" hidden="1">#REF!</definedName>
    <definedName name="_Sort" hidden="1">#REF!</definedName>
    <definedName name="_Sort1" localSheetId="0" hidden="1">#REF!</definedName>
    <definedName name="_Sort1" hidden="1">#REF!</definedName>
    <definedName name="_Table1_In1" localSheetId="0" hidden="1">#REF!</definedName>
    <definedName name="_Table1_In1" hidden="1">#REF!</definedName>
    <definedName name="_Table1_Out" localSheetId="0" hidden="1">#REF!</definedName>
    <definedName name="_Table1_Out" hidden="1">#REF!</definedName>
    <definedName name="_Table2_In1" localSheetId="0" hidden="1">#REF!</definedName>
    <definedName name="_Table2_In1" hidden="1">#REF!</definedName>
    <definedName name="_Table2_Out" localSheetId="0" hidden="1">#REF!</definedName>
    <definedName name="_Table2_Out" hidden="1">#REF!</definedName>
    <definedName name="_Yr2007">#REF!</definedName>
    <definedName name="_Yr2008">#REF!</definedName>
    <definedName name="_Yr2009">#REF!</definedName>
    <definedName name="_Yr2010">#REF!</definedName>
    <definedName name="A" localSheetId="0">#REF!</definedName>
    <definedName name="A">#REF!</definedName>
    <definedName name="A_1" localSheetId="0">#REF!</definedName>
    <definedName name="A_1">#REF!</definedName>
    <definedName name="A_2" localSheetId="0">#REF!</definedName>
    <definedName name="A_2">#REF!</definedName>
    <definedName name="A_3" localSheetId="0">#REF!</definedName>
    <definedName name="A_3">#REF!</definedName>
    <definedName name="A1topd" localSheetId="0">#REF!</definedName>
    <definedName name="A1topd">#REF!</definedName>
    <definedName name="A9A">#REF!</definedName>
    <definedName name="AccdMICP" localSheetId="0">#REF!</definedName>
    <definedName name="AccdMICP">#REF!</definedName>
    <definedName name="AccrExp" localSheetId="0">#REF!</definedName>
    <definedName name="AccrExp">#REF!</definedName>
    <definedName name="AccrExpSum" localSheetId="0">#REF!</definedName>
    <definedName name="AccrExpSum">#REF!</definedName>
    <definedName name="AccrMICP" localSheetId="0">#REF!</definedName>
    <definedName name="AccrMICP">#REF!</definedName>
    <definedName name="ACCRUED_401K" localSheetId="0">#REF!</definedName>
    <definedName name="ACCRUED_401K">#REF!</definedName>
    <definedName name="ACCRUED_LIAB" localSheetId="0">#REF!</definedName>
    <definedName name="ACCRUED_LIAB">#REF!</definedName>
    <definedName name="acct1410" localSheetId="0">#REF!</definedName>
    <definedName name="acct1410">#REF!</definedName>
    <definedName name="acct2810" localSheetId="0">#REF!</definedName>
    <definedName name="acct2810">#REF!</definedName>
    <definedName name="ACE" localSheetId="0">#REF!</definedName>
    <definedName name="ACE">#REF!</definedName>
    <definedName name="ACT">#REF!</definedName>
    <definedName name="ACT_EIN">#REF!</definedName>
    <definedName name="advance" localSheetId="0">#REF!</definedName>
    <definedName name="advance">#REF!</definedName>
    <definedName name="ADVERT" localSheetId="0">#REF!</definedName>
    <definedName name="ADVERT">#REF!</definedName>
    <definedName name="AFUDC" localSheetId="0">#REF!</definedName>
    <definedName name="AFUDC">#REF!</definedName>
    <definedName name="ALLOCATION" localSheetId="0">#REF!</definedName>
    <definedName name="ALLOCATION">#REF!</definedName>
    <definedName name="Allocators">#REF!</definedName>
    <definedName name="AllocIncTaxExpensePg2" localSheetId="0">#REF!</definedName>
    <definedName name="AllocIncTaxExpensePg2">#REF!</definedName>
    <definedName name="AMT" localSheetId="0">#REF!</definedName>
    <definedName name="AMT">#REF!</definedName>
    <definedName name="ANAL" localSheetId="0">#REF!</definedName>
    <definedName name="ANAL">#REF!</definedName>
    <definedName name="ANNFEB" localSheetId="0">#REF!</definedName>
    <definedName name="ANNFEB">#REF!</definedName>
    <definedName name="ANNMAR" localSheetId="0">#REF!</definedName>
    <definedName name="ANNMAR">#REF!</definedName>
    <definedName name="APN" localSheetId="0">#REF!</definedName>
    <definedName name="APN">#REF!</definedName>
    <definedName name="ARAMSum" localSheetId="0">#REF!</definedName>
    <definedName name="ARAMSum">#REF!</definedName>
    <definedName name="as" localSheetId="5" hidden="1">{#N/A,#N/A,FALSE,"Aging Summary";#N/A,#N/A,FALSE,"Ratio Analysis";#N/A,#N/A,FALSE,"Test 120 Day Accts";#N/A,#N/A,FALSE,"Tickmarks"}</definedName>
    <definedName name="as" hidden="1">{#N/A,#N/A,FALSE,"Aging Summary";#N/A,#N/A,FALSE,"Ratio Analysis";#N/A,#N/A,FALSE,"Test 120 Day Accts";#N/A,#N/A,FALSE,"Tickmarks"}</definedName>
    <definedName name="AS2DocOpenMode" hidden="1">"AS2DocumentBrowse"</definedName>
    <definedName name="AS2NamedRange" hidden="1">7</definedName>
    <definedName name="Asset_Retrieve" localSheetId="0">#REF!</definedName>
    <definedName name="Asset_Retrieve">#REF!</definedName>
    <definedName name="AUG_1" localSheetId="0">#REF!</definedName>
    <definedName name="AUG_1">#REF!</definedName>
    <definedName name="AUG_2" localSheetId="0">#REF!</definedName>
    <definedName name="AUG_2">#REF!</definedName>
    <definedName name="AUG_3" localSheetId="0">#REF!</definedName>
    <definedName name="AUG_3">#REF!</definedName>
    <definedName name="AUGUST" localSheetId="0">#REF!</definedName>
    <definedName name="AUGUST">#REF!</definedName>
    <definedName name="av" localSheetId="0">#REF!</definedName>
    <definedName name="av">#REF!</definedName>
    <definedName name="AVSACURRYR" localSheetId="0">#REF!</definedName>
    <definedName name="AVSACURRYR">#REF!</definedName>
    <definedName name="AVSBCURRMO" localSheetId="0">#REF!</definedName>
    <definedName name="AVSBCURRMO">#REF!</definedName>
    <definedName name="bad_debt" localSheetId="0">#REF!</definedName>
    <definedName name="bad_debt">#REF!</definedName>
    <definedName name="BAD_DEBT_EXPENSE" localSheetId="0">#REF!</definedName>
    <definedName name="BAD_DEBT_EXPENSE">#REF!</definedName>
    <definedName name="BASIS" localSheetId="0">#REF!</definedName>
    <definedName name="BASIS">#REF!</definedName>
    <definedName name="bigbuckrecon" localSheetId="0">#REF!</definedName>
    <definedName name="bigbuckrecon">#REF!</definedName>
    <definedName name="Billing" localSheetId="0">#REF!</definedName>
    <definedName name="Billing">#REF!</definedName>
    <definedName name="block" localSheetId="0">#REF!</definedName>
    <definedName name="block">#REF!</definedName>
    <definedName name="block2" localSheetId="0">#REF!</definedName>
    <definedName name="block2">#REF!</definedName>
    <definedName name="BNE_MESSAGES_HIDDEN" localSheetId="0" hidden="1">#REF!</definedName>
    <definedName name="BNE_MESSAGES_HIDDEN" hidden="1">#REF!</definedName>
    <definedName name="BOOKDEP" localSheetId="0">#REF!</definedName>
    <definedName name="BOOKDEP">#REF!</definedName>
    <definedName name="BOOKDEPAFUDC" localSheetId="0">#REF!</definedName>
    <definedName name="BOOKDEPAFUDC">#REF!</definedName>
    <definedName name="Broker" localSheetId="0">#REF!</definedName>
    <definedName name="Broker">#REF!</definedName>
    <definedName name="BUDGET" localSheetId="0">#REF!</definedName>
    <definedName name="BUDGET">#REF!</definedName>
    <definedName name="burtonrecon" localSheetId="0">#REF!</definedName>
    <definedName name="burtonrecon">#REF!</definedName>
    <definedName name="bv" localSheetId="5" hidden="1">{#N/A,#N/A,FALSE,"Aging Summary";#N/A,#N/A,FALSE,"Ratio Analysis";#N/A,#N/A,FALSE,"Test 120 Day Accts";#N/A,#N/A,FALSE,"Tickmarks"}</definedName>
    <definedName name="bv" hidden="1">{#N/A,#N/A,FALSE,"Aging Summary";#N/A,#N/A,FALSE,"Ratio Analysis";#N/A,#N/A,FALSE,"Test 120 Day Accts";#N/A,#N/A,FALSE,"Tickmarks"}</definedName>
    <definedName name="C_51_1" localSheetId="0">#REF!</definedName>
    <definedName name="C_51_1">#REF!</definedName>
    <definedName name="C_51_1_93" localSheetId="0">#REF!</definedName>
    <definedName name="C_51_1_93">#REF!</definedName>
    <definedName name="C_51_2" localSheetId="0">#REF!</definedName>
    <definedName name="C_51_2">#REF!</definedName>
    <definedName name="C_51_2_93" localSheetId="0">#REF!</definedName>
    <definedName name="C_51_2_93">#REF!</definedName>
    <definedName name="C_51_3" localSheetId="0">#REF!</definedName>
    <definedName name="C_51_3">#REF!</definedName>
    <definedName name="C_51_4" localSheetId="0">#REF!</definedName>
    <definedName name="C_51_4">#REF!</definedName>
    <definedName name="C_51_5" localSheetId="0">#REF!</definedName>
    <definedName name="C_51_5">#REF!</definedName>
    <definedName name="C_51_6" localSheetId="0">#REF!</definedName>
    <definedName name="C_51_6">#REF!</definedName>
    <definedName name="Call_Format_ISD_All" localSheetId="0">#REF!</definedName>
    <definedName name="Call_Format_ISD_All">#REF!</definedName>
    <definedName name="CAPTIVE_INS" localSheetId="0">#REF!</definedName>
    <definedName name="CAPTIVE_INS">#REF!</definedName>
    <definedName name="CASE_2_PG_1" localSheetId="0">#REF!</definedName>
    <definedName name="CASE_2_PG_1">#REF!</definedName>
    <definedName name="cf" localSheetId="0">#REF!</definedName>
    <definedName name="cf">#REF!</definedName>
    <definedName name="charlesrecon" localSheetId="0">#REF!</definedName>
    <definedName name="charlesrecon">#REF!</definedName>
    <definedName name="CHECKREQUEST" localSheetId="0">#REF!</definedName>
    <definedName name="CHECKREQUEST">#REF!</definedName>
    <definedName name="ClubDues" localSheetId="0">#REF!</definedName>
    <definedName name="ClubDues">#REF!</definedName>
    <definedName name="Coal1" localSheetId="0">#REF!</definedName>
    <definedName name="Coal1">#REF!</definedName>
    <definedName name="Coal2" localSheetId="0">#REF!</definedName>
    <definedName name="Coal2">#REF!</definedName>
    <definedName name="Coal3" localSheetId="0">#REF!</definedName>
    <definedName name="Coal3">#REF!</definedName>
    <definedName name="COGS" localSheetId="0">#REF!</definedName>
    <definedName name="COGS">#REF!</definedName>
    <definedName name="COMPANY" localSheetId="0">#REF!</definedName>
    <definedName name="COMPANY">#REF!</definedName>
    <definedName name="CORP" localSheetId="0">#REF!</definedName>
    <definedName name="CORP">#REF!</definedName>
    <definedName name="COST93" localSheetId="0">#REF!</definedName>
    <definedName name="COST93">#REF!</definedName>
    <definedName name="covingtonrecon" localSheetId="0">#REF!</definedName>
    <definedName name="covingtonrecon">#REF!</definedName>
    <definedName name="CR">#REF!</definedName>
    <definedName name="CRCAP2006" localSheetId="0">#REF!</definedName>
    <definedName name="CRCAP2006">#REF!</definedName>
    <definedName name="CRCAP2007" localSheetId="0">#REF!</definedName>
    <definedName name="CRCAP2007">#REF!</definedName>
    <definedName name="CRCAP2008" localSheetId="0">#REF!</definedName>
    <definedName name="CRCAP2008">#REF!</definedName>
    <definedName name="CRCAP2009" localSheetId="0">#REF!</definedName>
    <definedName name="CRCAP2009">#REF!</definedName>
    <definedName name="CRCAP2010" localSheetId="0">#REF!</definedName>
    <definedName name="CRCAP2010">#REF!</definedName>
    <definedName name="_xlnm.Criteria" localSheetId="0">#REF!</definedName>
    <definedName name="_xlnm.Criteria">#REF!</definedName>
    <definedName name="CROM2006" localSheetId="0">#REF!</definedName>
    <definedName name="CROM2006">#REF!</definedName>
    <definedName name="CROM2007" localSheetId="0">#REF!</definedName>
    <definedName name="CROM2007">#REF!</definedName>
    <definedName name="CROM2008" localSheetId="0">#REF!</definedName>
    <definedName name="CROM2008">#REF!</definedName>
    <definedName name="CROM2009" localSheetId="0">#REF!</definedName>
    <definedName name="CROM2009">#REF!</definedName>
    <definedName name="CROM2010" localSheetId="0">#REF!</definedName>
    <definedName name="CROM2010">#REF!</definedName>
    <definedName name="crookedrecon" localSheetId="0">#REF!</definedName>
    <definedName name="crookedrecon">#REF!</definedName>
    <definedName name="CUMMULATIVE" localSheetId="0">#REF!</definedName>
    <definedName name="CUMMULATIVE">#REF!</definedName>
    <definedName name="CUMTD" localSheetId="0">#REF!</definedName>
    <definedName name="CUMTD">#REF!</definedName>
    <definedName name="D" localSheetId="0">#REF!</definedName>
    <definedName name="D">#REF!</definedName>
    <definedName name="data" localSheetId="0">#REF!</definedName>
    <definedName name="data">#REF!</definedName>
    <definedName name="data1991" localSheetId="0">#REF!</definedName>
    <definedName name="data1991">#REF!</definedName>
    <definedName name="data1992" localSheetId="0">#REF!</definedName>
    <definedName name="data1992">#REF!</definedName>
    <definedName name="data1993" localSheetId="0">#REF!</definedName>
    <definedName name="data1993">#REF!</definedName>
    <definedName name="_xlnm.Database" localSheetId="0">#REF!</definedName>
    <definedName name="_xlnm.Database">#REF!</definedName>
    <definedName name="DBASE" localSheetId="0">#REF!</definedName>
    <definedName name="DBASE">#REF!</definedName>
    <definedName name="dbo_fnv_act_rtx" localSheetId="0">#REF!</definedName>
    <definedName name="dbo_fnv_act_rtx">#REF!</definedName>
    <definedName name="Debt_Retrieve" localSheetId="0">#REF!</definedName>
    <definedName name="Debt_Retrieve">#REF!</definedName>
    <definedName name="DefDirector" localSheetId="0">#REF!</definedName>
    <definedName name="DefDirector">#REF!</definedName>
    <definedName name="DEFERRED_COMP" localSheetId="0">#REF!</definedName>
    <definedName name="DEFERRED_COMP">#REF!</definedName>
    <definedName name="DEFERRED_COMPENSATION" localSheetId="0">#REF!</definedName>
    <definedName name="DEFERRED_COMPENSATION">#REF!</definedName>
    <definedName name="DefGain" localSheetId="0">#REF!</definedName>
    <definedName name="DefGain">#REF!</definedName>
    <definedName name="DEFINC" localSheetId="0">#REF!</definedName>
    <definedName name="DEFINC">#REF!</definedName>
    <definedName name="DefMICP" localSheetId="0">#REF!</definedName>
    <definedName name="DefMICP">#REF!</definedName>
    <definedName name="Dep" localSheetId="0">#REF!</definedName>
    <definedName name="Dep">#REF!</definedName>
    <definedName name="DEPR" localSheetId="0">#REF!</definedName>
    <definedName name="DEPR">#REF!</definedName>
    <definedName name="devel" localSheetId="0">#REF!</definedName>
    <definedName name="devel">#REF!</definedName>
    <definedName name="df" localSheetId="5" hidden="1">{#N/A,#N/A,FALSE,"Aging Summary";#N/A,#N/A,FALSE,"Ratio Analysis";#N/A,#N/A,FALSE,"Test 120 Day Accts";#N/A,#N/A,FALSE,"Tickmarks"}</definedName>
    <definedName name="df" hidden="1">{#N/A,#N/A,FALSE,"Aging Summary";#N/A,#N/A,FALSE,"Ratio Analysis";#N/A,#N/A,FALSE,"Test 120 Day Accts";#N/A,#N/A,FALSE,"Tickmarks"}</definedName>
    <definedName name="DFD_TAX" localSheetId="0">#REF!</definedName>
    <definedName name="DFD_TAX">#REF!</definedName>
    <definedName name="dhiirecon" localSheetId="0">#REF!</definedName>
    <definedName name="dhiirecon">#REF!</definedName>
    <definedName name="dick" localSheetId="0">#REF!</definedName>
    <definedName name="dick">#REF!</definedName>
    <definedName name="dinomountrecon" localSheetId="0">#REF!</definedName>
    <definedName name="dinomountrecon">#REF!</definedName>
    <definedName name="Dividend" localSheetId="0">#REF!</definedName>
    <definedName name="Dividend">#REF!</definedName>
    <definedName name="DOCKET_NO">#REF!</definedName>
    <definedName name="ds" localSheetId="5" hidden="1">{#N/A,#N/A,FALSE,"Aging Summary";#N/A,#N/A,FALSE,"Ratio Analysis";#N/A,#N/A,FALSE,"Test 120 Day Accts";#N/A,#N/A,FALSE,"Tickmarks"}</definedName>
    <definedName name="ds" hidden="1">{#N/A,#N/A,FALSE,"Aging Summary";#N/A,#N/A,FALSE,"Ratio Analysis";#N/A,#N/A,FALSE,"Test 120 Day Accts";#N/A,#N/A,FALSE,"Tickmarks"}</definedName>
    <definedName name="E" localSheetId="0">#REF!</definedName>
    <definedName name="E">#REF!</definedName>
    <definedName name="ECON_DEV" localSheetId="0">#REF!</definedName>
    <definedName name="ECON_DEV">#REF!</definedName>
    <definedName name="ECRCCurrentTax" localSheetId="0">#REF!</definedName>
    <definedName name="ECRCCurrentTax">#REF!</definedName>
    <definedName name="ECRCDeferredTax" localSheetId="0">#REF!</definedName>
    <definedName name="ECRCDeferredTax">#REF!</definedName>
    <definedName name="EDC" localSheetId="0">#REF!</definedName>
    <definedName name="EDC">#REF!</definedName>
    <definedName name="ENT" localSheetId="0">#REF!</definedName>
    <definedName name="ENT">#REF!</definedName>
    <definedName name="Entity">#REF!</definedName>
    <definedName name="Equity_Retrieve" localSheetId="0">#REF!</definedName>
    <definedName name="Equity_Retrieve">#REF!</definedName>
    <definedName name="er" localSheetId="5" hidden="1">{#N/A,#N/A,FALSE,"Aging Summary";#N/A,#N/A,FALSE,"Ratio Analysis";#N/A,#N/A,FALSE,"Test 120 Day Accts";#N/A,#N/A,FALSE,"Tickmarks"}</definedName>
    <definedName name="er" hidden="1">{#N/A,#N/A,FALSE,"Aging Summary";#N/A,#N/A,FALSE,"Ratio Analysis";#N/A,#N/A,FALSE,"Test 120 Day Accts";#N/A,#N/A,FALSE,"Tickmarks"}</definedName>
    <definedName name="EssOptions">"A1110000000130000000001100000_0000"</definedName>
    <definedName name="ew" localSheetId="5" hidden="1">{#N/A,#N/A,FALSE,"Aging Summary";#N/A,#N/A,FALSE,"Ratio Analysis";#N/A,#N/A,FALSE,"Test 120 Day Accts";#N/A,#N/A,FALSE,"Tickmarks"}</definedName>
    <definedName name="ew" hidden="1">{#N/A,#N/A,FALSE,"Aging Summary";#N/A,#N/A,FALSE,"Ratio Analysis";#N/A,#N/A,FALSE,"Test 120 Day Accts";#N/A,#N/A,FALSE,"Tickmarks"}</definedName>
    <definedName name="EXCTRACT1" localSheetId="0">#REF!</definedName>
    <definedName name="EXCTRACT1">#REF!</definedName>
    <definedName name="Exrate00" localSheetId="0">#REF!</definedName>
    <definedName name="Exrate00">#REF!</definedName>
    <definedName name="Exrate99" localSheetId="0">#REF!</definedName>
    <definedName name="Exrate99">#REF!</definedName>
    <definedName name="_xlnm.Extract" localSheetId="0">#REF!</definedName>
    <definedName name="_xlnm.Extract">#REF!</definedName>
    <definedName name="fd" localSheetId="5" hidden="1">{#N/A,#N/A,FALSE,"Aging Summary";#N/A,#N/A,FALSE,"Ratio Analysis";#N/A,#N/A,FALSE,"Test 120 Day Accts";#N/A,#N/A,FALSE,"Tickmarks"}</definedName>
    <definedName name="fd" hidden="1">{#N/A,#N/A,FALSE,"Aging Summary";#N/A,#N/A,FALSE,"Ratio Analysis";#N/A,#N/A,FALSE,"Test 120 Day Accts";#N/A,#N/A,FALSE,"Tickmarks"}</definedName>
    <definedName name="FEDERAL" localSheetId="0">#REF!</definedName>
    <definedName name="FEDERAL">#REF!</definedName>
    <definedName name="FI_Tax_Entry_Year" localSheetId="0">#REF!</definedName>
    <definedName name="FI_Tax_Entry_Year">#REF!</definedName>
    <definedName name="fiddlersrecon" localSheetId="0">#REF!</definedName>
    <definedName name="fiddlersrecon">#REF!</definedName>
    <definedName name="FILENAME" localSheetId="0">#REF!</definedName>
    <definedName name="FILENAME">#REF!</definedName>
    <definedName name="FL">#REF!</definedName>
    <definedName name="FLCAP2006" localSheetId="0">#REF!</definedName>
    <definedName name="FLCAP2006">#REF!</definedName>
    <definedName name="FLCAP2007" localSheetId="0">#REF!</definedName>
    <definedName name="FLCAP2007">#REF!</definedName>
    <definedName name="FLCAP2008" localSheetId="0">#REF!</definedName>
    <definedName name="FLCAP2008">#REF!</definedName>
    <definedName name="FLCAP2009" localSheetId="0">#REF!</definedName>
    <definedName name="FLCAP2009">#REF!</definedName>
    <definedName name="FLCAP2010" localSheetId="0">#REF!</definedName>
    <definedName name="FLCAP2010">#REF!</definedName>
    <definedName name="FLOM2006" localSheetId="0">#REF!</definedName>
    <definedName name="FLOM2006">#REF!</definedName>
    <definedName name="FLOM2007" localSheetId="0">#REF!</definedName>
    <definedName name="FLOM2007">#REF!</definedName>
    <definedName name="FLOM2008" localSheetId="0">#REF!</definedName>
    <definedName name="FLOM2008">#REF!</definedName>
    <definedName name="FLOM2009" localSheetId="0">#REF!</definedName>
    <definedName name="FLOM2009">#REF!</definedName>
    <definedName name="FLOM2010" localSheetId="0">#REF!</definedName>
    <definedName name="FLOM2010">#REF!</definedName>
    <definedName name="Florida" localSheetId="0">#REF!</definedName>
    <definedName name="Florida">#REF!</definedName>
    <definedName name="Florida_Power_Corporation" localSheetId="0">#REF!</definedName>
    <definedName name="Florida_Power_Corporation">#REF!</definedName>
    <definedName name="FORM" localSheetId="0">#REF!</definedName>
    <definedName name="FORM">#REF!</definedName>
    <definedName name="FORM_4626" localSheetId="0">#REF!</definedName>
    <definedName name="FORM_4626">#REF!</definedName>
    <definedName name="FORM4626" localSheetId="0">#REF!</definedName>
    <definedName name="FORM4626">#REF!</definedName>
    <definedName name="frt" localSheetId="5" hidden="1">{#N/A,#N/A,FALSE,"Aging Summary";#N/A,#N/A,FALSE,"Ratio Analysis";#N/A,#N/A,FALSE,"Test 120 Day Accts";#N/A,#N/A,FALSE,"Tickmarks"}</definedName>
    <definedName name="frt" hidden="1">{#N/A,#N/A,FALSE,"Aging Summary";#N/A,#N/A,FALSE,"Ratio Analysis";#N/A,#N/A,FALSE,"Test 120 Day Accts";#N/A,#N/A,FALSE,"Tickmarks"}</definedName>
    <definedName name="fsd" localSheetId="5" hidden="1">{#N/A,#N/A,FALSE,"Aging Summary";#N/A,#N/A,FALSE,"Ratio Analysis";#N/A,#N/A,FALSE,"Test 120 Day Accts";#N/A,#N/A,FALSE,"Tickmarks"}</definedName>
    <definedName name="fsd" hidden="1">{#N/A,#N/A,FALSE,"Aging Summary";#N/A,#N/A,FALSE,"Ratio Analysis";#N/A,#N/A,FALSE,"Test 120 Day Accts";#N/A,#N/A,FALSE,"Tickmarks"}</definedName>
    <definedName name="G" localSheetId="0">#REF!</definedName>
    <definedName name="G">#REF!</definedName>
    <definedName name="glenivyrecon" localSheetId="0">#REF!</definedName>
    <definedName name="glenivyrecon">#REF!</definedName>
    <definedName name="H" localSheetId="0">#REF!</definedName>
    <definedName name="H">#REF!</definedName>
    <definedName name="helenrecon" localSheetId="0">#REF!</definedName>
    <definedName name="helenrecon">#REF!</definedName>
    <definedName name="holding1" localSheetId="0">#REF!</definedName>
    <definedName name="holding1">#REF!</definedName>
    <definedName name="holding2" localSheetId="0">#REF!</definedName>
    <definedName name="holding2">#REF!</definedName>
    <definedName name="holding3" localSheetId="0">#REF!</definedName>
    <definedName name="holding3">#REF!</definedName>
    <definedName name="Housing" localSheetId="0">#REF!</definedName>
    <definedName name="Housing">#REF!</definedName>
    <definedName name="ID_sorted" localSheetId="0">#REF!</definedName>
    <definedName name="ID_sorted">#REF!</definedName>
    <definedName name="In.3" localSheetId="0">#REF!</definedName>
    <definedName name="In.3">#REF!</definedName>
    <definedName name="INACTIVE" localSheetId="0">#REF!</definedName>
    <definedName name="INACTIVE">#REF!</definedName>
    <definedName name="INDEX" localSheetId="0">#REF!</definedName>
    <definedName name="INDEX">#REF!</definedName>
    <definedName name="INPUT" localSheetId="0">#REF!</definedName>
    <definedName name="INPUT">#REF!</definedName>
    <definedName name="INPUT_1" localSheetId="0">#REF!</definedName>
    <definedName name="INPUT_1">#REF!</definedName>
    <definedName name="INPUT_2" localSheetId="0">#REF!</definedName>
    <definedName name="INPUT_2">#REF!</definedName>
    <definedName name="INSUR" localSheetId="0">#REF!</definedName>
    <definedName name="INSUR">#REF!</definedName>
    <definedName name="Insurance1" localSheetId="0">#REF!</definedName>
    <definedName name="Insurance1">#REF!</definedName>
    <definedName name="Insurance2" localSheetId="0">#REF!</definedName>
    <definedName name="Insurance2">#REF!</definedName>
    <definedName name="INT_TAX_DEF" localSheetId="0">#REF!</definedName>
    <definedName name="INT_TAX_DEF">#REF!</definedName>
    <definedName name="INT_TAX_DEF2" localSheetId="0">#REF!</definedName>
    <definedName name="INT_TAX_DEF2">#REF!</definedName>
    <definedName name="INTER_CO_PROFIT" localSheetId="0">#REF!</definedName>
    <definedName name="INTER_CO_PROFIT">#REF!</definedName>
    <definedName name="INTERCO" localSheetId="0">#REF!</definedName>
    <definedName name="INTERCO">#REF!</definedName>
    <definedName name="Interest" localSheetId="0">#REF!</definedName>
    <definedName name="Interest">#REF!</definedName>
    <definedName name="INVENTORY" localSheetId="0">#REF!</definedName>
    <definedName name="INVENTORY">#REF!</definedName>
    <definedName name="iu" localSheetId="5" hidden="1">{#N/A,#N/A,FALSE,"Aging Summary";#N/A,#N/A,FALSE,"Ratio Analysis";#N/A,#N/A,FALSE,"Test 120 Day Accts";#N/A,#N/A,FALSE,"Tickmarks"}</definedName>
    <definedName name="iu" hidden="1">{#N/A,#N/A,FALSE,"Aging Summary";#N/A,#N/A,FALSE,"Ratio Analysis";#N/A,#N/A,FALSE,"Test 120 Day Accts";#N/A,#N/A,FALSE,"Tickmarks"}</definedName>
    <definedName name="jack" localSheetId="0">#REF!</definedName>
    <definedName name="jack">#REF!</definedName>
    <definedName name="kkk" localSheetId="5" hidden="1">{#N/A,#N/A,FALSE,"Aging Summary";#N/A,#N/A,FALSE,"Ratio Analysis";#N/A,#N/A,FALSE,"Test 120 Day Accts";#N/A,#N/A,FALSE,"Tickmarks"}</definedName>
    <definedName name="kkk" hidden="1">{#N/A,#N/A,FALSE,"Aging Summary";#N/A,#N/A,FALSE,"Ratio Analysis";#N/A,#N/A,FALSE,"Test 120 Day Accts";#N/A,#N/A,FALSE,"Tickmarks"}</definedName>
    <definedName name="LAG" localSheetId="0">#REF!</definedName>
    <definedName name="LAG">#REF!</definedName>
    <definedName name="left1" localSheetId="0">#REF!</definedName>
    <definedName name="left1">#REF!</definedName>
    <definedName name="left2" localSheetId="0">#REF!</definedName>
    <definedName name="left2">#REF!</definedName>
    <definedName name="Legal" localSheetId="0">#REF!</definedName>
    <definedName name="Legal">#REF!</definedName>
    <definedName name="LIAB" localSheetId="0">#REF!</definedName>
    <definedName name="LIAB">#REF!</definedName>
    <definedName name="LIAISON" localSheetId="0">#REF!</definedName>
    <definedName name="LIAISON">#REF!</definedName>
    <definedName name="LIFEDEP" localSheetId="0">#REF!</definedName>
    <definedName name="LIFEDEP">#REF!</definedName>
    <definedName name="LIFEDEPHARRIS" localSheetId="0">#REF!</definedName>
    <definedName name="LIFEDEPHARRIS">#REF!</definedName>
    <definedName name="LINE01" localSheetId="0">#REF!</definedName>
    <definedName name="LINE01">#REF!</definedName>
    <definedName name="LINE02" localSheetId="0">#REF!</definedName>
    <definedName name="LINE02">#REF!</definedName>
    <definedName name="LINE04" localSheetId="0">#REF!</definedName>
    <definedName name="LINE04">#REF!</definedName>
    <definedName name="LINE05" localSheetId="0">#REF!</definedName>
    <definedName name="LINE05">#REF!</definedName>
    <definedName name="LINE06" localSheetId="0">#REF!</definedName>
    <definedName name="LINE06">#REF!</definedName>
    <definedName name="LINE07" localSheetId="0">#REF!</definedName>
    <definedName name="LINE07">#REF!</definedName>
    <definedName name="LINE08" localSheetId="0">#REF!</definedName>
    <definedName name="LINE08">#REF!</definedName>
    <definedName name="LINE09" localSheetId="0">#REF!</definedName>
    <definedName name="LINE09">#REF!</definedName>
    <definedName name="LINE1" localSheetId="0">#REF!</definedName>
    <definedName name="LINE1">#REF!</definedName>
    <definedName name="LINE10" localSheetId="0">#REF!</definedName>
    <definedName name="LINE10">#REF!</definedName>
    <definedName name="LINE12" localSheetId="0">#REF!</definedName>
    <definedName name="LINE12">#REF!</definedName>
    <definedName name="LINE13" localSheetId="0">#REF!</definedName>
    <definedName name="LINE13">#REF!</definedName>
    <definedName name="LINE14" localSheetId="0">#REF!</definedName>
    <definedName name="LINE14">#REF!</definedName>
    <definedName name="LINE15" localSheetId="0">#REF!</definedName>
    <definedName name="LINE15">#REF!</definedName>
    <definedName name="LINE16" localSheetId="0">#REF!</definedName>
    <definedName name="LINE16">#REF!</definedName>
    <definedName name="LINE17" localSheetId="0">#REF!</definedName>
    <definedName name="LINE17">#REF!</definedName>
    <definedName name="LINE18" localSheetId="0">#REF!</definedName>
    <definedName name="LINE18">#REF!</definedName>
    <definedName name="LINE19" localSheetId="0">#REF!</definedName>
    <definedName name="LINE19">#REF!</definedName>
    <definedName name="LINE2" localSheetId="0">#REF!</definedName>
    <definedName name="LINE2">#REF!</definedName>
    <definedName name="LINE20" localSheetId="0">#REF!</definedName>
    <definedName name="LINE20">#REF!</definedName>
    <definedName name="LINE21" localSheetId="0">#REF!</definedName>
    <definedName name="LINE21">#REF!</definedName>
    <definedName name="LINE22" localSheetId="0">#REF!</definedName>
    <definedName name="LINE22">#REF!</definedName>
    <definedName name="LINE23" localSheetId="0">#REF!</definedName>
    <definedName name="LINE23">#REF!</definedName>
    <definedName name="LINE24" localSheetId="0">#REF!</definedName>
    <definedName name="LINE24">#REF!</definedName>
    <definedName name="LINE25" localSheetId="0">#REF!</definedName>
    <definedName name="LINE25">#REF!</definedName>
    <definedName name="LINE26" localSheetId="0">#REF!</definedName>
    <definedName name="LINE26">#REF!</definedName>
    <definedName name="LINE4" localSheetId="0">#REF!</definedName>
    <definedName name="LINE4">#REF!</definedName>
    <definedName name="LINE5" localSheetId="0">#REF!</definedName>
    <definedName name="LINE5">#REF!</definedName>
    <definedName name="LINE6" localSheetId="0">#REF!</definedName>
    <definedName name="LINE6">#REF!</definedName>
    <definedName name="Line7" localSheetId="0">#REF!</definedName>
    <definedName name="Line7">#REF!</definedName>
    <definedName name="LINE8" localSheetId="0">#REF!</definedName>
    <definedName name="LINE8">#REF!</definedName>
    <definedName name="LINE9" localSheetId="0">#REF!</definedName>
    <definedName name="LINE9">#REF!</definedName>
    <definedName name="lk" localSheetId="5" hidden="1">{#N/A,#N/A,FALSE,"Aging Summary";#N/A,#N/A,FALSE,"Ratio Analysis";#N/A,#N/A,FALSE,"Test 120 Day Accts";#N/A,#N/A,FALSE,"Tickmarks"}</definedName>
    <definedName name="lk" hidden="1">{#N/A,#N/A,FALSE,"Aging Summary";#N/A,#N/A,FALSE,"Ratio Analysis";#N/A,#N/A,FALSE,"Test 120 Day Accts";#N/A,#N/A,FALSE,"Tickmarks"}</definedName>
    <definedName name="lku" localSheetId="5" hidden="1">{#N/A,#N/A,FALSE,"Aging Summary";#N/A,#N/A,FALSE,"Ratio Analysis";#N/A,#N/A,FALSE,"Test 120 Day Accts";#N/A,#N/A,FALSE,"Tickmarks"}</definedName>
    <definedName name="lku" hidden="1">{#N/A,#N/A,FALSE,"Aging Summary";#N/A,#N/A,FALSE,"Ratio Analysis";#N/A,#N/A,FALSE,"Test 120 Day Accts";#N/A,#N/A,FALSE,"Tickmarks"}</definedName>
    <definedName name="lll" localSheetId="5" hidden="1">{#N/A,#N/A,FALSE,"Aging Summary";#N/A,#N/A,FALSE,"Ratio Analysis";#N/A,#N/A,FALSE,"Test 120 Day Accts";#N/A,#N/A,FALSE,"Tickmarks"}</definedName>
    <definedName name="lll" hidden="1">{#N/A,#N/A,FALSE,"Aging Summary";#N/A,#N/A,FALSE,"Ratio Analysis";#N/A,#N/A,FALSE,"Test 120 Day Accts";#N/A,#N/A,FALSE,"Tickmarks"}</definedName>
    <definedName name="LOBBYING" localSheetId="0">#REF!</definedName>
    <definedName name="LOBBYING">#REF!</definedName>
    <definedName name="LOCALSALES" localSheetId="0">#REF!</definedName>
    <definedName name="LOCALSALES">#REF!</definedName>
    <definedName name="LTIP" localSheetId="0">#REF!</definedName>
    <definedName name="LTIP">#REF!</definedName>
    <definedName name="LTIPpg1" localSheetId="0">#REF!</definedName>
    <definedName name="LTIPpg1">#REF!</definedName>
    <definedName name="LTIPpg2" localSheetId="0">#REF!</definedName>
    <definedName name="LTIPpg2">#REF!</definedName>
    <definedName name="LYN" localSheetId="0">#REF!</definedName>
    <definedName name="LYN">#REF!</definedName>
    <definedName name="M_1" localSheetId="0">#REF!</definedName>
    <definedName name="M_1">#REF!</definedName>
    <definedName name="MAIN" localSheetId="0">#REF!</definedName>
    <definedName name="MAIN">#REF!</definedName>
    <definedName name="MAR_1" localSheetId="0">#REF!</definedName>
    <definedName name="MAR_1">#REF!</definedName>
    <definedName name="MAR_3" localSheetId="0">#REF!</definedName>
    <definedName name="MAR_3">#REF!</definedName>
    <definedName name="Marine1" localSheetId="0">#REF!</definedName>
    <definedName name="Marine1">#REF!</definedName>
    <definedName name="Marine2" localSheetId="0">#REF!</definedName>
    <definedName name="Marine2">#REF!</definedName>
    <definedName name="Marine3" localSheetId="0">#REF!</definedName>
    <definedName name="Marine3">#REF!</definedName>
    <definedName name="MARY_T" localSheetId="0">#REF!</definedName>
    <definedName name="MARY_T">#REF!</definedName>
    <definedName name="medicalrecon" localSheetId="0">#REF!</definedName>
    <definedName name="medicalrecon">#REF!</definedName>
    <definedName name="MICP" localSheetId="0">#REF!</definedName>
    <definedName name="MICP">#REF!</definedName>
    <definedName name="MINEFEE" localSheetId="0">#REF!</definedName>
    <definedName name="MINEFEE">#REF!</definedName>
    <definedName name="MINROY" localSheetId="0">#REF!</definedName>
    <definedName name="MINROY">#REF!</definedName>
    <definedName name="Mis" localSheetId="0">#REF!</definedName>
    <definedName name="Mis">#REF!</definedName>
    <definedName name="MMRate">#REF!</definedName>
    <definedName name="mn" localSheetId="5" hidden="1">{#N/A,#N/A,FALSE,"Aging Summary";#N/A,#N/A,FALSE,"Ratio Analysis";#N/A,#N/A,FALSE,"Test 120 Day Accts";#N/A,#N/A,FALSE,"Tickmarks"}</definedName>
    <definedName name="mn" hidden="1">{#N/A,#N/A,FALSE,"Aging Summary";#N/A,#N/A,FALSE,"Ratio Analysis";#N/A,#N/A,FALSE,"Test 120 Day Accts";#N/A,#N/A,FALSE,"Tickmarks"}</definedName>
    <definedName name="MONTH_1" localSheetId="0">#REF!</definedName>
    <definedName name="MONTH_1">#REF!</definedName>
    <definedName name="MONTH_2" localSheetId="0">#REF!</definedName>
    <definedName name="MONTH_2">#REF!</definedName>
    <definedName name="MONTH_3" localSheetId="0">#REF!</definedName>
    <definedName name="MONTH_3">#REF!</definedName>
    <definedName name="MONTH_4" localSheetId="0">#REF!</definedName>
    <definedName name="MONTH_4">#REF!</definedName>
    <definedName name="MONTH_5" localSheetId="0">#REF!</definedName>
    <definedName name="MONTH_5">#REF!</definedName>
    <definedName name="MONTH_6" localSheetId="0">#REF!</definedName>
    <definedName name="MONTH_6">#REF!</definedName>
    <definedName name="MOR_BS" localSheetId="0">#REF!</definedName>
    <definedName name="MOR_BS">#REF!</definedName>
    <definedName name="NFIP" localSheetId="0">#REF!</definedName>
    <definedName name="NFIP">#REF!</definedName>
    <definedName name="nonadvance" localSheetId="0">#REF!</definedName>
    <definedName name="nonadvance">#REF!</definedName>
    <definedName name="NonBroker" localSheetId="0">#REF!</definedName>
    <definedName name="NonBroker">#REF!</definedName>
    <definedName name="NonDedEnter" localSheetId="0">#REF!</definedName>
    <definedName name="NonDedEnter">#REF!</definedName>
    <definedName name="NonDisrPension" localSheetId="0">#REF!</definedName>
    <definedName name="NonDisrPension">#REF!</definedName>
    <definedName name="none" localSheetId="0" hidden="1">#REF!</definedName>
    <definedName name="none" hidden="1">#REF!</definedName>
    <definedName name="NONFUELREC" localSheetId="0">#REF!</definedName>
    <definedName name="NONFUELREC">#REF!</definedName>
    <definedName name="NovAccts" localSheetId="0">#REF!</definedName>
    <definedName name="NovAccts">#REF!</definedName>
    <definedName name="Number_of_Payments" localSheetId="0">MATCH(0.01,End_Bal,-1)+1</definedName>
    <definedName name="Number_of_Payments" localSheetId="5">MATCH(0.01,End_Bal,-1)+1</definedName>
    <definedName name="Number_of_Payments">MATCH(0.01,End_Bal,-1)+1</definedName>
    <definedName name="NvsASD">"V1998-12-31"</definedName>
    <definedName name="NvsAutoDrillOk">"VN"</definedName>
    <definedName name="NvsElapsedTime">0.018534722221375</definedName>
    <definedName name="NvsEndTime">36293.6235076389</definedName>
    <definedName name="NvsInstanceHook" localSheetId="0">Format_ISD_All</definedName>
    <definedName name="NvsInstanceHook" localSheetId="5">Format_ISD_All</definedName>
    <definedName name="NvsInstanceHook">Format_ISD_All</definedName>
    <definedName name="NvsInstSpec">"%"</definedName>
    <definedName name="NvsLayoutType">"M3"</definedName>
    <definedName name="NvsNplSpec">"%,X,RZT.ACCOUNT.robyn,CZT.ACCOUNT.robyn"</definedName>
    <definedName name="NvsPanelEffdt">"V1996-01-01"</definedName>
    <definedName name="NvsPanelSetid">"VFON"</definedName>
    <definedName name="NvsParentRef">#REF!</definedName>
    <definedName name="NvsReqBU">"V05"</definedName>
    <definedName name="NvsReqBUOnly">"VN"</definedName>
    <definedName name="NvsSheetType">"M"</definedName>
    <definedName name="NvsTransLed">"VN"</definedName>
    <definedName name="NvsTreeASD">"V1998-12-31"</definedName>
    <definedName name="NvsValTbl.ACCOUNT">"GL_ACCOUNT_TBL"</definedName>
    <definedName name="NvsValTbl.BUSINESS_UNIT">"BUS_UNIT_TBL_GL"</definedName>
    <definedName name="NvsValTbl.CURRENCY_CD">"CURRENCY_CD_TBL"</definedName>
    <definedName name="NvsValTbl.DEPTID">"DEPARTMENT_TBL"</definedName>
    <definedName name="NvsValTbl.EAC">"EAC_TBL"</definedName>
    <definedName name="NvsValTbl.FERC_OTHER">"FERC_OTHER_TBL"</definedName>
    <definedName name="NvsValTbl.PRODUCT">"PRODUCT_TBL"</definedName>
    <definedName name="NvsValTbl.Z_FUNCTION">"Z_FUNCTION_TBL"</definedName>
    <definedName name="NvsValTbl.Z_REG_ID">"Z_REG_ID_TBL"</definedName>
    <definedName name="OctAccts" localSheetId="0">#REF!</definedName>
    <definedName name="OctAccts">#REF!</definedName>
    <definedName name="ofit_m_1" localSheetId="0">#REF!</definedName>
    <definedName name="ofit_m_1">#REF!</definedName>
    <definedName name="ofit_request" localSheetId="0">#REF!</definedName>
    <definedName name="ofit_request">#REF!</definedName>
    <definedName name="ofitrequest" localSheetId="0">#REF!</definedName>
    <definedName name="ofitrequest">#REF!</definedName>
    <definedName name="oiu" localSheetId="5" hidden="1">{#N/A,#N/A,FALSE,"Aging Summary";#N/A,#N/A,FALSE,"Ratio Analysis";#N/A,#N/A,FALSE,"Test 120 Day Accts";#N/A,#N/A,FALSE,"Tickmarks"}</definedName>
    <definedName name="oiu" hidden="1">{#N/A,#N/A,FALSE,"Aging Summary";#N/A,#N/A,FALSE,"Ratio Analysis";#N/A,#N/A,FALSE,"Test 120 Day Accts";#N/A,#N/A,FALSE,"Tickmarks"}</definedName>
    <definedName name="oliverecon" localSheetId="0">#REF!</definedName>
    <definedName name="oliverecon">#REF!</definedName>
    <definedName name="OMCont" localSheetId="0">#REF!</definedName>
    <definedName name="OMCont">#REF!</definedName>
    <definedName name="op" localSheetId="5" hidden="1">{#N/A,#N/A,FALSE,"Aging Summary";#N/A,#N/A,FALSE,"Ratio Analysis";#N/A,#N/A,FALSE,"Test 120 Day Accts";#N/A,#N/A,FALSE,"Tickmarks"}</definedName>
    <definedName name="op" hidden="1">{#N/A,#N/A,FALSE,"Aging Summary";#N/A,#N/A,FALSE,"Ratio Analysis";#N/A,#N/A,FALSE,"Test 120 Day Accts";#N/A,#N/A,FALSE,"Tickmarks"}</definedName>
    <definedName name="OVER" localSheetId="0">#REF!</definedName>
    <definedName name="OVER">#REF!</definedName>
    <definedName name="p" localSheetId="5" hidden="1">{#N/A,#N/A,FALSE,"Aging Summary";#N/A,#N/A,FALSE,"Ratio Analysis";#N/A,#N/A,FALSE,"Test 120 Day Accts";#N/A,#N/A,FALSE,"Tickmarks"}</definedName>
    <definedName name="p" hidden="1">{#N/A,#N/A,FALSE,"Aging Summary";#N/A,#N/A,FALSE,"Ratio Analysis";#N/A,#N/A,FALSE,"Test 120 Day Accts";#N/A,#N/A,FALSE,"Tickmarks"}</definedName>
    <definedName name="PAGE_1" localSheetId="0">#REF!</definedName>
    <definedName name="PAGE_1">#REF!</definedName>
    <definedName name="PAGE_2" localSheetId="0">#REF!</definedName>
    <definedName name="PAGE_2">#REF!</definedName>
    <definedName name="PAGE1" localSheetId="0">#REF!</definedName>
    <definedName name="PAGE1">#REF!</definedName>
    <definedName name="Page2" localSheetId="0">#REF!</definedName>
    <definedName name="Page2">#REF!</definedName>
    <definedName name="page4" localSheetId="0">#REF!</definedName>
    <definedName name="page4">#REF!</definedName>
    <definedName name="page5" localSheetId="0">#REF!</definedName>
    <definedName name="page5">#REF!</definedName>
    <definedName name="PARTI" localSheetId="0">#REF!</definedName>
    <definedName name="PARTI">#REF!</definedName>
    <definedName name="PARTII" localSheetId="0">#REF!</definedName>
    <definedName name="PARTII">#REF!</definedName>
    <definedName name="PARTIII" localSheetId="0">#REF!</definedName>
    <definedName name="PARTIII">#REF!</definedName>
    <definedName name="paul" localSheetId="0" hidden="1">#REF!</definedName>
    <definedName name="paul" hidden="1">#REF!</definedName>
    <definedName name="Payment_Date" localSheetId="0">DATE(YEAR(Loan_Start),MONTH(Loan_Start)+Payment_Number,DAY(Loan_Start))</definedName>
    <definedName name="Payment_Date" localSheetId="5">DATE(YEAR(Loan_Start),MONTH(Loan_Start)+Payment_Number,DAY(Loan_Start))</definedName>
    <definedName name="Payment_Date">DATE(YEAR(Loan_Start),MONTH(Loan_Start)+Payment_Number,DAY(Loan_Start))</definedName>
    <definedName name="PENSIONS_PSP" localSheetId="0">#REF!</definedName>
    <definedName name="PENSIONS_PSP" localSheetId="5">#REF!</definedName>
    <definedName name="PENSIONS_PSP">#REF!</definedName>
    <definedName name="pesc1" localSheetId="5" hidden="1">{#N/A,#N/A,FALSE,"Aging Summary";#N/A,#N/A,FALSE,"Ratio Analysis";#N/A,#N/A,FALSE,"Test 120 Day Accts";#N/A,#N/A,FALSE,"Tickmarks"}</definedName>
    <definedName name="pesc1" hidden="1">{#N/A,#N/A,FALSE,"Aging Summary";#N/A,#N/A,FALSE,"Ratio Analysis";#N/A,#N/A,FALSE,"Test 120 Day Accts";#N/A,#N/A,FALSE,"Tickmarks"}</definedName>
    <definedName name="PIIIVDC" localSheetId="0">#REF!</definedName>
    <definedName name="PIIIVDC">#REF!</definedName>
    <definedName name="po" localSheetId="5" hidden="1">{#N/A,#N/A,FALSE,"Aging Summary";#N/A,#N/A,FALSE,"Ratio Analysis";#N/A,#N/A,FALSE,"Test 120 Day Accts";#N/A,#N/A,FALSE,"Tickmarks"}</definedName>
    <definedName name="po" hidden="1">{#N/A,#N/A,FALSE,"Aging Summary";#N/A,#N/A,FALSE,"Ratio Analysis";#N/A,#N/A,FALSE,"Test 120 Day Accts";#N/A,#N/A,FALSE,"Tickmarks"}</definedName>
    <definedName name="PostRetire" localSheetId="0">#REF!</definedName>
    <definedName name="PostRetire">#REF!</definedName>
    <definedName name="ppdroyal" localSheetId="0">#REF!</definedName>
    <definedName name="ppdroyal">#REF!</definedName>
    <definedName name="ppp" localSheetId="5" hidden="1">{#N/A,#N/A,FALSE,"Aging Summary";#N/A,#N/A,FALSE,"Ratio Analysis";#N/A,#N/A,FALSE,"Test 120 Day Accts";#N/A,#N/A,FALSE,"Tickmarks"}</definedName>
    <definedName name="ppp" hidden="1">{#N/A,#N/A,FALSE,"Aging Summary";#N/A,#N/A,FALSE,"Ratio Analysis";#N/A,#N/A,FALSE,"Test 120 Day Accts";#N/A,#N/A,FALSE,"Tickmarks"}</definedName>
    <definedName name="PREFLL" localSheetId="0">#REF!</definedName>
    <definedName name="PREFLL">#REF!</definedName>
    <definedName name="PREFPP" localSheetId="0">#REF!</definedName>
    <definedName name="PREFPP">#REF!</definedName>
    <definedName name="PREPAYMENTS" localSheetId="0">#REF!</definedName>
    <definedName name="PREPAYMENTS">#REF!</definedName>
    <definedName name="Print">#REF!</definedName>
    <definedName name="_xlnm.Print_Area" localSheetId="0">'C-29'!$A$1:$M$45</definedName>
    <definedName name="_xlnm.Print_Area">#REF!</definedName>
    <definedName name="Print_Area_MI" localSheetId="0">#REF!</definedName>
    <definedName name="Print_Area_MI">#REF!</definedName>
    <definedName name="Print_Area_Reset" localSheetId="0">OFFSET(Full_Print,0,0,Last_Row)</definedName>
    <definedName name="Print_Area_Reset" localSheetId="5">OFFSET(Full_Print,0,0,Last_Row)</definedName>
    <definedName name="Print_Area_Reset">OFFSET(Full_Print,0,0,Last_Row)</definedName>
    <definedName name="_xlnm.Print_Titles" localSheetId="5">#REF!</definedName>
    <definedName name="_xlnm.Print_Titles">#REF!</definedName>
    <definedName name="Print_Titles_MI" localSheetId="0">#REF!</definedName>
    <definedName name="Print_Titles_MI">#REF!</definedName>
    <definedName name="Prior_Flow_Through" localSheetId="0">#REF!</definedName>
    <definedName name="Prior_Flow_Through">#REF!</definedName>
    <definedName name="PRIORMOBUDGET" localSheetId="0">#REF!</definedName>
    <definedName name="PRIORMOBUDGET">#REF!</definedName>
    <definedName name="PRIORYRACCURMO" localSheetId="0">#REF!</definedName>
    <definedName name="PRIORYRACCURMO">#REF!</definedName>
    <definedName name="ProfSrvs" localSheetId="0">#REF!</definedName>
    <definedName name="ProfSrvs">#REF!</definedName>
    <definedName name="PROPERTY_TAXES" localSheetId="0">#REF!</definedName>
    <definedName name="PROPERTY_TAXES">#REF!</definedName>
    <definedName name="PURC_BASE" localSheetId="0">#REF!</definedName>
    <definedName name="PURC_BASE">#REF!</definedName>
    <definedName name="PURC_INT" localSheetId="0">#REF!</definedName>
    <definedName name="PURC_INT">#REF!</definedName>
    <definedName name="PURC_PEAK" localSheetId="0">#REF!</definedName>
    <definedName name="PURC_PEAK">#REF!</definedName>
    <definedName name="Quarter" localSheetId="0">#REF!</definedName>
    <definedName name="Quarter">#REF!</definedName>
    <definedName name="qw" localSheetId="5" hidden="1">{#N/A,#N/A,FALSE,"Aging Summary";#N/A,#N/A,FALSE,"Ratio Analysis";#N/A,#N/A,FALSE,"Test 120 Day Accts";#N/A,#N/A,FALSE,"Tickmarks"}</definedName>
    <definedName name="qw" hidden="1">{#N/A,#N/A,FALSE,"Aging Summary";#N/A,#N/A,FALSE,"Ratio Analysis";#N/A,#N/A,FALSE,"Test 120 Day Accts";#N/A,#N/A,FALSE,"Tickmarks"}</definedName>
    <definedName name="Rail1" localSheetId="0">#REF!</definedName>
    <definedName name="Rail1">#REF!</definedName>
    <definedName name="Rail2" localSheetId="0">#REF!</definedName>
    <definedName name="Rail2">#REF!</definedName>
    <definedName name="Rail3" localSheetId="0">#REF!</definedName>
    <definedName name="Rail3">#REF!</definedName>
    <definedName name="Range1">#NAME?</definedName>
    <definedName name="RANGE2">#N/A</definedName>
    <definedName name="Rate1" localSheetId="0">#REF!</definedName>
    <definedName name="Rate1">#REF!</definedName>
    <definedName name="RBN" localSheetId="0">#REF!</definedName>
    <definedName name="RBN">#REF!</definedName>
    <definedName name="RECBOOK" localSheetId="0">#REF!</definedName>
    <definedName name="RECBOOK">#REF!</definedName>
    <definedName name="RECON" localSheetId="0">#REF!</definedName>
    <definedName name="RECON">#REF!</definedName>
    <definedName name="Reconciliation" localSheetId="0">#REF!</definedName>
    <definedName name="Reconciliation">#REF!</definedName>
    <definedName name="Reg_Asset__YTD" localSheetId="0">#REF!</definedName>
    <definedName name="Reg_Asset__YTD">#REF!</definedName>
    <definedName name="Reg_Asset_Amort" localSheetId="0">#REF!</definedName>
    <definedName name="Reg_Asset_Amort">#REF!</definedName>
    <definedName name="Reg_Asset_CM" localSheetId="0">#REF!</definedName>
    <definedName name="Reg_Asset_CM">#REF!</definedName>
    <definedName name="Reg_Liab__YTD" localSheetId="0">#REF!</definedName>
    <definedName name="Reg_Liab__YTD">#REF!</definedName>
    <definedName name="Reg_Liab_Amort" localSheetId="0">#REF!</definedName>
    <definedName name="Reg_Liab_Amort">#REF!</definedName>
    <definedName name="Reg_Liab_CM" localSheetId="0">#REF!</definedName>
    <definedName name="Reg_Liab_CM">#REF!</definedName>
    <definedName name="REG_PRAC" localSheetId="0">#REF!</definedName>
    <definedName name="REG_PRAC">#REF!</definedName>
    <definedName name="REGUALRFAC" localSheetId="0">#REF!</definedName>
    <definedName name="REGUALRFAC">#REF!</definedName>
    <definedName name="REGULAR" localSheetId="0">#REF!</definedName>
    <definedName name="REGULAR">#REF!</definedName>
    <definedName name="RENT_HOLIDAY_OFFICE_LEASE" localSheetId="0">#REF!</definedName>
    <definedName name="RENT_HOLIDAY_OFFICE_LEASE">#REF!</definedName>
    <definedName name="request" localSheetId="0">#REF!</definedName>
    <definedName name="request">#REF!</definedName>
    <definedName name="ret" localSheetId="5" hidden="1">{#N/A,#N/A,FALSE,"Aging Summary";#N/A,#N/A,FALSE,"Ratio Analysis";#N/A,#N/A,FALSE,"Test 120 Day Accts";#N/A,#N/A,FALSE,"Tickmarks"}</definedName>
    <definedName name="ret" hidden="1">{#N/A,#N/A,FALSE,"Aging Summary";#N/A,#N/A,FALSE,"Ratio Analysis";#N/A,#N/A,FALSE,"Test 120 Day Accts";#N/A,#N/A,FALSE,"Tickmarks"}</definedName>
    <definedName name="RetailVariance" localSheetId="0">#REF!</definedName>
    <definedName name="RetailVariance">#REF!</definedName>
    <definedName name="RETPVVAR" localSheetId="0">#REF!</definedName>
    <definedName name="RETPVVAR">#REF!</definedName>
    <definedName name="RETURN" localSheetId="0">#REF!</definedName>
    <definedName name="RETURN">#REF!</definedName>
    <definedName name="RID" localSheetId="0">#REF!</definedName>
    <definedName name="RID">#REF!</definedName>
    <definedName name="rngAcctNames" localSheetId="0">#REF!</definedName>
    <definedName name="rngAcctNames">#REF!</definedName>
    <definedName name="rngCWIPBalData" localSheetId="0">#REF!</definedName>
    <definedName name="rngCWIPBalData">#REF!</definedName>
    <definedName name="rngCWIPBalEntities" localSheetId="0">#REF!</definedName>
    <definedName name="rngCWIPBalEntities">#REF!</definedName>
    <definedName name="rngData" localSheetId="0">#REF!</definedName>
    <definedName name="rngData">#REF!</definedName>
    <definedName name="rngDates" localSheetId="0">#REF!</definedName>
    <definedName name="rngDates">#REF!</definedName>
    <definedName name="rngDocket" localSheetId="0">#REF!</definedName>
    <definedName name="rngDocket">#REF!</definedName>
    <definedName name="rngProjNames" localSheetId="0">#REF!</definedName>
    <definedName name="rngProjNames">#REF!</definedName>
    <definedName name="rngRateTypeList" localSheetId="0">#REF!</definedName>
    <definedName name="rngRateTypeList">#REF!</definedName>
    <definedName name="rngScaleFctr" localSheetId="0">#REF!</definedName>
    <definedName name="rngScaleFctr">#REF!</definedName>
    <definedName name="rngWitness" localSheetId="0">#REF!</definedName>
    <definedName name="rngWitness">#REF!</definedName>
    <definedName name="rt" localSheetId="5" hidden="1">{#N/A,#N/A,FALSE,"Aging Summary";#N/A,#N/A,FALSE,"Ratio Analysis";#N/A,#N/A,FALSE,"Test 120 Day Accts";#N/A,#N/A,FALSE,"Tickmarks"}</definedName>
    <definedName name="rt" hidden="1">{#N/A,#N/A,FALSE,"Aging Summary";#N/A,#N/A,FALSE,"Ratio Analysis";#N/A,#N/A,FALSE,"Test 120 Day Accts";#N/A,#N/A,FALSE,"Tickmarks"}</definedName>
    <definedName name="RTT" localSheetId="0">#REF!</definedName>
    <definedName name="RTT">#REF!</definedName>
    <definedName name="s__cat_temp" localSheetId="0">#REF!</definedName>
    <definedName name="s__cat_temp">#REF!</definedName>
    <definedName name="S1Qtr1" localSheetId="0">#REF!</definedName>
    <definedName name="S1Qtr1">#REF!</definedName>
    <definedName name="S1Qtr2" localSheetId="0">#REF!</definedName>
    <definedName name="S1Qtr2">#REF!</definedName>
    <definedName name="S1Qtr3" localSheetId="0">#REF!</definedName>
    <definedName name="S1Qtr3">#REF!</definedName>
    <definedName name="S1Qtr4" localSheetId="0">#REF!</definedName>
    <definedName name="S1Qtr4">#REF!</definedName>
    <definedName name="sa" localSheetId="5" hidden="1">{#N/A,#N/A,FALSE,"Aging Summary";#N/A,#N/A,FALSE,"Ratio Analysis";#N/A,#N/A,FALSE,"Test 120 Day Accts";#N/A,#N/A,FALSE,"Tickmarks"}</definedName>
    <definedName name="sa" hidden="1">{#N/A,#N/A,FALSE,"Aging Summary";#N/A,#N/A,FALSE,"Ratio Analysis";#N/A,#N/A,FALSE,"Test 120 Day Accts";#N/A,#N/A,FALSE,"Tickmarks"}</definedName>
    <definedName name="sanddunerecon" localSheetId="0">#REF!</definedName>
    <definedName name="sanddunerecon">#REF!</definedName>
    <definedName name="SCENARIO">#REF!</definedName>
    <definedName name="scott" localSheetId="0">#REF!</definedName>
    <definedName name="scott">#REF!</definedName>
    <definedName name="SCR_Feb02_Transactions" localSheetId="0">#REF!</definedName>
    <definedName name="SCR_Feb02_Transactions">#REF!</definedName>
    <definedName name="SCRCDeferredTax" localSheetId="0">#REF!</definedName>
    <definedName name="SCRCDeferredTax">#REF!</definedName>
    <definedName name="SEBRING" localSheetId="0">#REF!</definedName>
    <definedName name="SEBRING">#REF!</definedName>
    <definedName name="Sect162m" localSheetId="0">#REF!</definedName>
    <definedName name="Sect162m">#REF!</definedName>
    <definedName name="SECTION_1341" localSheetId="0">#REF!</definedName>
    <definedName name="SECTION_1341">#REF!</definedName>
    <definedName name="SELF_INS" localSheetId="0">#REF!</definedName>
    <definedName name="SELF_INS">#REF!</definedName>
    <definedName name="SEP_1" localSheetId="0">#REF!</definedName>
    <definedName name="SEP_1">#REF!</definedName>
    <definedName name="SEP_3" localSheetId="0">#REF!</definedName>
    <definedName name="SEP_3">#REF!</definedName>
    <definedName name="SEP_A" localSheetId="0">#REF!</definedName>
    <definedName name="SEP_A">#REF!</definedName>
    <definedName name="SEP_B" localSheetId="0">#REF!</definedName>
    <definedName name="SEP_B">#REF!</definedName>
    <definedName name="SEP_C" localSheetId="0">#REF!</definedName>
    <definedName name="SEP_C">#REF!</definedName>
    <definedName name="SEP_D" localSheetId="0">#REF!</definedName>
    <definedName name="SEP_D">#REF!</definedName>
    <definedName name="Sept" localSheetId="0">#REF!</definedName>
    <definedName name="Sept">#REF!</definedName>
    <definedName name="SERP" localSheetId="0">#REF!</definedName>
    <definedName name="SERP">#REF!</definedName>
    <definedName name="SERPNormal" localSheetId="0">#REF!</definedName>
    <definedName name="SERPNormal">#REF!</definedName>
    <definedName name="ShadeISDAll" localSheetId="0">#REF!,#REF!,#REF!,#REF!,#REF!,#REF!,#REF!,#REF!,#REF!</definedName>
    <definedName name="ShadeISDAll" localSheetId="5">#REF!,#REF!,#REF!,#REF!,#REF!,#REF!,#REF!,#REF!,#REF!</definedName>
    <definedName name="ShadeISDAll">#REF!,#REF!,#REF!,#REF!,#REF!,#REF!,#REF!,#REF!,#REF!</definedName>
    <definedName name="ShortTermRate">#REF!</definedName>
    <definedName name="sit_m_1" localSheetId="0">#REF!</definedName>
    <definedName name="sit_m_1">#REF!</definedName>
    <definedName name="sit_request" localSheetId="0">#REF!</definedName>
    <definedName name="sit_request">#REF!</definedName>
    <definedName name="split" localSheetId="0">#REF!</definedName>
    <definedName name="split">#REF!</definedName>
    <definedName name="Spouse" localSheetId="0">#REF!</definedName>
    <definedName name="Spouse">#REF!</definedName>
    <definedName name="STATE" localSheetId="0">#REF!</definedName>
    <definedName name="STATE">#REF!</definedName>
    <definedName name="state_request" localSheetId="0">#REF!</definedName>
    <definedName name="state_request">#REF!</definedName>
    <definedName name="STOCKHOLDERS_EQUITY" localSheetId="0">#REF!</definedName>
    <definedName name="STOCKHOLDERS_EQUITY">#REF!</definedName>
    <definedName name="stratfordrecon" localSheetId="0">#REF!</definedName>
    <definedName name="stratfordrecon">#REF!</definedName>
    <definedName name="STRATIFIED_FUEL_CHARGE_CALCULATION" localSheetId="0">#REF!</definedName>
    <definedName name="STRATIFIED_FUEL_CHARGE_CALCULATION">#REF!</definedName>
    <definedName name="STS" localSheetId="0">#REF!</definedName>
    <definedName name="STS">#REF!</definedName>
    <definedName name="SUM" localSheetId="0">#REF!</definedName>
    <definedName name="SUM">#REF!</definedName>
    <definedName name="SUMMARY" localSheetId="0">#REF!</definedName>
    <definedName name="SUMMARY">#REF!</definedName>
    <definedName name="T" localSheetId="0">#REF!</definedName>
    <definedName name="T">#REF!</definedName>
    <definedName name="Tax_Year">#REF!</definedName>
    <definedName name="taxable_plant" localSheetId="0">INDEX(bs_netplant,1,period_summary_col)</definedName>
    <definedName name="taxable_plant" localSheetId="5">INDEX(bs_netplant,1,period_summary_col)</definedName>
    <definedName name="taxable_plant">INDEX(bs_netplant,1,period_summary_col)</definedName>
    <definedName name="TAXDEP" localSheetId="0">#REF!</definedName>
    <definedName name="TAXDEP" localSheetId="5">#REF!</definedName>
    <definedName name="TAXDEP">#REF!</definedName>
    <definedName name="TAXINC" localSheetId="0">#REF!</definedName>
    <definedName name="TAXINC">#REF!</definedName>
    <definedName name="TaxRate">#REF!</definedName>
    <definedName name="TAXSALV" localSheetId="0">#REF!</definedName>
    <definedName name="TAXSALV">#REF!</definedName>
    <definedName name="TDS" localSheetId="0">#REF!</definedName>
    <definedName name="TDS">#REF!</definedName>
    <definedName name="TITLES" localSheetId="0">#REF!</definedName>
    <definedName name="TITLES">#REF!</definedName>
    <definedName name="TITLES2" localSheetId="0">#REF!</definedName>
    <definedName name="TITLES2">#REF!</definedName>
    <definedName name="TOP" localSheetId="0">#REF!</definedName>
    <definedName name="TOP">#REF!</definedName>
    <definedName name="topp" localSheetId="0">#REF!</definedName>
    <definedName name="topp">#REF!</definedName>
    <definedName name="Total_Lease_Interest" localSheetId="0">#REF!</definedName>
    <definedName name="Total_Lease_Interest">#REF!</definedName>
    <definedName name="Total_Lease_Payments" localSheetId="0">#REF!</definedName>
    <definedName name="Total_Lease_Payments">#REF!</definedName>
    <definedName name="Total_Lease_Principal" localSheetId="0">#REF!</definedName>
    <definedName name="Total_Lease_Principal">#REF!</definedName>
    <definedName name="Total_Payment" localSheetId="0">Scheduled_Payment+Extra_Payment</definedName>
    <definedName name="Total_Payment" localSheetId="5">Scheduled_Payment+Extra_Payment</definedName>
    <definedName name="Total_Payment">Scheduled_Payment+Extra_Payment</definedName>
    <definedName name="TOTAL_YEAR">#REF!</definedName>
    <definedName name="Total1" localSheetId="0">#REF!</definedName>
    <definedName name="Total1">#REF!</definedName>
    <definedName name="total2" localSheetId="0">#REF!</definedName>
    <definedName name="total2">#REF!</definedName>
    <definedName name="total3" localSheetId="0">#REF!</definedName>
    <definedName name="total3">#REF!</definedName>
    <definedName name="TP.1" localSheetId="0">#REF!</definedName>
    <definedName name="TP.1">#REF!</definedName>
    <definedName name="TP_Footer_User" hidden="1">"combsk"</definedName>
    <definedName name="TP_Footer_Version" hidden="1">"v4.00"</definedName>
    <definedName name="tre" localSheetId="5" hidden="1">{#N/A,#N/A,FALSE,"Aging Summary";#N/A,#N/A,FALSE,"Ratio Analysis";#N/A,#N/A,FALSE,"Test 120 Day Accts";#N/A,#N/A,FALSE,"Tickmarks"}</definedName>
    <definedName name="tre" hidden="1">{#N/A,#N/A,FALSE,"Aging Summary";#N/A,#N/A,FALSE,"Ratio Analysis";#N/A,#N/A,FALSE,"Test 120 Day Accts";#N/A,#N/A,FALSE,"Tickmarks"}</definedName>
    <definedName name="twelvemonths" localSheetId="0">#REF!</definedName>
    <definedName name="twelvemonths">#REF!</definedName>
    <definedName name="TWELVEMOS.A.AND.G.MAINT" localSheetId="0">#REF!</definedName>
    <definedName name="TWELVEMOS.A.AND.G.MAINT">#REF!</definedName>
    <definedName name="TWELVEMOS.A.AND.G.OPER" localSheetId="0">#REF!</definedName>
    <definedName name="TWELVEMOS.A.AND.G.OPER">#REF!</definedName>
    <definedName name="TWELVEMOS.AFUDC" localSheetId="0">#REF!</definedName>
    <definedName name="TWELVEMOS.AFUDC">#REF!</definedName>
    <definedName name="TWELVEMOS.AMORTIZATION" localSheetId="0">#REF!</definedName>
    <definedName name="TWELVEMOS.AMORTIZATION">#REF!</definedName>
    <definedName name="TWELVEMOS.CUSTOMER.EXP" localSheetId="0">#REF!</definedName>
    <definedName name="TWELVEMOS.CUSTOMER.EXP">#REF!</definedName>
    <definedName name="TWELVEMOS.DEF.FUEL" localSheetId="0">#REF!</definedName>
    <definedName name="TWELVEMOS.DEF.FUEL">#REF!</definedName>
    <definedName name="TWELVEMOS.DEPR.AND.AMORT" localSheetId="0">#REF!</definedName>
    <definedName name="TWELVEMOS.DEPR.AND.AMORT">#REF!</definedName>
    <definedName name="TWELVEMOS.DEPRECIATION" localSheetId="0">#REF!</definedName>
    <definedName name="TWELVEMOS.DEPRECIATION">#REF!</definedName>
    <definedName name="TWELVEMOS.DISTRIBUTION.MAINT" localSheetId="0">#REF!</definedName>
    <definedName name="TWELVEMOS.DISTRIBUTION.MAINT">#REF!</definedName>
    <definedName name="TWELVEMOS.DISTRIBUTION.OPER" localSheetId="0">#REF!</definedName>
    <definedName name="TWELVEMOS.DISTRIBUTION.OPER">#REF!</definedName>
    <definedName name="TWELVEMOS.DIVIDENDS" localSheetId="0">#REF!</definedName>
    <definedName name="TWELVEMOS.DIVIDENDS">#REF!</definedName>
    <definedName name="TWELVEMOS.ECCR" localSheetId="0">#REF!</definedName>
    <definedName name="TWELVEMOS.ECCR">#REF!</definedName>
    <definedName name="TWELVEMOS.FUEL.AND.PURPOWER" localSheetId="0">#REF!</definedName>
    <definedName name="TWELVEMOS.FUEL.AND.PURPOWER">#REF!</definedName>
    <definedName name="TWELVEMOS.FUEL.HANDLING" localSheetId="0">#REF!</definedName>
    <definedName name="TWELVEMOS.FUEL.HANDLING">#REF!</definedName>
    <definedName name="TWELVEMOS.INTEREST.CHARGES" localSheetId="0">#REF!</definedName>
    <definedName name="TWELVEMOS.INTEREST.CHARGES">#REF!</definedName>
    <definedName name="TWELVEMOS.INTEREST.LONGTERM.DEBT" localSheetId="0">#REF!</definedName>
    <definedName name="TWELVEMOS.INTEREST.LONGTERM.DEBT">#REF!</definedName>
    <definedName name="TWELVEMOS.NONOPER.TAXES" localSheetId="0">#REF!</definedName>
    <definedName name="TWELVEMOS.NONOPER.TAXES">#REF!</definedName>
    <definedName name="TWELVEMOS.NUCLEAR.GENERATION.MAINT" localSheetId="0">#REF!</definedName>
    <definedName name="TWELVEMOS.NUCLEAR.GENERATION.MAINT">#REF!</definedName>
    <definedName name="TWELVEMOS.NUCLEAR.GENERATION.OPER" localSheetId="0">#REF!</definedName>
    <definedName name="TWELVEMOS.NUCLEAR.GENERATION.OPER">#REF!</definedName>
    <definedName name="TWELVEMOS.OPER.REVENUES" localSheetId="0">#REF!</definedName>
    <definedName name="TWELVEMOS.OPER.REVENUES">#REF!</definedName>
    <definedName name="TWELVEMOS.OPER.TAXES" localSheetId="0">#REF!</definedName>
    <definedName name="TWELVEMOS.OPER.TAXES">#REF!</definedName>
    <definedName name="TWELVEMOS.OPER_AND_MAINT.EXPS" localSheetId="0">#REF!</definedName>
    <definedName name="TWELVEMOS.OPER_AND_MAINT.EXPS">#REF!</definedName>
    <definedName name="TWELVEMOS.OTH.INC_AND_DEDUCTIONS" localSheetId="0">#REF!</definedName>
    <definedName name="TWELVEMOS.OTH.INC_AND_DEDUCTIONS">#REF!</definedName>
    <definedName name="TWELVEMOS.OTH.POWER.GEN.MAINT" localSheetId="0">#REF!</definedName>
    <definedName name="TWELVEMOS.OTH.POWER.GEN.MAINT">#REF!</definedName>
    <definedName name="TWELVEMOS.OTH.POWER.GEN.OPER" localSheetId="0">#REF!</definedName>
    <definedName name="TWELVEMOS.OTH.POWER.GEN.OPER">#REF!</definedName>
    <definedName name="TWELVEMOS.OTH.POWER.SUPPLY.OPER" localSheetId="0">#REF!</definedName>
    <definedName name="TWELVEMOS.OTH.POWER.SUPPLY.OPER">#REF!</definedName>
    <definedName name="TWELVEMOS.OTH.TAXES.NONOPER" localSheetId="0">#REF!</definedName>
    <definedName name="TWELVEMOS.OTH.TAXES.NONOPER">#REF!</definedName>
    <definedName name="TWELVEMOS.OTH.TAXES.OPER" localSheetId="0">#REF!</definedName>
    <definedName name="TWELVEMOS.OTH.TAXES.OPER">#REF!</definedName>
    <definedName name="TWELVEMOS.PURPOWER.NONREC" localSheetId="0">#REF!</definedName>
    <definedName name="TWELVEMOS.PURPOWER.NONREC">#REF!</definedName>
    <definedName name="TWELVEMOS.STEAM.GENERATION.MAINT" localSheetId="0">#REF!</definedName>
    <definedName name="TWELVEMOS.STEAM.GENERATION.MAINT">#REF!</definedName>
    <definedName name="TWELVEMOS.STEAM.GENERATION.OPER" localSheetId="0">#REF!</definedName>
    <definedName name="TWELVEMOS.STEAM.GENERATION.OPER">#REF!</definedName>
    <definedName name="TWELVEMOS.TOTAL.PROD.EXPS" localSheetId="0">#REF!</definedName>
    <definedName name="TWELVEMOS.TOTAL.PROD.EXPS">#REF!</definedName>
    <definedName name="TWELVEMOS.TRANSMISSION.MAINT" localSheetId="0">#REF!</definedName>
    <definedName name="TWELVEMOS.TRANSMISSION.MAINT">#REF!</definedName>
    <definedName name="TWELVEMOS.TRANSMISSION.OPER" localSheetId="0">#REF!</definedName>
    <definedName name="TWELVEMOS.TRANSMISSION.OPER">#REF!</definedName>
    <definedName name="ty" localSheetId="5" hidden="1">{#N/A,#N/A,FALSE,"Aging Summary";#N/A,#N/A,FALSE,"Ratio Analysis";#N/A,#N/A,FALSE,"Test 120 Day Accts";#N/A,#N/A,FALSE,"Tickmarks"}</definedName>
    <definedName name="ty" hidden="1">{#N/A,#N/A,FALSE,"Aging Summary";#N/A,#N/A,FALSE,"Ratio Analysis";#N/A,#N/A,FALSE,"Test 120 Day Accts";#N/A,#N/A,FALSE,"Tickmarks"}</definedName>
    <definedName name="unicap" localSheetId="0">#REF!</definedName>
    <definedName name="unicap">#REF!</definedName>
    <definedName name="UserPass" hidden="1">"verify"</definedName>
    <definedName name="Values_Entered" localSheetId="0">IF(Loan_Amount*Interest_Rate*Loan_Years*Loan_Start&gt;0,1,0)</definedName>
    <definedName name="Values_Entered" localSheetId="5">IF(Loan_Amount*Interest_Rate*Loan_Years*Loan_Start&gt;0,1,0)</definedName>
    <definedName name="Values_Entered">IF(Loan_Amount*Interest_Rate*Loan_Years*Loan_Start&gt;0,1,0)</definedName>
    <definedName name="VARIANCE">#REF!,#REF!</definedName>
    <definedName name="VARIANCE2">#REF!,#REF!</definedName>
    <definedName name="VARIANCESUMMARY" localSheetId="0">#REF!</definedName>
    <definedName name="VARIANCESUMMARY">#REF!</definedName>
    <definedName name="VCont" localSheetId="0">#REF!</definedName>
    <definedName name="VCont">#REF!</definedName>
    <definedName name="ventanarecon" localSheetId="0">#REF!</definedName>
    <definedName name="ventanarecon">#REF!</definedName>
    <definedName name="versionnumber">"2.00"</definedName>
    <definedName name="VOUCHER" localSheetId="0">#REF!</definedName>
    <definedName name="VOUCHER">#REF!</definedName>
    <definedName name="WH_DEPOSITS" localSheetId="0">#REF!</definedName>
    <definedName name="WH_DEPOSITS">#REF!</definedName>
    <definedName name="WHLPVVAR" localSheetId="0">#REF!</definedName>
    <definedName name="WHLPVVAR">#REF!</definedName>
    <definedName name="WholesaleVariance" localSheetId="0">#REF!</definedName>
    <definedName name="WholesaleVariance">#REF!</definedName>
    <definedName name="WORKERS_COMP" localSheetId="0">#REF!</definedName>
    <definedName name="WORKERS_COMP">#REF!</definedName>
    <definedName name="workerscomp" localSheetId="0">#REF!</definedName>
    <definedName name="workerscomp">#REF!</definedName>
    <definedName name="WORKSHEET_1" localSheetId="0">#REF!</definedName>
    <definedName name="WORKSHEET_1">#REF!</definedName>
    <definedName name="WORKSHEET_2" localSheetId="0">#REF!</definedName>
    <definedName name="WORKSHEET_2">#REF!</definedName>
    <definedName name="WORKSHEET_3" localSheetId="0">#REF!</definedName>
    <definedName name="WORKSHEET_3">#REF!</definedName>
    <definedName name="wrn.Aging._.and._.Trend._.Analysis." localSheetId="5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rn.check." localSheetId="5" hidden="1">{#N/A,#N/A,FALSE,"Input";#N/A,#N/A,FALSE,"1997";#N/A,#N/A,FALSE,"1996";#N/A,#N/A,FALSE,"1995";#N/A,#N/A,FALSE,"1994";#N/A,#N/A,FALSE,"1993";#N/A,#N/A,FALSE,"1993-1";#N/A,#N/A,FALSE,"1992";#N/A,#N/A,FALSE,"1991";#N/A,#N/A,FALSE,"1990";#N/A,#N/A,FALSE,"1989";#N/A,#N/A,FALSE,"1988"}</definedName>
    <definedName name="wrn.check." hidden="1">{#N/A,#N/A,FALSE,"Input";#N/A,#N/A,FALSE,"1997";#N/A,#N/A,FALSE,"1996";#N/A,#N/A,FALSE,"1995";#N/A,#N/A,FALSE,"1994";#N/A,#N/A,FALSE,"1993";#N/A,#N/A,FALSE,"1993-1";#N/A,#N/A,FALSE,"1992";#N/A,#N/A,FALSE,"1991";#N/A,#N/A,FALSE,"1990";#N/A,#N/A,FALSE,"1989";#N/A,#N/A,FALSE,"1988"}</definedName>
    <definedName name="wrn.Config._.and._.Calcs." localSheetId="5" hidden="1">{#N/A,#N/A,FALSE,"Configuration";#N/A,#N/A,FALSE,"Summary of Transaction";#N/A,#N/A,FALSE,"Calculations"}</definedName>
    <definedName name="wrn.Config._.and._.Calcs." hidden="1">{#N/A,#N/A,FALSE,"Configuration";#N/A,#N/A,FALSE,"Summary of Transaction";#N/A,#N/A,FALSE,"Calculations"}</definedName>
    <definedName name="wrn.GL._.154._.BALANCE." localSheetId="5" hidden="1">{#N/A,#N/A,FALSE,"BALANCE"}</definedName>
    <definedName name="wrn.GL._.154._.BALANCE." hidden="1">{#N/A,#N/A,FALSE,"BALANCE"}</definedName>
    <definedName name="wrn.GL154._.ISSUES." localSheetId="5" hidden="1">{#N/A,#N/A,FALSE,"ISSUES"}</definedName>
    <definedName name="wrn.GL154._.ISSUES." hidden="1">{#N/A,#N/A,FALSE,"ISSUES"}</definedName>
    <definedName name="wrn.GL154._.RECEIPTS." localSheetId="5" hidden="1">{#N/A,#N/A,FALSE,"RECEIPTS"}</definedName>
    <definedName name="wrn.GL154._.RECEIPTS." hidden="1">{#N/A,#N/A,FALSE,"RECEIPTS"}</definedName>
    <definedName name="wrn.GL154._.SALVAGE." localSheetId="5" hidden="1">{#N/A,#N/A,FALSE,"SALVAGE"}</definedName>
    <definedName name="wrn.GL154._.SALVAGE." hidden="1">{#N/A,#N/A,FALSE,"SALVAGE"}</definedName>
    <definedName name="wrn.GL154._.SYSTEM._.LEDGER._.REPORTS." localSheetId="5" hidden="1">{#N/A,#N/A,FALSE,"BALANCE";#N/A,#N/A,FALSE,"ISSUES";#N/A,#N/A,FALSE,"RECEIPTS";#N/A,#N/A,FALSE,"SALVAGE"}</definedName>
    <definedName name="wrn.GL154._.SYSTEM._.LEDGER._.REPORTS." hidden="1">{#N/A,#N/A,FALSE,"BALANCE";#N/A,#N/A,FALSE,"ISSUES";#N/A,#N/A,FALSE,"RECEIPTS";#N/A,#N/A,FALSE,"SALVAGE"}</definedName>
    <definedName name="wrn.STETSON." localSheetId="5" hidden="1">{"Page1",#N/A,FALSE,"ASSUMPTIONS";"Page2",#N/A,FALSE,"MER-CODE";"page3",#N/A,FALSE,"MER-ALONE";"page4",#N/A,FALSE,"MER-COMB";"page5",#N/A,FALSE,"exec dtl";"page6",#N/A,FALSE,"count";#N/A,#N/A,FALSE,"MergerSum";"page6",#N/A,FALSE,"MergerSum";"page7",#N/A,FALSE,"benfts escaltn";"page8",#N/A,FALSE,"ben_load";"page9",#N/A,FALSE,"Labor Inputs";"page10",#N/A,FALSE,"Reduction Comparison";"page11",#N/A,FALSE,"Cypress labor";"page12",#N/A,FALSE,"ROCKET labor";"page13",#N/A,FALSE,"EXEC";"page14",#N/A,FALSE,"LEG";"page15",#N/A,FALSE,"XREL";"page16",#N/A,FALSE,"FIN";"page17",#N/A,FALSE,"HR";"page18",#N/A,FALSE,"IR";"page19",#N/A,FALSE,"A&amp;S";"page20",#N/A,FALSE,"RET";"page21",#N/A,FALSE,"CUS";"page22",#N/A,FALSE,"PRO";"page23",#N/A,FALSE,"TRANS";"page24",#N/A,FALSE,"DIST";"page25",#N/A,FALSE,"EST";"page26",#N/A,FALSE,"COAL";"page27",#N/A,FALSE,"OIL &amp; GAS";"page28",#N/A,FALSE,"GAS SUPPLY";"page29",#N/A,FALSE,"NUC";"page30",#N/A,FALSE,"NONREG"}</definedName>
    <definedName name="wrn.STETSON." hidden="1">{"Page1",#N/A,FALSE,"ASSUMPTIONS";"Page2",#N/A,FALSE,"MER-CODE";"page3",#N/A,FALSE,"MER-ALONE";"page4",#N/A,FALSE,"MER-COMB";"page5",#N/A,FALSE,"exec dtl";"page6",#N/A,FALSE,"count";#N/A,#N/A,FALSE,"MergerSum";"page6",#N/A,FALSE,"MergerSum";"page7",#N/A,FALSE,"benfts escaltn";"page8",#N/A,FALSE,"ben_load";"page9",#N/A,FALSE,"Labor Inputs";"page10",#N/A,FALSE,"Reduction Comparison";"page11",#N/A,FALSE,"Cypress labor";"page12",#N/A,FALSE,"ROCKET labor";"page13",#N/A,FALSE,"EXEC";"page14",#N/A,FALSE,"LEG";"page15",#N/A,FALSE,"XREL";"page16",#N/A,FALSE,"FIN";"page17",#N/A,FALSE,"HR";"page18",#N/A,FALSE,"IR";"page19",#N/A,FALSE,"A&amp;S";"page20",#N/A,FALSE,"RET";"page21",#N/A,FALSE,"CUS";"page22",#N/A,FALSE,"PRO";"page23",#N/A,FALSE,"TRANS";"page24",#N/A,FALSE,"DIST";"page25",#N/A,FALSE,"EST";"page26",#N/A,FALSE,"COAL";"page27",#N/A,FALSE,"OIL &amp; GAS";"page28",#N/A,FALSE,"GAS SUPPLY";"page29",#N/A,FALSE,"NUC";"page30",#N/A,FALSE,"NONREG"}</definedName>
    <definedName name="wrn.TESTS." localSheetId="5" hidden="1">{"PAGE_1",#N/A,FALSE,"MONTH"}</definedName>
    <definedName name="wrn.TESTS." hidden="1">{"PAGE_1",#N/A,FALSE,"MONTH"}</definedName>
    <definedName name="wtyu" localSheetId="5" hidden="1">{#N/A,#N/A,FALSE,"Aging Summary";#N/A,#N/A,FALSE,"Ratio Analysis";#N/A,#N/A,FALSE,"Test 120 Day Accts";#N/A,#N/A,FALSE,"Tickmarks"}</definedName>
    <definedName name="wtyu" hidden="1">{#N/A,#N/A,FALSE,"Aging Summary";#N/A,#N/A,FALSE,"Ratio Analysis";#N/A,#N/A,FALSE,"Test 120 Day Accts";#N/A,#N/A,FALSE,"Tickmarks"}</definedName>
    <definedName name="x" localSheetId="5" hidden="1">{"Page1",#N/A,FALSE,"ASSUMPTIONS";"Page2",#N/A,FALSE,"MER-CODE";"page3",#N/A,FALSE,"MER-ALONE";"page4",#N/A,FALSE,"MER-COMB";"page5",#N/A,FALSE,"exec dtl";"page6",#N/A,FALSE,"count";#N/A,#N/A,FALSE,"MergerSum";"page6",#N/A,FALSE,"MergerSum";"page7",#N/A,FALSE,"benfts escaltn";"page8",#N/A,FALSE,"ben_load";"page9",#N/A,FALSE,"Labor Inputs";"page10",#N/A,FALSE,"Reduction Comparison";"page11",#N/A,FALSE,"Cypress labor";"page12",#N/A,FALSE,"ROCKET labor";"page13",#N/A,FALSE,"EXEC";"page14",#N/A,FALSE,"LEG";"page15",#N/A,FALSE,"XREL";"page16",#N/A,FALSE,"FIN";"page17",#N/A,FALSE,"HR";"page18",#N/A,FALSE,"IR";"page19",#N/A,FALSE,"A&amp;S";"page20",#N/A,FALSE,"RET";"page21",#N/A,FALSE,"CUS";"page22",#N/A,FALSE,"PRO";"page23",#N/A,FALSE,"TRANS";"page24",#N/A,FALSE,"DIST";"page25",#N/A,FALSE,"EST";"page26",#N/A,FALSE,"COAL";"page27",#N/A,FALSE,"OIL &amp; GAS";"page28",#N/A,FALSE,"GAS SUPPLY";"page29",#N/A,FALSE,"NUC";"page30",#N/A,FALSE,"NONREG"}</definedName>
    <definedName name="x" hidden="1">{"Page1",#N/A,FALSE,"ASSUMPTIONS";"Page2",#N/A,FALSE,"MER-CODE";"page3",#N/A,FALSE,"MER-ALONE";"page4",#N/A,FALSE,"MER-COMB";"page5",#N/A,FALSE,"exec dtl";"page6",#N/A,FALSE,"count";#N/A,#N/A,FALSE,"MergerSum";"page6",#N/A,FALSE,"MergerSum";"page7",#N/A,FALSE,"benfts escaltn";"page8",#N/A,FALSE,"ben_load";"page9",#N/A,FALSE,"Labor Inputs";"page10",#N/A,FALSE,"Reduction Comparison";"page11",#N/A,FALSE,"Cypress labor";"page12",#N/A,FALSE,"ROCKET labor";"page13",#N/A,FALSE,"EXEC";"page14",#N/A,FALSE,"LEG";"page15",#N/A,FALSE,"XREL";"page16",#N/A,FALSE,"FIN";"page17",#N/A,FALSE,"HR";"page18",#N/A,FALSE,"IR";"page19",#N/A,FALSE,"A&amp;S";"page20",#N/A,FALSE,"RET";"page21",#N/A,FALSE,"CUS";"page22",#N/A,FALSE,"PRO";"page23",#N/A,FALSE,"TRANS";"page24",#N/A,FALSE,"DIST";"page25",#N/A,FALSE,"EST";"page26",#N/A,FALSE,"COAL";"page27",#N/A,FALSE,"OIL &amp; GAS";"page28",#N/A,FALSE,"GAS SUPPLY";"page29",#N/A,FALSE,"NUC";"page30",#N/A,FALSE,"NONREG"}</definedName>
    <definedName name="XRefActiveRow" localSheetId="0" hidden="1">#REF!</definedName>
    <definedName name="XRefActiveRow" hidden="1">#REF!</definedName>
    <definedName name="XRefColumnsCount" hidden="1">3</definedName>
    <definedName name="XRefCopy1Row" localSheetId="0" hidden="1">#REF!</definedName>
    <definedName name="XRefCopy1Row" hidden="1">#REF!</definedName>
    <definedName name="XRefCopy2Row" localSheetId="0" hidden="1">#REF!</definedName>
    <definedName name="XRefCopy2Row" hidden="1">#REF!</definedName>
    <definedName name="XRefCopy3Row" localSheetId="0" hidden="1">#REF!</definedName>
    <definedName name="XRefCopy3Row" hidden="1">#REF!</definedName>
    <definedName name="XRefCopyRangeCount" hidden="1">3</definedName>
    <definedName name="XRefPaste1Row" localSheetId="0" hidden="1">#REF!</definedName>
    <definedName name="XRefPaste1Row" hidden="1">#REF!</definedName>
    <definedName name="XRefPaste2Row" localSheetId="0" hidden="1">#REF!</definedName>
    <definedName name="XRefPaste2Row" hidden="1">#REF!</definedName>
    <definedName name="XRefPasteRangeCount" hidden="1">2</definedName>
    <definedName name="XYZ" localSheetId="5" hidden="1">{"PAGE_1",#N/A,FALSE,"MONTH"}</definedName>
    <definedName name="XYZ" hidden="1">{"PAGE_1",#N/A,FALSE,"MONTH"}</definedName>
    <definedName name="xyzUserPassword" hidden="1">"abcd"</definedName>
    <definedName name="xz" localSheetId="5" hidden="1">{#N/A,#N/A,FALSE,"Aging Summary";#N/A,#N/A,FALSE,"Ratio Analysis";#N/A,#N/A,FALSE,"Test 120 Day Accts";#N/A,#N/A,FALSE,"Tickmarks"}</definedName>
    <definedName name="xz" hidden="1">{#N/A,#N/A,FALSE,"Aging Summary";#N/A,#N/A,FALSE,"Ratio Analysis";#N/A,#N/A,FALSE,"Test 120 Day Accts";#N/A,#N/A,FALSE,"Tickmarks"}</definedName>
    <definedName name="Y" localSheetId="0">#REF!</definedName>
    <definedName name="Y">#REF!</definedName>
    <definedName name="YE_DB" localSheetId="0">#REF!</definedName>
    <definedName name="YE_DB">#REF!</definedName>
    <definedName name="YEAR" localSheetId="0">#REF!</definedName>
    <definedName name="YEAR">#REF!</definedName>
    <definedName name="YEAR_2008">#REF!</definedName>
    <definedName name="YEAR_2009">#REF!</definedName>
    <definedName name="YEAR_2010">#REF!</definedName>
    <definedName name="Year_end">#REF!</definedName>
    <definedName name="Year0">#REF!</definedName>
    <definedName name="yeartodate" localSheetId="0">#REF!</definedName>
    <definedName name="yeartodate">#REF!</definedName>
    <definedName name="yt" localSheetId="5" hidden="1">{#N/A,#N/A,FALSE,"Aging Summary";#N/A,#N/A,FALSE,"Ratio Analysis";#N/A,#N/A,FALSE,"Test 120 Day Accts";#N/A,#N/A,FALSE,"Tickmarks"}</definedName>
    <definedName name="yt" hidden="1">{#N/A,#N/A,FALSE,"Aging Summary";#N/A,#N/A,FALSE,"Ratio Analysis";#N/A,#N/A,FALSE,"Test 120 Day Accts";#N/A,#N/A,FALSE,"Tickmarks"}</definedName>
    <definedName name="YTD.A.AND.G.MAINT" localSheetId="0">#REF!</definedName>
    <definedName name="YTD.A.AND.G.MAINT">#REF!</definedName>
    <definedName name="YTD.A.AND.G.OPER" localSheetId="0">#REF!</definedName>
    <definedName name="YTD.A.AND.G.OPER">#REF!</definedName>
    <definedName name="YTD.AFUDC" localSheetId="0">#REF!</definedName>
    <definedName name="YTD.AFUDC">#REF!</definedName>
    <definedName name="YTD.AMORTIZATION" localSheetId="0">#REF!</definedName>
    <definedName name="YTD.AMORTIZATION">#REF!</definedName>
    <definedName name="YTD.CUSTOMER.EXP" localSheetId="0">#REF!</definedName>
    <definedName name="YTD.CUSTOMER.EXP">#REF!</definedName>
    <definedName name="YTD.DEF.FUEL" localSheetId="0">#REF!</definedName>
    <definedName name="YTD.DEF.FUEL">#REF!</definedName>
    <definedName name="YTD.DEPR.AND.AMORT" localSheetId="0">#REF!</definedName>
    <definedName name="YTD.DEPR.AND.AMORT">#REF!</definedName>
    <definedName name="YTD.DEPRECIATION" localSheetId="0">#REF!</definedName>
    <definedName name="YTD.DEPRECIATION">#REF!</definedName>
    <definedName name="YTD.DISTRIBUTION.MAINT" localSheetId="0">#REF!</definedName>
    <definedName name="YTD.DISTRIBUTION.MAINT">#REF!</definedName>
    <definedName name="YTD.DISTRIBUTION.OPER" localSheetId="0">#REF!</definedName>
    <definedName name="YTD.DISTRIBUTION.OPER">#REF!</definedName>
    <definedName name="YTD.DIVIDENDS" localSheetId="0">#REF!</definedName>
    <definedName name="YTD.DIVIDENDS">#REF!</definedName>
    <definedName name="YTD.ECCR" localSheetId="0">#REF!</definedName>
    <definedName name="YTD.ECCR">#REF!</definedName>
    <definedName name="YTD.FUEL.AND.PURPOWER" localSheetId="0">#REF!</definedName>
    <definedName name="YTD.FUEL.AND.PURPOWER">#REF!</definedName>
    <definedName name="YTD.FUEL.HANDLING" localSheetId="0">#REF!</definedName>
    <definedName name="YTD.FUEL.HANDLING">#REF!</definedName>
    <definedName name="YTD.INTEREST.CHARGES" localSheetId="0">#REF!</definedName>
    <definedName name="YTD.INTEREST.CHARGES">#REF!</definedName>
    <definedName name="YTD.INTEREST.LONGTERM.DEBT" localSheetId="0">#REF!</definedName>
    <definedName name="YTD.INTEREST.LONGTERM.DEBT">#REF!</definedName>
    <definedName name="YTD.NONOPER.TAXES" localSheetId="0">#REF!</definedName>
    <definedName name="YTD.NONOPER.TAXES">#REF!</definedName>
    <definedName name="YTD.NUCLEAR.GENERATION.MAINT" localSheetId="0">#REF!</definedName>
    <definedName name="YTD.NUCLEAR.GENERATION.MAINT">#REF!</definedName>
    <definedName name="YTD.NUCLEAR.GENERATION.OPER" localSheetId="0">#REF!</definedName>
    <definedName name="YTD.NUCLEAR.GENERATION.OPER">#REF!</definedName>
    <definedName name="YTD.OPER.REVENUES" localSheetId="0">#REF!</definedName>
    <definedName name="YTD.OPER.REVENUES">#REF!</definedName>
    <definedName name="YTD.OPER.TAXES" localSheetId="0">#REF!</definedName>
    <definedName name="YTD.OPER.TAXES">#REF!</definedName>
    <definedName name="YTD.OPER_AND_MAINT.EXPS" localSheetId="0">#REF!</definedName>
    <definedName name="YTD.OPER_AND_MAINT.EXPS">#REF!</definedName>
    <definedName name="YTD.OPER_AND_MAINT_EXPS" localSheetId="0">#REF!</definedName>
    <definedName name="YTD.OPER_AND_MAINT_EXPS">#REF!</definedName>
    <definedName name="YTD.OTH.INC_AND_DEDUCTIONS" localSheetId="0">#REF!</definedName>
    <definedName name="YTD.OTH.INC_AND_DEDUCTIONS">#REF!</definedName>
    <definedName name="YTD.OTH.POWER.GEN.MAINT" localSheetId="0">#REF!</definedName>
    <definedName name="YTD.OTH.POWER.GEN.MAINT">#REF!</definedName>
    <definedName name="YTD.OTH.POWER.GEN.OPER" localSheetId="0">#REF!</definedName>
    <definedName name="YTD.OTH.POWER.GEN.OPER">#REF!</definedName>
    <definedName name="YTD.OTH.POWER.SUPPLY.OPER" localSheetId="0">#REF!</definedName>
    <definedName name="YTD.OTH.POWER.SUPPLY.OPER">#REF!</definedName>
    <definedName name="YTD.OTH.TAXES.NONOPER" localSheetId="0">#REF!</definedName>
    <definedName name="YTD.OTH.TAXES.NONOPER">#REF!</definedName>
    <definedName name="YTD.OTH.TAXES.OPER" localSheetId="0">#REF!</definedName>
    <definedName name="YTD.OTH.TAXES.OPER">#REF!</definedName>
    <definedName name="YTD.PURPOWER.NONREC" localSheetId="0">#REF!</definedName>
    <definedName name="YTD.PURPOWER.NONREC">#REF!</definedName>
    <definedName name="YTD.STEAM.GENERATION.MAINT" localSheetId="0">#REF!</definedName>
    <definedName name="YTD.STEAM.GENERATION.MAINT">#REF!</definedName>
    <definedName name="YTD.STEAM.GENERATION.OPER" localSheetId="0">#REF!</definedName>
    <definedName name="YTD.STEAM.GENERATION.OPER">#REF!</definedName>
    <definedName name="YTD.TOTAL.PROD.EXPS" localSheetId="0">#REF!</definedName>
    <definedName name="YTD.TOTAL.PROD.EXPS">#REF!</definedName>
    <definedName name="YTD.TOTAL.PRODUCTION.EXP" localSheetId="0">#REF!</definedName>
    <definedName name="YTD.TOTAL.PRODUCTION.EXP">#REF!</definedName>
    <definedName name="YTD.TRANSMISSION.MAINT" localSheetId="0">#REF!</definedName>
    <definedName name="YTD.TRANSMISSION.MAINT">#REF!</definedName>
    <definedName name="YTD.TRANSMISSION.OPER" localSheetId="0">#REF!</definedName>
    <definedName name="YTD.TRANSMISSION.OPER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1" i="6" l="1"/>
  <c r="I21" i="6"/>
  <c r="G21" i="6"/>
  <c r="J21" i="6" s="1"/>
  <c r="J4" i="7"/>
  <c r="J9" i="8" l="1"/>
  <c r="J20" i="6" l="1"/>
  <c r="X21" i="10"/>
  <c r="K20" i="6"/>
  <c r="I20" i="6"/>
  <c r="G20" i="6"/>
  <c r="J4" i="10"/>
  <c r="J9" i="10" s="1"/>
  <c r="A17" i="6" l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C11" i="6"/>
  <c r="D11" i="6" s="1"/>
  <c r="E11" i="6" s="1"/>
  <c r="F11" i="6" s="1"/>
  <c r="G11" i="6" s="1"/>
  <c r="H11" i="6" s="1"/>
  <c r="I11" i="6" s="1"/>
  <c r="J11" i="6" s="1"/>
  <c r="K11" i="6" s="1"/>
  <c r="L11" i="6" s="1"/>
  <c r="M11" i="6" s="1"/>
  <c r="A35" i="6" l="1"/>
  <c r="A36" i="6" s="1"/>
  <c r="A37" i="6" s="1"/>
  <c r="A38" i="6" s="1"/>
  <c r="A39" i="6" s="1"/>
  <c r="A40" i="6" s="1"/>
  <c r="A41" i="6" s="1"/>
  <c r="A42" i="6" s="1"/>
  <c r="A43" i="6" s="1"/>
  <c r="J19" i="6"/>
  <c r="J6" i="9"/>
  <c r="J5" i="9"/>
  <c r="J4" i="9"/>
  <c r="J8" i="9" s="1"/>
  <c r="K19" i="6" s="1"/>
  <c r="J4" i="8"/>
  <c r="K18" i="6" s="1"/>
  <c r="J10" i="7"/>
  <c r="K17" i="6" s="1"/>
  <c r="I19" i="6"/>
  <c r="G19" i="6"/>
  <c r="I18" i="6"/>
  <c r="G18" i="6"/>
  <c r="J18" i="6" s="1"/>
  <c r="I17" i="6"/>
  <c r="G17" i="6"/>
  <c r="J17" i="6" l="1"/>
</calcChain>
</file>

<file path=xl/sharedStrings.xml><?xml version="1.0" encoding="utf-8"?>
<sst xmlns="http://schemas.openxmlformats.org/spreadsheetml/2006/main" count="130" uniqueCount="92">
  <si>
    <t>SCHEDULE C-29</t>
  </si>
  <si>
    <t>GAINS AND LOSSES ON DISPOSITION OF PLANT OR PROPERTY</t>
  </si>
  <si>
    <t>Page 1 of 1</t>
  </si>
  <si>
    <t>FLORIDA PUBLIC SERVICE COMMISSION</t>
  </si>
  <si>
    <t>Explanation:</t>
  </si>
  <si>
    <t>Provide a schedule of gains and losses on disposition of plant and property previously used in providing electric service for the test year and the four prior years.  List each item with a gain or loss of $1 million or more, or more than .1% of total plant.  List amounts allowed in prior cases, and the test year of such prior cases.</t>
  </si>
  <si>
    <t xml:space="preserve">                         Type of Data Shown:</t>
  </si>
  <si>
    <t>Projected Test Year 3 Ended</t>
  </si>
  <si>
    <t>COMPANY: Duke Energy Florida, LLC</t>
  </si>
  <si>
    <t>Projected Test Year 2 Ended</t>
  </si>
  <si>
    <t>Projected Test Year 1 Ended</t>
  </si>
  <si>
    <t>($000)</t>
  </si>
  <si>
    <t>Amounts</t>
  </si>
  <si>
    <t>Prior Cases</t>
  </si>
  <si>
    <t>Original</t>
  </si>
  <si>
    <t>Depreciation</t>
  </si>
  <si>
    <t>Net Book</t>
  </si>
  <si>
    <t>Allowed</t>
  </si>
  <si>
    <t>Test Year</t>
  </si>
  <si>
    <t>Line</t>
  </si>
  <si>
    <t>Description</t>
  </si>
  <si>
    <t>Date</t>
  </si>
  <si>
    <t>Classification</t>
  </si>
  <si>
    <t>Reclassification</t>
  </si>
  <si>
    <t>Amount</t>
  </si>
  <si>
    <t>Additions or</t>
  </si>
  <si>
    <t>and</t>
  </si>
  <si>
    <t>Value On</t>
  </si>
  <si>
    <t>Gain or</t>
  </si>
  <si>
    <t>Prior</t>
  </si>
  <si>
    <t>Ended</t>
  </si>
  <si>
    <t>No.</t>
  </si>
  <si>
    <t>Of Property</t>
  </si>
  <si>
    <t>Acquired</t>
  </si>
  <si>
    <t>Disposed</t>
  </si>
  <si>
    <t>Account</t>
  </si>
  <si>
    <t>Account(s)</t>
  </si>
  <si>
    <t>Recorded</t>
  </si>
  <si>
    <t>(Retirements)</t>
  </si>
  <si>
    <t>Amortization</t>
  </si>
  <si>
    <t>Disposal Date</t>
  </si>
  <si>
    <t>(Loss)</t>
  </si>
  <si>
    <t>Cases</t>
  </si>
  <si>
    <t>2.06 acres at Indian Rocks Beach South Shore Substation</t>
  </si>
  <si>
    <t>101000</t>
  </si>
  <si>
    <t>**see tab A</t>
  </si>
  <si>
    <t>Pass A Grille Land</t>
  </si>
  <si>
    <t>**see tab B</t>
  </si>
  <si>
    <t>Anclote Steam Common Land</t>
  </si>
  <si>
    <t>1974</t>
  </si>
  <si>
    <t>**see tab C</t>
  </si>
  <si>
    <t>Supporting Schedules:</t>
  </si>
  <si>
    <t>Recap Schedules:</t>
  </si>
  <si>
    <t>Original Cost of Land</t>
  </si>
  <si>
    <t>NCUC Pg. 305 - Gain or Loss on Dispostion of Property</t>
  </si>
  <si>
    <t>(less) Amount Received:</t>
  </si>
  <si>
    <t>Project: FTN170016</t>
  </si>
  <si>
    <t xml:space="preserve"> Salvage Cash</t>
  </si>
  <si>
    <t xml:space="preserve"> Cost of Removal</t>
  </si>
  <si>
    <t>Gain Loss reversal</t>
  </si>
  <si>
    <t>Reserve Amount</t>
  </si>
  <si>
    <t>Gain</t>
  </si>
  <si>
    <t>ties to GL</t>
  </si>
  <si>
    <t>Duke Energy Florida</t>
  </si>
  <si>
    <t>Project: FTN170023</t>
  </si>
  <si>
    <t>Project: FTN170112</t>
  </si>
  <si>
    <t xml:space="preserve"> X </t>
  </si>
  <si>
    <t>N/A</t>
  </si>
  <si>
    <t>Duke Energy Florida, LLC</t>
  </si>
  <si>
    <t>1940 / 1953 / 1956 / 1962</t>
  </si>
  <si>
    <t>1953 / 1957</t>
  </si>
  <si>
    <t>Original Cost of Building</t>
  </si>
  <si>
    <t>Project: FTN221594</t>
  </si>
  <si>
    <t>Gain/Loss reversal</t>
  </si>
  <si>
    <t>Lake Mary Ops</t>
  </si>
  <si>
    <t>**see tab D</t>
  </si>
  <si>
    <t>1998</t>
  </si>
  <si>
    <t>Prior Gain Loss</t>
  </si>
  <si>
    <t>Gain Loss Reversal</t>
  </si>
  <si>
    <t>DOCKET NO.:  20240025-EI</t>
  </si>
  <si>
    <t>Witness:  Aquilina, O'Hara</t>
  </si>
  <si>
    <t>NCUC Pg. 305 - Gain or Loss on Disposition of Property</t>
  </si>
  <si>
    <t>QORVO INC</t>
  </si>
  <si>
    <t>**see tab E</t>
  </si>
  <si>
    <t>6/2021</t>
  </si>
  <si>
    <t>8/2018</t>
  </si>
  <si>
    <t>12/2021</t>
  </si>
  <si>
    <t>05/2022</t>
  </si>
  <si>
    <t>10/2022</t>
  </si>
  <si>
    <t>07/2023</t>
  </si>
  <si>
    <t>Historical Year Ended</t>
  </si>
  <si>
    <t>Prior Year Ended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</si>
</sst>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_);\(#,##0.0\)"/>
    <numFmt numFmtId="165" formatCode="0.0%"/>
    <numFmt numFmtId="166" formatCode="0.000000"/>
    <numFmt numFmtId="167" formatCode="_(&quot;$&quot;* #,##0.00000_);_(&quot;$&quot;* \(#,##0.00000\);_(&quot;$&quot;* &quot;-&quot;?????_);_(@_)"/>
    <numFmt numFmtId="168" formatCode="0_);\(0\)"/>
    <numFmt numFmtId="169" formatCode="_(* #,##0_);_(* \(#,##0\);_(* &quot;-&quot;??_);_(@_)"/>
  </numFmts>
  <fonts count="17" x14ac:knownFonts="1"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name val="Arial"/>
      <family val="2"/>
    </font>
    <font>
      <u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i/>
      <u/>
      <sz val="10"/>
      <color rgb="FF000000"/>
      <name val="Calibri"/>
      <family val="2"/>
      <scheme val="minor"/>
    </font>
    <font>
      <sz val="10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2">
    <xf numFmtId="0" fontId="0" fillId="0" borderId="0"/>
    <xf numFmtId="0" fontId="7" fillId="0" borderId="0"/>
    <xf numFmtId="0" fontId="11" fillId="0" borderId="0"/>
    <xf numFmtId="0" fontId="7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43" fontId="16" fillId="0" borderId="0" applyFont="0" applyFill="0" applyBorder="0" applyAlignment="0" applyProtection="0"/>
  </cellStyleXfs>
  <cellXfs count="114">
    <xf numFmtId="0" fontId="0" fillId="0" borderId="0" xfId="0"/>
    <xf numFmtId="0" fontId="8" fillId="0" borderId="0" xfId="0" applyFont="1"/>
    <xf numFmtId="0" fontId="10" fillId="0" borderId="1" xfId="0" applyFont="1" applyBorder="1"/>
    <xf numFmtId="0" fontId="8" fillId="0" borderId="0" xfId="0" applyFont="1" applyAlignment="1">
      <alignment horizontal="right"/>
    </xf>
    <xf numFmtId="0" fontId="8" fillId="0" borderId="0" xfId="0" applyFont="1" applyAlignment="1">
      <alignment horizontal="centerContinuous" wrapText="1"/>
    </xf>
    <xf numFmtId="0" fontId="12" fillId="0" borderId="0" xfId="2" applyFont="1" applyAlignment="1">
      <alignment horizontal="right"/>
    </xf>
    <xf numFmtId="0" fontId="13" fillId="0" borderId="0" xfId="2" applyFont="1"/>
    <xf numFmtId="14" fontId="13" fillId="0" borderId="0" xfId="2" applyNumberFormat="1" applyFont="1" applyAlignment="1">
      <alignment horizontal="left"/>
    </xf>
    <xf numFmtId="0" fontId="14" fillId="0" borderId="0" xfId="2" applyFont="1"/>
    <xf numFmtId="0" fontId="8" fillId="0" borderId="0" xfId="0" applyFont="1" applyAlignment="1">
      <alignment vertical="center" wrapText="1"/>
    </xf>
    <xf numFmtId="37" fontId="13" fillId="0" borderId="0" xfId="0" applyNumberFormat="1" applyFont="1" applyAlignment="1">
      <alignment vertical="center"/>
    </xf>
    <xf numFmtId="37" fontId="9" fillId="0" borderId="0" xfId="0" applyNumberFormat="1" applyFont="1" applyAlignment="1">
      <alignment vertical="center"/>
    </xf>
    <xf numFmtId="37" fontId="12" fillId="0" borderId="0" xfId="0" applyNumberFormat="1" applyFont="1" applyAlignment="1">
      <alignment vertical="center"/>
    </xf>
    <xf numFmtId="0" fontId="13" fillId="0" borderId="0" xfId="0" applyFont="1" applyAlignment="1">
      <alignment horizontal="left" vertical="center"/>
    </xf>
    <xf numFmtId="37" fontId="13" fillId="0" borderId="0" xfId="0" applyNumberFormat="1" applyFont="1" applyAlignment="1">
      <alignment horizontal="right" vertical="center"/>
    </xf>
    <xf numFmtId="164" fontId="13" fillId="0" borderId="0" xfId="0" applyNumberFormat="1" applyFont="1" applyAlignment="1">
      <alignment horizontal="right" vertical="center"/>
    </xf>
    <xf numFmtId="164" fontId="13" fillId="0" borderId="0" xfId="0" applyNumberFormat="1" applyFont="1" applyAlignment="1">
      <alignment vertical="center"/>
    </xf>
    <xf numFmtId="165" fontId="9" fillId="0" borderId="0" xfId="0" applyNumberFormat="1" applyFont="1" applyAlignment="1">
      <alignment vertical="center"/>
    </xf>
    <xf numFmtId="165" fontId="13" fillId="0" borderId="0" xfId="0" applyNumberFormat="1" applyFont="1" applyAlignment="1">
      <alignment vertical="center"/>
    </xf>
    <xf numFmtId="166" fontId="13" fillId="0" borderId="0" xfId="0" applyNumberFormat="1" applyFont="1" applyAlignment="1">
      <alignment vertical="center"/>
    </xf>
    <xf numFmtId="167" fontId="9" fillId="0" borderId="0" xfId="0" applyNumberFormat="1" applyFont="1" applyAlignment="1">
      <alignment vertical="center"/>
    </xf>
    <xf numFmtId="167" fontId="13" fillId="0" borderId="0" xfId="0" applyNumberFormat="1" applyFont="1" applyAlignment="1">
      <alignment vertical="center"/>
    </xf>
    <xf numFmtId="44" fontId="13" fillId="0" borderId="0" xfId="0" applyNumberFormat="1" applyFont="1" applyAlignment="1">
      <alignment horizontal="right" vertical="center"/>
    </xf>
    <xf numFmtId="37" fontId="13" fillId="0" borderId="0" xfId="0" applyNumberFormat="1" applyFont="1" applyAlignment="1">
      <alignment horizontal="left" vertical="center"/>
    </xf>
    <xf numFmtId="0" fontId="13" fillId="0" borderId="0" xfId="0" applyFont="1" applyAlignment="1">
      <alignment vertical="center"/>
    </xf>
    <xf numFmtId="3" fontId="13" fillId="0" borderId="0" xfId="0" applyNumberFormat="1" applyFont="1" applyAlignment="1">
      <alignment vertical="center"/>
    </xf>
    <xf numFmtId="0" fontId="13" fillId="0" borderId="0" xfId="0" applyFont="1" applyAlignment="1">
      <alignment horizontal="center" vertical="center"/>
    </xf>
    <xf numFmtId="37" fontId="13" fillId="0" borderId="0" xfId="0" quotePrefix="1" applyNumberFormat="1" applyFont="1" applyAlignment="1">
      <alignment vertical="center"/>
    </xf>
    <xf numFmtId="44" fontId="13" fillId="0" borderId="0" xfId="0" applyNumberFormat="1" applyFont="1" applyAlignment="1">
      <alignment vertical="center"/>
    </xf>
    <xf numFmtId="0" fontId="9" fillId="0" borderId="0" xfId="8" applyFont="1"/>
    <xf numFmtId="0" fontId="9" fillId="0" borderId="1" xfId="8" applyFont="1" applyBorder="1"/>
    <xf numFmtId="0" fontId="9" fillId="0" borderId="0" xfId="8" applyFont="1" applyAlignment="1">
      <alignment horizontal="left"/>
    </xf>
    <xf numFmtId="14" fontId="9" fillId="0" borderId="0" xfId="8" applyNumberFormat="1" applyFont="1"/>
    <xf numFmtId="0" fontId="13" fillId="0" borderId="1" xfId="8" applyFont="1" applyBorder="1" applyAlignment="1">
      <alignment horizontal="fill" vertical="center"/>
    </xf>
    <xf numFmtId="49" fontId="13" fillId="0" borderId="0" xfId="8" quotePrefix="1" applyNumberFormat="1" applyFont="1" applyAlignment="1">
      <alignment horizontal="center" vertical="center"/>
    </xf>
    <xf numFmtId="0" fontId="9" fillId="0" borderId="0" xfId="8" applyFont="1" applyAlignment="1">
      <alignment vertical="center"/>
    </xf>
    <xf numFmtId="0" fontId="13" fillId="0" borderId="0" xfId="9" quotePrefix="1" applyFont="1" applyAlignment="1">
      <alignment horizontal="center" vertical="center"/>
    </xf>
    <xf numFmtId="0" fontId="9" fillId="0" borderId="0" xfId="8" applyFont="1" applyAlignment="1">
      <alignment horizontal="center" vertical="center"/>
    </xf>
    <xf numFmtId="0" fontId="13" fillId="0" borderId="0" xfId="8" applyFont="1" applyAlignment="1">
      <alignment horizontal="center" vertical="center"/>
    </xf>
    <xf numFmtId="0" fontId="13" fillId="0" borderId="1" xfId="8" applyFont="1" applyBorder="1" applyAlignment="1">
      <alignment horizontal="center" vertical="center"/>
    </xf>
    <xf numFmtId="0" fontId="13" fillId="0" borderId="1" xfId="8" quotePrefix="1" applyFont="1" applyBorder="1" applyAlignment="1">
      <alignment horizontal="center" vertical="center"/>
    </xf>
    <xf numFmtId="6" fontId="13" fillId="0" borderId="1" xfId="8" quotePrefix="1" applyNumberFormat="1" applyFont="1" applyBorder="1" applyAlignment="1">
      <alignment horizontal="center" vertical="center"/>
    </xf>
    <xf numFmtId="49" fontId="13" fillId="0" borderId="1" xfId="8" quotePrefix="1" applyNumberFormat="1" applyFont="1" applyBorder="1" applyAlignment="1">
      <alignment horizontal="center" vertical="center"/>
    </xf>
    <xf numFmtId="0" fontId="9" fillId="0" borderId="1" xfId="8" applyFont="1" applyBorder="1" applyAlignment="1">
      <alignment horizontal="center" vertical="center"/>
    </xf>
    <xf numFmtId="14" fontId="9" fillId="0" borderId="1" xfId="8" applyNumberFormat="1" applyFont="1" applyBorder="1" applyAlignment="1">
      <alignment horizontal="center" vertical="center"/>
    </xf>
    <xf numFmtId="37" fontId="9" fillId="0" borderId="0" xfId="8" applyNumberFormat="1" applyFont="1" applyAlignment="1">
      <alignment vertical="center"/>
    </xf>
    <xf numFmtId="0" fontId="9" fillId="0" borderId="0" xfId="8" quotePrefix="1" applyFont="1" applyAlignment="1">
      <alignment vertical="center"/>
    </xf>
    <xf numFmtId="0" fontId="9" fillId="0" borderId="0" xfId="9" applyFont="1" applyAlignment="1">
      <alignment horizontal="left"/>
    </xf>
    <xf numFmtId="37" fontId="9" fillId="0" borderId="0" xfId="9" quotePrefix="1" applyNumberFormat="1" applyFont="1"/>
    <xf numFmtId="37" fontId="9" fillId="0" borderId="0" xfId="9" applyNumberFormat="1" applyFont="1"/>
    <xf numFmtId="164" fontId="9" fillId="0" borderId="0" xfId="8" applyNumberFormat="1" applyFont="1" applyAlignment="1">
      <alignment vertical="center"/>
    </xf>
    <xf numFmtId="0" fontId="9" fillId="0" borderId="0" xfId="9" applyFont="1" applyAlignment="1">
      <alignment horizontal="right"/>
    </xf>
    <xf numFmtId="165" fontId="9" fillId="0" borderId="0" xfId="8" applyNumberFormat="1" applyFont="1"/>
    <xf numFmtId="166" fontId="9" fillId="0" borderId="0" xfId="9" applyNumberFormat="1" applyFont="1"/>
    <xf numFmtId="166" fontId="9" fillId="0" borderId="0" xfId="8" applyNumberFormat="1" applyFont="1"/>
    <xf numFmtId="167" fontId="9" fillId="0" borderId="0" xfId="8" applyNumberFormat="1" applyFont="1"/>
    <xf numFmtId="44" fontId="9" fillId="0" borderId="0" xfId="8" applyNumberFormat="1" applyFont="1"/>
    <xf numFmtId="0" fontId="4" fillId="0" borderId="0" xfId="10"/>
    <xf numFmtId="8" fontId="4" fillId="0" borderId="0" xfId="10" applyNumberFormat="1"/>
    <xf numFmtId="14" fontId="4" fillId="0" borderId="0" xfId="10" applyNumberFormat="1"/>
    <xf numFmtId="8" fontId="4" fillId="0" borderId="1" xfId="10" applyNumberFormat="1" applyBorder="1"/>
    <xf numFmtId="39" fontId="4" fillId="0" borderId="0" xfId="10" applyNumberFormat="1"/>
    <xf numFmtId="8" fontId="0" fillId="0" borderId="0" xfId="0" applyNumberFormat="1"/>
    <xf numFmtId="14" fontId="0" fillId="0" borderId="0" xfId="0" applyNumberFormat="1"/>
    <xf numFmtId="8" fontId="0" fillId="0" borderId="1" xfId="0" applyNumberFormat="1" applyBorder="1"/>
    <xf numFmtId="39" fontId="0" fillId="0" borderId="0" xfId="0" applyNumberFormat="1"/>
    <xf numFmtId="39" fontId="0" fillId="0" borderId="1" xfId="0" applyNumberFormat="1" applyBorder="1"/>
    <xf numFmtId="39" fontId="0" fillId="0" borderId="3" xfId="0" applyNumberFormat="1" applyBorder="1"/>
    <xf numFmtId="37" fontId="9" fillId="0" borderId="0" xfId="8" applyNumberFormat="1" applyFont="1" applyAlignment="1">
      <alignment horizontal="right" vertical="center"/>
    </xf>
    <xf numFmtId="38" fontId="9" fillId="0" borderId="0" xfId="8" applyNumberFormat="1" applyFont="1" applyAlignment="1">
      <alignment horizontal="right" vertical="center"/>
    </xf>
    <xf numFmtId="0" fontId="8" fillId="0" borderId="1" xfId="0" applyFont="1" applyBorder="1" applyAlignment="1">
      <alignment horizontal="left" vertical="top"/>
    </xf>
    <xf numFmtId="0" fontId="13" fillId="0" borderId="0" xfId="8" applyFont="1" applyAlignment="1">
      <alignment horizontal="fill" vertical="center"/>
    </xf>
    <xf numFmtId="0" fontId="10" fillId="0" borderId="0" xfId="0" applyFont="1"/>
    <xf numFmtId="0" fontId="15" fillId="0" borderId="0" xfId="0" applyFont="1"/>
    <xf numFmtId="0" fontId="8" fillId="0" borderId="0" xfId="0" applyFont="1" applyAlignment="1">
      <alignment horizontal="left" vertical="center" wrapText="1"/>
    </xf>
    <xf numFmtId="168" fontId="13" fillId="0" borderId="2" xfId="1" quotePrefix="1" applyNumberFormat="1" applyFont="1" applyBorder="1" applyAlignment="1">
      <alignment horizontal="center" vertical="center"/>
    </xf>
    <xf numFmtId="168" fontId="13" fillId="0" borderId="2" xfId="9" quotePrefix="1" applyNumberFormat="1" applyFont="1" applyBorder="1" applyAlignment="1">
      <alignment horizontal="center" vertical="center"/>
    </xf>
    <xf numFmtId="0" fontId="13" fillId="0" borderId="2" xfId="0" applyFont="1" applyBorder="1" applyAlignment="1">
      <alignment horizontal="left" vertical="center"/>
    </xf>
    <xf numFmtId="37" fontId="13" fillId="0" borderId="2" xfId="0" applyNumberFormat="1" applyFont="1" applyBorder="1" applyAlignment="1">
      <alignment vertical="center"/>
    </xf>
    <xf numFmtId="0" fontId="9" fillId="0" borderId="2" xfId="8" applyFont="1" applyBorder="1"/>
    <xf numFmtId="3" fontId="13" fillId="0" borderId="2" xfId="0" applyNumberFormat="1" applyFont="1" applyBorder="1" applyAlignment="1">
      <alignment vertical="center"/>
    </xf>
    <xf numFmtId="0" fontId="9" fillId="0" borderId="2" xfId="8" applyFont="1" applyBorder="1" applyAlignment="1">
      <alignment horizontal="right"/>
    </xf>
    <xf numFmtId="0" fontId="13" fillId="0" borderId="0" xfId="8" applyFont="1" applyBorder="1" applyAlignment="1">
      <alignment horizontal="center" vertical="center"/>
    </xf>
    <xf numFmtId="0" fontId="13" fillId="0" borderId="0" xfId="8" quotePrefix="1" applyFont="1" applyBorder="1" applyAlignment="1">
      <alignment horizontal="center" vertical="center"/>
    </xf>
    <xf numFmtId="6" fontId="13" fillId="0" borderId="0" xfId="8" quotePrefix="1" applyNumberFormat="1" applyFont="1" applyBorder="1" applyAlignment="1">
      <alignment horizontal="center" vertical="center"/>
    </xf>
    <xf numFmtId="49" fontId="13" fillId="0" borderId="0" xfId="8" quotePrefix="1" applyNumberFormat="1" applyFont="1" applyBorder="1" applyAlignment="1">
      <alignment horizontal="center" vertical="center"/>
    </xf>
    <xf numFmtId="0" fontId="9" fillId="0" borderId="0" xfId="8" applyFont="1" applyBorder="1" applyAlignment="1">
      <alignment horizontal="center" vertical="center"/>
    </xf>
    <xf numFmtId="14" fontId="9" fillId="0" borderId="0" xfId="8" applyNumberFormat="1" applyFont="1" applyBorder="1" applyAlignment="1">
      <alignment horizontal="center" vertical="center"/>
    </xf>
    <xf numFmtId="0" fontId="9" fillId="0" borderId="0" xfId="8" quotePrefix="1" applyFont="1" applyAlignment="1">
      <alignment horizontal="center" vertical="center"/>
    </xf>
    <xf numFmtId="37" fontId="13" fillId="0" borderId="0" xfId="0" quotePrefix="1" applyNumberFormat="1" applyFont="1" applyAlignment="1">
      <alignment horizontal="center" vertical="center"/>
    </xf>
    <xf numFmtId="37" fontId="9" fillId="0" borderId="0" xfId="9" quotePrefix="1" applyNumberFormat="1" applyFont="1" applyAlignment="1">
      <alignment horizontal="center"/>
    </xf>
    <xf numFmtId="37" fontId="13" fillId="0" borderId="0" xfId="0" quotePrefix="1" applyNumberFormat="1" applyFont="1" applyAlignment="1">
      <alignment horizontal="center" vertical="center" wrapText="1"/>
    </xf>
    <xf numFmtId="0" fontId="3" fillId="0" borderId="0" xfId="10" applyFont="1"/>
    <xf numFmtId="8" fontId="0" fillId="2" borderId="0" xfId="0" applyNumberFormat="1" applyFill="1"/>
    <xf numFmtId="0" fontId="0" fillId="2" borderId="0" xfId="0" applyFill="1"/>
    <xf numFmtId="169" fontId="9" fillId="0" borderId="0" xfId="11" quotePrefix="1" applyNumberFormat="1" applyFont="1" applyAlignment="1">
      <alignment horizontal="right" vertical="center"/>
    </xf>
    <xf numFmtId="0" fontId="2" fillId="0" borderId="0" xfId="10" quotePrefix="1" applyFont="1"/>
    <xf numFmtId="37" fontId="13" fillId="0" borderId="0" xfId="0" applyNumberFormat="1" applyFont="1" applyFill="1" applyAlignment="1">
      <alignment horizontal="right" vertical="center"/>
    </xf>
    <xf numFmtId="37" fontId="9" fillId="0" borderId="0" xfId="8" applyNumberFormat="1" applyFont="1" applyFill="1" applyAlignment="1">
      <alignment horizontal="right" vertical="center"/>
    </xf>
    <xf numFmtId="0" fontId="4" fillId="0" borderId="0" xfId="10" applyFill="1"/>
    <xf numFmtId="39" fontId="4" fillId="0" borderId="0" xfId="10" applyNumberFormat="1" applyFill="1"/>
    <xf numFmtId="0" fontId="2" fillId="0" borderId="0" xfId="10" quotePrefix="1" applyFont="1" applyFill="1"/>
    <xf numFmtId="0" fontId="1" fillId="0" borderId="0" xfId="10" applyFont="1" applyFill="1"/>
    <xf numFmtId="39" fontId="4" fillId="0" borderId="1" xfId="10" applyNumberFormat="1" applyFill="1" applyBorder="1"/>
    <xf numFmtId="39" fontId="4" fillId="0" borderId="3" xfId="10" applyNumberFormat="1" applyFill="1" applyBorder="1"/>
    <xf numFmtId="0" fontId="0" fillId="0" borderId="0" xfId="0" applyFill="1"/>
    <xf numFmtId="39" fontId="0" fillId="0" borderId="0" xfId="0" applyNumberFormat="1" applyFill="1"/>
    <xf numFmtId="0" fontId="13" fillId="0" borderId="0" xfId="0" applyFont="1" applyAlignment="1">
      <alignment vertical="center" wrapText="1"/>
    </xf>
    <xf numFmtId="0" fontId="9" fillId="0" borderId="0" xfId="9" applyFont="1" applyAlignment="1">
      <alignment vertical="center" wrapText="1"/>
    </xf>
    <xf numFmtId="37" fontId="9" fillId="0" borderId="0" xfId="9" quotePrefix="1" applyNumberFormat="1" applyFont="1" applyAlignment="1">
      <alignment horizontal="center" vertical="center"/>
    </xf>
    <xf numFmtId="14" fontId="13" fillId="0" borderId="0" xfId="0" quotePrefix="1" applyNumberFormat="1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2" xfId="0" applyFont="1" applyBorder="1" applyAlignment="1">
      <alignment horizontal="left" vertical="top" wrapText="1"/>
    </xf>
    <xf numFmtId="0" fontId="8" fillId="0" borderId="0" xfId="0" applyFont="1" applyAlignment="1">
      <alignment horizontal="left" vertical="top" wrapText="1"/>
    </xf>
  </cellXfs>
  <cellStyles count="12">
    <cellStyle name="Comma" xfId="11" builtinId="3"/>
    <cellStyle name="Normal" xfId="0" builtinId="0"/>
    <cellStyle name="Normal 2" xfId="1" xr:uid="{8B15050E-6D26-4955-9F23-F40C9FF3A01D}"/>
    <cellStyle name="Normal 2 2" xfId="3" xr:uid="{7BA7FD03-3667-4789-A16D-E0B580D78B34}"/>
    <cellStyle name="Normal 2 2 2" xfId="6" xr:uid="{3612C601-B890-4AE8-AC48-A7B4D0BDAE7D}"/>
    <cellStyle name="Normal 2 2 2 2" xfId="9" xr:uid="{275FAEE5-58C5-4805-B966-B0874F400F18}"/>
    <cellStyle name="Normal 2 3" xfId="5" xr:uid="{23F3C239-8BE6-4A86-8A9B-FD16F564E74C}"/>
    <cellStyle name="Normal 2 3 2" xfId="8" xr:uid="{534E8668-18DE-467B-9FF1-39125C5CAE8B}"/>
    <cellStyle name="Normal 3" xfId="4" xr:uid="{3CA1146B-ED99-4C53-821C-1579FAD9D263}"/>
    <cellStyle name="Normal 3 2" xfId="7" xr:uid="{27B812D5-84D3-4E5C-B1E9-8739A29A9EDF}"/>
    <cellStyle name="Normal 3 2 2" xfId="10" xr:uid="{61506F3C-A4F5-4E49-874E-90D6C0235954}"/>
    <cellStyle name="Normal 5" xfId="2" xr:uid="{5A9A68A5-8FA0-4E9C-BBE5-58132056769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cid:image001.png@01D86F54.B0AE2B50" TargetMode="External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3.png"/><Relationship Id="rId13" Type="http://schemas.openxmlformats.org/officeDocument/2006/relationships/image" Target="../media/image18.png"/><Relationship Id="rId3" Type="http://schemas.openxmlformats.org/officeDocument/2006/relationships/image" Target="../media/image8.png"/><Relationship Id="rId7" Type="http://schemas.openxmlformats.org/officeDocument/2006/relationships/image" Target="../media/image12.png"/><Relationship Id="rId12" Type="http://schemas.openxmlformats.org/officeDocument/2006/relationships/image" Target="../media/image17.png"/><Relationship Id="rId2" Type="http://schemas.openxmlformats.org/officeDocument/2006/relationships/image" Target="../media/image7.png"/><Relationship Id="rId1" Type="http://schemas.openxmlformats.org/officeDocument/2006/relationships/image" Target="../media/image6.png"/><Relationship Id="rId6" Type="http://schemas.openxmlformats.org/officeDocument/2006/relationships/image" Target="../media/image11.png"/><Relationship Id="rId11" Type="http://schemas.openxmlformats.org/officeDocument/2006/relationships/image" Target="../media/image16.png"/><Relationship Id="rId5" Type="http://schemas.openxmlformats.org/officeDocument/2006/relationships/image" Target="../media/image10.png"/><Relationship Id="rId10" Type="http://schemas.openxmlformats.org/officeDocument/2006/relationships/image" Target="../media/image15.png"/><Relationship Id="rId4" Type="http://schemas.openxmlformats.org/officeDocument/2006/relationships/image" Target="../media/image9.png"/><Relationship Id="rId9" Type="http://schemas.openxmlformats.org/officeDocument/2006/relationships/image" Target="../media/image1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1.png"/><Relationship Id="rId2" Type="http://schemas.openxmlformats.org/officeDocument/2006/relationships/image" Target="../media/image20.png"/><Relationship Id="rId1" Type="http://schemas.openxmlformats.org/officeDocument/2006/relationships/image" Target="../media/image19.png"/><Relationship Id="rId4" Type="http://schemas.openxmlformats.org/officeDocument/2006/relationships/image" Target="../media/image22.png"/></Relationships>
</file>

<file path=xl/drawings/_rels/drawing5.xml.rels><?xml version="1.0" encoding="UTF-8" standalone="yes"?>
<Relationships xmlns="http://schemas.openxmlformats.org/package/2006/relationships"><Relationship Id="rId13" Type="http://schemas.openxmlformats.org/officeDocument/2006/relationships/image" Target="../media/image35.png"/><Relationship Id="rId18" Type="http://schemas.openxmlformats.org/officeDocument/2006/relationships/image" Target="../media/image40.png"/><Relationship Id="rId26" Type="http://schemas.openxmlformats.org/officeDocument/2006/relationships/image" Target="../media/image48.png"/><Relationship Id="rId39" Type="http://schemas.openxmlformats.org/officeDocument/2006/relationships/image" Target="../media/image61.png"/><Relationship Id="rId21" Type="http://schemas.openxmlformats.org/officeDocument/2006/relationships/image" Target="../media/image43.png"/><Relationship Id="rId34" Type="http://schemas.openxmlformats.org/officeDocument/2006/relationships/image" Target="../media/image56.png"/><Relationship Id="rId42" Type="http://schemas.openxmlformats.org/officeDocument/2006/relationships/image" Target="../media/image64.png"/><Relationship Id="rId47" Type="http://schemas.openxmlformats.org/officeDocument/2006/relationships/image" Target="../media/image69.png"/><Relationship Id="rId50" Type="http://schemas.openxmlformats.org/officeDocument/2006/relationships/image" Target="../media/image72.png"/><Relationship Id="rId55" Type="http://schemas.openxmlformats.org/officeDocument/2006/relationships/image" Target="../media/image77.png"/><Relationship Id="rId7" Type="http://schemas.openxmlformats.org/officeDocument/2006/relationships/image" Target="../media/image29.png"/><Relationship Id="rId2" Type="http://schemas.openxmlformats.org/officeDocument/2006/relationships/image" Target="../media/image24.png"/><Relationship Id="rId16" Type="http://schemas.openxmlformats.org/officeDocument/2006/relationships/image" Target="../media/image38.png"/><Relationship Id="rId29" Type="http://schemas.openxmlformats.org/officeDocument/2006/relationships/image" Target="../media/image51.png"/><Relationship Id="rId11" Type="http://schemas.openxmlformats.org/officeDocument/2006/relationships/image" Target="../media/image33.png"/><Relationship Id="rId24" Type="http://schemas.openxmlformats.org/officeDocument/2006/relationships/image" Target="../media/image46.png"/><Relationship Id="rId32" Type="http://schemas.openxmlformats.org/officeDocument/2006/relationships/image" Target="../media/image54.png"/><Relationship Id="rId37" Type="http://schemas.openxmlformats.org/officeDocument/2006/relationships/image" Target="../media/image59.png"/><Relationship Id="rId40" Type="http://schemas.openxmlformats.org/officeDocument/2006/relationships/image" Target="../media/image62.png"/><Relationship Id="rId45" Type="http://schemas.openxmlformats.org/officeDocument/2006/relationships/image" Target="../media/image67.png"/><Relationship Id="rId53" Type="http://schemas.openxmlformats.org/officeDocument/2006/relationships/image" Target="../media/image75.png"/><Relationship Id="rId58" Type="http://schemas.openxmlformats.org/officeDocument/2006/relationships/image" Target="../media/image80.png"/><Relationship Id="rId5" Type="http://schemas.openxmlformats.org/officeDocument/2006/relationships/image" Target="../media/image27.png"/><Relationship Id="rId19" Type="http://schemas.openxmlformats.org/officeDocument/2006/relationships/image" Target="../media/image41.png"/><Relationship Id="rId4" Type="http://schemas.openxmlformats.org/officeDocument/2006/relationships/image" Target="../media/image26.png"/><Relationship Id="rId9" Type="http://schemas.openxmlformats.org/officeDocument/2006/relationships/image" Target="../media/image31.png"/><Relationship Id="rId14" Type="http://schemas.openxmlformats.org/officeDocument/2006/relationships/image" Target="../media/image36.png"/><Relationship Id="rId22" Type="http://schemas.openxmlformats.org/officeDocument/2006/relationships/image" Target="../media/image44.png"/><Relationship Id="rId27" Type="http://schemas.openxmlformats.org/officeDocument/2006/relationships/image" Target="../media/image49.png"/><Relationship Id="rId30" Type="http://schemas.openxmlformats.org/officeDocument/2006/relationships/image" Target="../media/image52.png"/><Relationship Id="rId35" Type="http://schemas.openxmlformats.org/officeDocument/2006/relationships/image" Target="../media/image57.png"/><Relationship Id="rId43" Type="http://schemas.openxmlformats.org/officeDocument/2006/relationships/image" Target="../media/image65.png"/><Relationship Id="rId48" Type="http://schemas.openxmlformats.org/officeDocument/2006/relationships/image" Target="../media/image70.png"/><Relationship Id="rId56" Type="http://schemas.openxmlformats.org/officeDocument/2006/relationships/image" Target="../media/image78.png"/><Relationship Id="rId8" Type="http://schemas.openxmlformats.org/officeDocument/2006/relationships/image" Target="../media/image30.png"/><Relationship Id="rId51" Type="http://schemas.openxmlformats.org/officeDocument/2006/relationships/image" Target="../media/image73.png"/><Relationship Id="rId3" Type="http://schemas.openxmlformats.org/officeDocument/2006/relationships/image" Target="../media/image25.png"/><Relationship Id="rId12" Type="http://schemas.openxmlformats.org/officeDocument/2006/relationships/image" Target="../media/image34.png"/><Relationship Id="rId17" Type="http://schemas.openxmlformats.org/officeDocument/2006/relationships/image" Target="../media/image39.png"/><Relationship Id="rId25" Type="http://schemas.openxmlformats.org/officeDocument/2006/relationships/image" Target="../media/image47.png"/><Relationship Id="rId33" Type="http://schemas.openxmlformats.org/officeDocument/2006/relationships/image" Target="../media/image55.png"/><Relationship Id="rId38" Type="http://schemas.openxmlformats.org/officeDocument/2006/relationships/image" Target="../media/image60.png"/><Relationship Id="rId46" Type="http://schemas.openxmlformats.org/officeDocument/2006/relationships/image" Target="../media/image68.png"/><Relationship Id="rId20" Type="http://schemas.openxmlformats.org/officeDocument/2006/relationships/image" Target="../media/image42.png"/><Relationship Id="rId41" Type="http://schemas.openxmlformats.org/officeDocument/2006/relationships/image" Target="../media/image63.png"/><Relationship Id="rId54" Type="http://schemas.openxmlformats.org/officeDocument/2006/relationships/image" Target="../media/image76.png"/><Relationship Id="rId1" Type="http://schemas.openxmlformats.org/officeDocument/2006/relationships/image" Target="../media/image23.png"/><Relationship Id="rId6" Type="http://schemas.openxmlformats.org/officeDocument/2006/relationships/image" Target="../media/image28.png"/><Relationship Id="rId15" Type="http://schemas.openxmlformats.org/officeDocument/2006/relationships/image" Target="../media/image37.png"/><Relationship Id="rId23" Type="http://schemas.openxmlformats.org/officeDocument/2006/relationships/image" Target="../media/image45.png"/><Relationship Id="rId28" Type="http://schemas.openxmlformats.org/officeDocument/2006/relationships/image" Target="../media/image50.png"/><Relationship Id="rId36" Type="http://schemas.openxmlformats.org/officeDocument/2006/relationships/image" Target="../media/image58.png"/><Relationship Id="rId49" Type="http://schemas.openxmlformats.org/officeDocument/2006/relationships/image" Target="../media/image71.png"/><Relationship Id="rId57" Type="http://schemas.openxmlformats.org/officeDocument/2006/relationships/image" Target="../media/image79.png"/><Relationship Id="rId10" Type="http://schemas.openxmlformats.org/officeDocument/2006/relationships/image" Target="../media/image32.png"/><Relationship Id="rId31" Type="http://schemas.openxmlformats.org/officeDocument/2006/relationships/image" Target="../media/image53.png"/><Relationship Id="rId44" Type="http://schemas.openxmlformats.org/officeDocument/2006/relationships/image" Target="../media/image66.png"/><Relationship Id="rId52" Type="http://schemas.openxmlformats.org/officeDocument/2006/relationships/image" Target="../media/image74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82.png"/><Relationship Id="rId1" Type="http://schemas.openxmlformats.org/officeDocument/2006/relationships/image" Target="../media/image8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0</xdr:colOff>
      <xdr:row>30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89FE6F65-E2B8-412B-88DA-B921909692A2}"/>
            </a:ext>
          </a:extLst>
        </xdr:cNvPr>
        <xdr:cNvSpPr txBox="1"/>
      </xdr:nvSpPr>
      <xdr:spPr>
        <a:xfrm>
          <a:off x="9591675" y="554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0</xdr:colOff>
      <xdr:row>48</xdr:row>
      <xdr:rowOff>0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DD64DF4D-3042-4ED5-B8ED-5C4B04729002}"/>
            </a:ext>
          </a:extLst>
        </xdr:cNvPr>
        <xdr:cNvSpPr txBox="1"/>
      </xdr:nvSpPr>
      <xdr:spPr>
        <a:xfrm>
          <a:off x="9591675" y="79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0</xdr:colOff>
      <xdr:row>48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B7B7CFB3-8AFE-47E0-A7E4-BCD04ADD5F8A}"/>
            </a:ext>
          </a:extLst>
        </xdr:cNvPr>
        <xdr:cNvSpPr txBox="1"/>
      </xdr:nvSpPr>
      <xdr:spPr>
        <a:xfrm>
          <a:off x="9591675" y="79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0</xdr:colOff>
      <xdr:row>48</xdr:row>
      <xdr:rowOff>0</xdr:rowOff>
    </xdr:from>
    <xdr:ext cx="184731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AE4AFE96-5577-4B61-8150-C9D1E4CE13A1}"/>
            </a:ext>
          </a:extLst>
        </xdr:cNvPr>
        <xdr:cNvSpPr txBox="1"/>
      </xdr:nvSpPr>
      <xdr:spPr>
        <a:xfrm>
          <a:off x="9591675" y="79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0</xdr:colOff>
      <xdr:row>48</xdr:row>
      <xdr:rowOff>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DC38293-23E6-48A1-B1EF-7009E1E53494}"/>
            </a:ext>
          </a:extLst>
        </xdr:cNvPr>
        <xdr:cNvSpPr txBox="1"/>
      </xdr:nvSpPr>
      <xdr:spPr>
        <a:xfrm>
          <a:off x="9591675" y="79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0</xdr:colOff>
      <xdr:row>48</xdr:row>
      <xdr:rowOff>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A6FD1150-E9EB-4E41-A504-6FF39E07B8F9}"/>
            </a:ext>
          </a:extLst>
        </xdr:cNvPr>
        <xdr:cNvSpPr txBox="1"/>
      </xdr:nvSpPr>
      <xdr:spPr>
        <a:xfrm>
          <a:off x="9591675" y="79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0</xdr:colOff>
      <xdr:row>48</xdr:row>
      <xdr:rowOff>0</xdr:rowOff>
    </xdr:from>
    <xdr:ext cx="184731" cy="264560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DC2D6CB5-181A-4C5F-989D-C2038B4DDC95}"/>
            </a:ext>
          </a:extLst>
        </xdr:cNvPr>
        <xdr:cNvSpPr txBox="1"/>
      </xdr:nvSpPr>
      <xdr:spPr>
        <a:xfrm>
          <a:off x="9591675" y="79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0</xdr:colOff>
      <xdr:row>48</xdr:row>
      <xdr:rowOff>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8E7BDE5E-0F94-4DC7-ABEE-6CA6F133CE31}"/>
            </a:ext>
          </a:extLst>
        </xdr:cNvPr>
        <xdr:cNvSpPr txBox="1"/>
      </xdr:nvSpPr>
      <xdr:spPr>
        <a:xfrm>
          <a:off x="9591675" y="79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39</xdr:row>
      <xdr:rowOff>0</xdr:rowOff>
    </xdr:from>
    <xdr:ext cx="8019048" cy="5152381"/>
    <xdr:pic>
      <xdr:nvPicPr>
        <xdr:cNvPr id="2" name="Picture 1">
          <a:extLst>
            <a:ext uri="{FF2B5EF4-FFF2-40B4-BE49-F238E27FC236}">
              <a16:creationId xmlns:a16="http://schemas.microsoft.com/office/drawing/2014/main" id="{4EFEF67A-68D8-418E-8592-A6659A3F57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7258050"/>
          <a:ext cx="8019048" cy="5152381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39</xdr:row>
      <xdr:rowOff>0</xdr:rowOff>
    </xdr:from>
    <xdr:ext cx="7933333" cy="5285714"/>
    <xdr:pic>
      <xdr:nvPicPr>
        <xdr:cNvPr id="3" name="Picture 2">
          <a:extLst>
            <a:ext uri="{FF2B5EF4-FFF2-40B4-BE49-F238E27FC236}">
              <a16:creationId xmlns:a16="http://schemas.microsoft.com/office/drawing/2014/main" id="{7F0420A1-D98B-4DD0-B198-AC29C034BE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667750" y="7258050"/>
          <a:ext cx="7933333" cy="528571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68</xdr:row>
      <xdr:rowOff>0</xdr:rowOff>
    </xdr:from>
    <xdr:ext cx="15733333" cy="7219048"/>
    <xdr:pic>
      <xdr:nvPicPr>
        <xdr:cNvPr id="4" name="Picture 3">
          <a:extLst>
            <a:ext uri="{FF2B5EF4-FFF2-40B4-BE49-F238E27FC236}">
              <a16:creationId xmlns:a16="http://schemas.microsoft.com/office/drawing/2014/main" id="{51196ED1-763E-497D-9B4E-2BD44AA9BA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12782550"/>
          <a:ext cx="15733333" cy="7219048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11</xdr:row>
      <xdr:rowOff>0</xdr:rowOff>
    </xdr:from>
    <xdr:ext cx="17695238" cy="5171429"/>
    <xdr:pic>
      <xdr:nvPicPr>
        <xdr:cNvPr id="5" name="Picture 4">
          <a:extLst>
            <a:ext uri="{FF2B5EF4-FFF2-40B4-BE49-F238E27FC236}">
              <a16:creationId xmlns:a16="http://schemas.microsoft.com/office/drawing/2014/main" id="{3554AA21-683E-4689-B0AF-B6982989BE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1924050"/>
          <a:ext cx="17695238" cy="5171429"/>
        </a:xfrm>
        <a:prstGeom prst="rect">
          <a:avLst/>
        </a:prstGeom>
      </xdr:spPr>
    </xdr:pic>
    <xdr:clientData/>
  </xdr:oneCellAnchor>
  <xdr:twoCellAnchor>
    <xdr:from>
      <xdr:col>0</xdr:col>
      <xdr:colOff>240030</xdr:colOff>
      <xdr:row>107</xdr:row>
      <xdr:rowOff>49530</xdr:rowOff>
    </xdr:from>
    <xdr:to>
      <xdr:col>25</xdr:col>
      <xdr:colOff>354330</xdr:colOff>
      <xdr:row>138</xdr:row>
      <xdr:rowOff>108857</xdr:rowOff>
    </xdr:to>
    <xdr:pic>
      <xdr:nvPicPr>
        <xdr:cNvPr id="6" name="Picture 2">
          <a:extLst>
            <a:ext uri="{FF2B5EF4-FFF2-40B4-BE49-F238E27FC236}">
              <a16:creationId xmlns:a16="http://schemas.microsoft.com/office/drawing/2014/main" id="{F02EAFFA-6823-40C2-A56B-0DF72C00C3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r:link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0030" y="20261580"/>
          <a:ext cx="15716250" cy="59648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39</xdr:row>
      <xdr:rowOff>0</xdr:rowOff>
    </xdr:from>
    <xdr:to>
      <xdr:col>11</xdr:col>
      <xdr:colOff>103771</xdr:colOff>
      <xdr:row>71</xdr:row>
      <xdr:rowOff>27924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A4DD1AD-992D-4ED9-80DC-D6D65FC725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6334125"/>
          <a:ext cx="8028571" cy="5209524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39</xdr:row>
      <xdr:rowOff>0</xdr:rowOff>
    </xdr:from>
    <xdr:to>
      <xdr:col>37</xdr:col>
      <xdr:colOff>150647</xdr:colOff>
      <xdr:row>91</xdr:row>
      <xdr:rowOff>132281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671FA9E-D2EA-43E6-A748-6C2954CCDA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924800" y="6334125"/>
          <a:ext cx="14019047" cy="855238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70</xdr:row>
      <xdr:rowOff>0</xdr:rowOff>
    </xdr:from>
    <xdr:to>
      <xdr:col>9</xdr:col>
      <xdr:colOff>1075414</xdr:colOff>
      <xdr:row>98</xdr:row>
      <xdr:rowOff>161338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E300660-5347-4856-8AC1-77FD2B1C81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11353800"/>
          <a:ext cx="7285714" cy="4695238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86</xdr:row>
      <xdr:rowOff>0</xdr:rowOff>
    </xdr:from>
    <xdr:to>
      <xdr:col>24</xdr:col>
      <xdr:colOff>427705</xdr:colOff>
      <xdr:row>116</xdr:row>
      <xdr:rowOff>132726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52A0B99E-BFAA-4EDF-862B-D1C2EE2563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24800" y="13944600"/>
          <a:ext cx="7361905" cy="499047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97</xdr:row>
      <xdr:rowOff>0</xdr:rowOff>
    </xdr:from>
    <xdr:to>
      <xdr:col>9</xdr:col>
      <xdr:colOff>1075414</xdr:colOff>
      <xdr:row>126</xdr:row>
      <xdr:rowOff>151794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4621FCC5-137C-459B-A740-BDF5DCAF67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15725775"/>
          <a:ext cx="7285714" cy="4847619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114</xdr:row>
      <xdr:rowOff>0</xdr:rowOff>
    </xdr:from>
    <xdr:to>
      <xdr:col>24</xdr:col>
      <xdr:colOff>322943</xdr:colOff>
      <xdr:row>143</xdr:row>
      <xdr:rowOff>132746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40D68558-F11F-455B-9466-F7353A8BB3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7924800" y="18478500"/>
          <a:ext cx="7257143" cy="482857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124</xdr:row>
      <xdr:rowOff>0</xdr:rowOff>
    </xdr:from>
    <xdr:to>
      <xdr:col>9</xdr:col>
      <xdr:colOff>999224</xdr:colOff>
      <xdr:row>153</xdr:row>
      <xdr:rowOff>8937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20338196-94D7-4047-B30C-627E132F0E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20097750"/>
          <a:ext cx="7209524" cy="4704762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141</xdr:row>
      <xdr:rowOff>0</xdr:rowOff>
    </xdr:from>
    <xdr:to>
      <xdr:col>24</xdr:col>
      <xdr:colOff>370562</xdr:colOff>
      <xdr:row>171</xdr:row>
      <xdr:rowOff>113679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83ADE0A4-9EC2-4B5F-BEBC-C5111E47DC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7924800" y="22850475"/>
          <a:ext cx="7304762" cy="497142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151</xdr:row>
      <xdr:rowOff>0</xdr:rowOff>
    </xdr:from>
    <xdr:to>
      <xdr:col>9</xdr:col>
      <xdr:colOff>1094462</xdr:colOff>
      <xdr:row>180</xdr:row>
      <xdr:rowOff>132746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92D35E4A-EDFB-49E9-97E8-7E5B905A71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0" y="24469725"/>
          <a:ext cx="7304762" cy="4828571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169</xdr:row>
      <xdr:rowOff>0</xdr:rowOff>
    </xdr:from>
    <xdr:to>
      <xdr:col>24</xdr:col>
      <xdr:colOff>322943</xdr:colOff>
      <xdr:row>198</xdr:row>
      <xdr:rowOff>161318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29ED036A-A1A5-42B3-98E5-4B05BF55B9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7924800" y="27384375"/>
          <a:ext cx="7257143" cy="485714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179</xdr:row>
      <xdr:rowOff>0</xdr:rowOff>
    </xdr:from>
    <xdr:to>
      <xdr:col>9</xdr:col>
      <xdr:colOff>1018271</xdr:colOff>
      <xdr:row>206</xdr:row>
      <xdr:rowOff>94692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B73C83C1-71E0-4392-A56C-8217C7E577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0" y="29003625"/>
          <a:ext cx="7228571" cy="4466667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197</xdr:row>
      <xdr:rowOff>0</xdr:rowOff>
    </xdr:from>
    <xdr:to>
      <xdr:col>24</xdr:col>
      <xdr:colOff>313419</xdr:colOff>
      <xdr:row>224</xdr:row>
      <xdr:rowOff>132787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CF16781A-AB70-4EED-9CDA-3FBDBF49C5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7924800" y="31918275"/>
          <a:ext cx="7247619" cy="450476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29</xdr:col>
      <xdr:colOff>283524</xdr:colOff>
      <xdr:row>44</xdr:row>
      <xdr:rowOff>19050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8E86D555-A572-48A5-B775-9699D19DC6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0" y="1638300"/>
          <a:ext cx="17809524" cy="55245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28</xdr:row>
      <xdr:rowOff>0</xdr:rowOff>
    </xdr:from>
    <xdr:to>
      <xdr:col>10</xdr:col>
      <xdr:colOff>256169</xdr:colOff>
      <xdr:row>60</xdr:row>
      <xdr:rowOff>8876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E7D722F-525D-4126-91DE-FC02D4D3DA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552950"/>
          <a:ext cx="8047619" cy="5190476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28</xdr:row>
      <xdr:rowOff>0</xdr:rowOff>
    </xdr:from>
    <xdr:to>
      <xdr:col>32</xdr:col>
      <xdr:colOff>27171</xdr:colOff>
      <xdr:row>79</xdr:row>
      <xdr:rowOff>65634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E76C1D8-BB9B-4AED-89FB-A4124646CF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324850" y="4552950"/>
          <a:ext cx="11228571" cy="832380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9</xdr:col>
      <xdr:colOff>761102</xdr:colOff>
      <xdr:row>86</xdr:row>
      <xdr:rowOff>142270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C7ED59-F96B-4895-9842-8B524531DF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9248775"/>
          <a:ext cx="7180952" cy="483809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</xdr:row>
      <xdr:rowOff>0</xdr:rowOff>
    </xdr:from>
    <xdr:to>
      <xdr:col>28</xdr:col>
      <xdr:colOff>7350</xdr:colOff>
      <xdr:row>31</xdr:row>
      <xdr:rowOff>47625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D1A09ECE-514B-43F3-B0E5-BB78C8BC6E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1476375"/>
          <a:ext cx="17400000" cy="360997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37</xdr:row>
      <xdr:rowOff>0</xdr:rowOff>
    </xdr:from>
    <xdr:to>
      <xdr:col>10</xdr:col>
      <xdr:colOff>209964</xdr:colOff>
      <xdr:row>69</xdr:row>
      <xdr:rowOff>6608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3B36B2B-BC34-4A53-956F-867BF30AE4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7067550"/>
          <a:ext cx="7944264" cy="5188208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37</xdr:row>
      <xdr:rowOff>0</xdr:rowOff>
    </xdr:from>
    <xdr:to>
      <xdr:col>22</xdr:col>
      <xdr:colOff>298786</xdr:colOff>
      <xdr:row>69</xdr:row>
      <xdr:rowOff>38359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6868F50-8F3F-4E70-97D2-8538F20211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877300" y="7067550"/>
          <a:ext cx="6499561" cy="521995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65</xdr:row>
      <xdr:rowOff>76200</xdr:rowOff>
    </xdr:from>
    <xdr:to>
      <xdr:col>9</xdr:col>
      <xdr:colOff>895725</xdr:colOff>
      <xdr:row>96</xdr:row>
      <xdr:rowOff>22472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941E0B5-6770-4A06-B740-A9AF766B96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12477750"/>
          <a:ext cx="7182225" cy="4965947"/>
        </a:xfrm>
        <a:prstGeom prst="rect">
          <a:avLst/>
        </a:prstGeom>
      </xdr:spPr>
    </xdr:pic>
    <xdr:clientData/>
  </xdr:twoCellAnchor>
  <xdr:twoCellAnchor editAs="oneCell">
    <xdr:from>
      <xdr:col>9</xdr:col>
      <xdr:colOff>533400</xdr:colOff>
      <xdr:row>65</xdr:row>
      <xdr:rowOff>31750</xdr:rowOff>
    </xdr:from>
    <xdr:to>
      <xdr:col>21</xdr:col>
      <xdr:colOff>76575</xdr:colOff>
      <xdr:row>96</xdr:row>
      <xdr:rowOff>22474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D9AE745B-E7FF-4E36-8783-882F9CC188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353300" y="12433300"/>
          <a:ext cx="7191750" cy="50103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91</xdr:row>
      <xdr:rowOff>152400</xdr:rowOff>
    </xdr:from>
    <xdr:to>
      <xdr:col>9</xdr:col>
      <xdr:colOff>1010031</xdr:colOff>
      <xdr:row>122</xdr:row>
      <xdr:rowOff>143124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6BF21BB4-5071-4C83-9812-52E79817C3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17506950"/>
          <a:ext cx="7296531" cy="5010399"/>
        </a:xfrm>
        <a:prstGeom prst="rect">
          <a:avLst/>
        </a:prstGeom>
      </xdr:spPr>
    </xdr:pic>
    <xdr:clientData/>
  </xdr:twoCellAnchor>
  <xdr:twoCellAnchor editAs="oneCell">
    <xdr:from>
      <xdr:col>9</xdr:col>
      <xdr:colOff>577850</xdr:colOff>
      <xdr:row>91</xdr:row>
      <xdr:rowOff>133350</xdr:rowOff>
    </xdr:from>
    <xdr:to>
      <xdr:col>21</xdr:col>
      <xdr:colOff>63872</xdr:colOff>
      <xdr:row>122</xdr:row>
      <xdr:rowOff>105023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FFDEE894-3BDE-403D-B030-325B3F2780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7397750" y="17487900"/>
          <a:ext cx="7134597" cy="499134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119</xdr:row>
      <xdr:rowOff>6350</xdr:rowOff>
    </xdr:from>
    <xdr:to>
      <xdr:col>9</xdr:col>
      <xdr:colOff>984630</xdr:colOff>
      <xdr:row>150</xdr:row>
      <xdr:rowOff>16125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E0137162-D5C8-4BD1-9BA7-E090D9343D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22694900"/>
          <a:ext cx="7271130" cy="5029450"/>
        </a:xfrm>
        <a:prstGeom prst="rect">
          <a:avLst/>
        </a:prstGeom>
      </xdr:spPr>
    </xdr:pic>
    <xdr:clientData/>
  </xdr:twoCellAnchor>
  <xdr:twoCellAnchor editAs="oneCell">
    <xdr:from>
      <xdr:col>9</xdr:col>
      <xdr:colOff>609600</xdr:colOff>
      <xdr:row>119</xdr:row>
      <xdr:rowOff>12700</xdr:rowOff>
    </xdr:from>
    <xdr:to>
      <xdr:col>21</xdr:col>
      <xdr:colOff>133724</xdr:colOff>
      <xdr:row>149</xdr:row>
      <xdr:rowOff>139948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CAF63A0-4ABF-4D9F-9E4B-2800FE22E3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7429500" y="22701250"/>
          <a:ext cx="7172699" cy="498499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146</xdr:row>
      <xdr:rowOff>38100</xdr:rowOff>
    </xdr:from>
    <xdr:to>
      <xdr:col>9</xdr:col>
      <xdr:colOff>990980</xdr:colOff>
      <xdr:row>176</xdr:row>
      <xdr:rowOff>152647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D5482E2F-0B00-4762-9F51-2D063E437A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0" y="27870150"/>
          <a:ext cx="7277480" cy="4972297"/>
        </a:xfrm>
        <a:prstGeom prst="rect">
          <a:avLst/>
        </a:prstGeom>
      </xdr:spPr>
    </xdr:pic>
    <xdr:clientData/>
  </xdr:twoCellAnchor>
  <xdr:twoCellAnchor editAs="oneCell">
    <xdr:from>
      <xdr:col>9</xdr:col>
      <xdr:colOff>603250</xdr:colOff>
      <xdr:row>145</xdr:row>
      <xdr:rowOff>152400</xdr:rowOff>
    </xdr:from>
    <xdr:to>
      <xdr:col>21</xdr:col>
      <xdr:colOff>70221</xdr:colOff>
      <xdr:row>176</xdr:row>
      <xdr:rowOff>124073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1E7DA78E-8E34-43BF-BF77-52C4AC3446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7423150" y="27793950"/>
          <a:ext cx="7115546" cy="499134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173</xdr:row>
      <xdr:rowOff>69850</xdr:rowOff>
    </xdr:from>
    <xdr:to>
      <xdr:col>9</xdr:col>
      <xdr:colOff>933827</xdr:colOff>
      <xdr:row>204</xdr:row>
      <xdr:rowOff>41523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2A159BD5-4250-4198-B878-CE0E5E4A27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0" y="33045400"/>
          <a:ext cx="7220327" cy="4991348"/>
        </a:xfrm>
        <a:prstGeom prst="rect">
          <a:avLst/>
        </a:prstGeom>
      </xdr:spPr>
    </xdr:pic>
    <xdr:clientData/>
  </xdr:twoCellAnchor>
  <xdr:twoCellAnchor editAs="oneCell">
    <xdr:from>
      <xdr:col>9</xdr:col>
      <xdr:colOff>584200</xdr:colOff>
      <xdr:row>172</xdr:row>
      <xdr:rowOff>171450</xdr:rowOff>
    </xdr:from>
    <xdr:to>
      <xdr:col>21</xdr:col>
      <xdr:colOff>165477</xdr:colOff>
      <xdr:row>203</xdr:row>
      <xdr:rowOff>95496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8E193E06-7B91-496C-B7F7-9E2C0DE392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7404100" y="32956500"/>
          <a:ext cx="7229852" cy="495324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200</xdr:row>
      <xdr:rowOff>25400</xdr:rowOff>
    </xdr:from>
    <xdr:to>
      <xdr:col>9</xdr:col>
      <xdr:colOff>933827</xdr:colOff>
      <xdr:row>230</xdr:row>
      <xdr:rowOff>139947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D6739BEB-226C-4706-BA68-F1ADCF1A15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0" y="38144450"/>
          <a:ext cx="7220327" cy="4972297"/>
        </a:xfrm>
        <a:prstGeom prst="rect">
          <a:avLst/>
        </a:prstGeom>
      </xdr:spPr>
    </xdr:pic>
    <xdr:clientData/>
  </xdr:twoCellAnchor>
  <xdr:twoCellAnchor editAs="oneCell">
    <xdr:from>
      <xdr:col>9</xdr:col>
      <xdr:colOff>552450</xdr:colOff>
      <xdr:row>199</xdr:row>
      <xdr:rowOff>139700</xdr:rowOff>
    </xdr:from>
    <xdr:to>
      <xdr:col>21</xdr:col>
      <xdr:colOff>146428</xdr:colOff>
      <xdr:row>230</xdr:row>
      <xdr:rowOff>111373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95AD94EB-5F26-45A8-9EA6-2A78319318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7372350" y="38068250"/>
          <a:ext cx="7242553" cy="4991348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227</xdr:row>
      <xdr:rowOff>19050</xdr:rowOff>
    </xdr:from>
    <xdr:to>
      <xdr:col>9</xdr:col>
      <xdr:colOff>971926</xdr:colOff>
      <xdr:row>258</xdr:row>
      <xdr:rowOff>3424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FF4B2CD4-8461-4E50-B448-00089AB577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57150" y="43281600"/>
          <a:ext cx="7201276" cy="5004049"/>
        </a:xfrm>
        <a:prstGeom prst="rect">
          <a:avLst/>
        </a:prstGeom>
      </xdr:spPr>
    </xdr:pic>
    <xdr:clientData/>
  </xdr:twoCellAnchor>
  <xdr:twoCellAnchor editAs="oneCell">
    <xdr:from>
      <xdr:col>9</xdr:col>
      <xdr:colOff>565150</xdr:colOff>
      <xdr:row>227</xdr:row>
      <xdr:rowOff>6350</xdr:rowOff>
    </xdr:from>
    <xdr:to>
      <xdr:col>21</xdr:col>
      <xdr:colOff>108325</xdr:colOff>
      <xdr:row>257</xdr:row>
      <xdr:rowOff>158999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4FF2F162-AA88-4C61-BF07-AF6B5EF978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7385050" y="43268900"/>
          <a:ext cx="7191750" cy="50103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254</xdr:row>
      <xdr:rowOff>95250</xdr:rowOff>
    </xdr:from>
    <xdr:to>
      <xdr:col>9</xdr:col>
      <xdr:colOff>914776</xdr:colOff>
      <xdr:row>284</xdr:row>
      <xdr:rowOff>152644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0832B36A-7E6E-4B7F-B94A-E027D7D752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0" y="48501300"/>
          <a:ext cx="7201276" cy="4915144"/>
        </a:xfrm>
        <a:prstGeom prst="rect">
          <a:avLst/>
        </a:prstGeom>
      </xdr:spPr>
    </xdr:pic>
    <xdr:clientData/>
  </xdr:twoCellAnchor>
  <xdr:twoCellAnchor editAs="oneCell">
    <xdr:from>
      <xdr:col>9</xdr:col>
      <xdr:colOff>673100</xdr:colOff>
      <xdr:row>254</xdr:row>
      <xdr:rowOff>127000</xdr:rowOff>
    </xdr:from>
    <xdr:to>
      <xdr:col>21</xdr:col>
      <xdr:colOff>152772</xdr:colOff>
      <xdr:row>285</xdr:row>
      <xdr:rowOff>60571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133094EB-B390-4E0A-A330-AF1E36DEB8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7493000" y="48533050"/>
          <a:ext cx="7128247" cy="495324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281</xdr:row>
      <xdr:rowOff>25400</xdr:rowOff>
    </xdr:from>
    <xdr:to>
      <xdr:col>9</xdr:col>
      <xdr:colOff>914776</xdr:colOff>
      <xdr:row>311</xdr:row>
      <xdr:rowOff>101845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14A5EC18-11E5-4870-A2CD-A5B85F7575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0" y="53574950"/>
          <a:ext cx="7201276" cy="4934195"/>
        </a:xfrm>
        <a:prstGeom prst="rect">
          <a:avLst/>
        </a:prstGeom>
      </xdr:spPr>
    </xdr:pic>
    <xdr:clientData/>
  </xdr:twoCellAnchor>
  <xdr:twoCellAnchor editAs="oneCell">
    <xdr:from>
      <xdr:col>9</xdr:col>
      <xdr:colOff>603250</xdr:colOff>
      <xdr:row>281</xdr:row>
      <xdr:rowOff>82550</xdr:rowOff>
    </xdr:from>
    <xdr:to>
      <xdr:col>21</xdr:col>
      <xdr:colOff>146425</xdr:colOff>
      <xdr:row>312</xdr:row>
      <xdr:rowOff>54223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77FC22E8-B350-4D7C-B183-CE826AB5F4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7423150" y="53632100"/>
          <a:ext cx="7191750" cy="499134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307</xdr:row>
      <xdr:rowOff>139700</xdr:rowOff>
    </xdr:from>
    <xdr:to>
      <xdr:col>9</xdr:col>
      <xdr:colOff>895725</xdr:colOff>
      <xdr:row>339</xdr:row>
      <xdr:rowOff>25652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D7595BBA-E9BF-4BEB-92DF-C27340A8D2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0" y="58642250"/>
          <a:ext cx="7182225" cy="5067552"/>
        </a:xfrm>
        <a:prstGeom prst="rect">
          <a:avLst/>
        </a:prstGeom>
      </xdr:spPr>
    </xdr:pic>
    <xdr:clientData/>
  </xdr:twoCellAnchor>
  <xdr:twoCellAnchor editAs="oneCell">
    <xdr:from>
      <xdr:col>9</xdr:col>
      <xdr:colOff>596900</xdr:colOff>
      <xdr:row>308</xdr:row>
      <xdr:rowOff>0</xdr:rowOff>
    </xdr:from>
    <xdr:to>
      <xdr:col>21</xdr:col>
      <xdr:colOff>140075</xdr:colOff>
      <xdr:row>338</xdr:row>
      <xdr:rowOff>133598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6D035677-9009-4BBD-8F4E-B66328CB45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7416800" y="58693050"/>
          <a:ext cx="7191750" cy="499134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334</xdr:row>
      <xdr:rowOff>158750</xdr:rowOff>
    </xdr:from>
    <xdr:to>
      <xdr:col>9</xdr:col>
      <xdr:colOff>933827</xdr:colOff>
      <xdr:row>365</xdr:row>
      <xdr:rowOff>155824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EBCB0CE7-BD58-4331-9710-9F7D46EF0F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0" y="63804800"/>
          <a:ext cx="7220327" cy="5016749"/>
        </a:xfrm>
        <a:prstGeom prst="rect">
          <a:avLst/>
        </a:prstGeom>
      </xdr:spPr>
    </xdr:pic>
    <xdr:clientData/>
  </xdr:twoCellAnchor>
  <xdr:twoCellAnchor editAs="oneCell">
    <xdr:from>
      <xdr:col>9</xdr:col>
      <xdr:colOff>546100</xdr:colOff>
      <xdr:row>334</xdr:row>
      <xdr:rowOff>133350</xdr:rowOff>
    </xdr:from>
    <xdr:to>
      <xdr:col>21</xdr:col>
      <xdr:colOff>89275</xdr:colOff>
      <xdr:row>365</xdr:row>
      <xdr:rowOff>60571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29FBF61B-0342-4E9D-AB70-ED53A99001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7366000" y="63779400"/>
          <a:ext cx="7191750" cy="494689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361</xdr:row>
      <xdr:rowOff>76200</xdr:rowOff>
    </xdr:from>
    <xdr:to>
      <xdr:col>9</xdr:col>
      <xdr:colOff>876674</xdr:colOff>
      <xdr:row>392</xdr:row>
      <xdr:rowOff>66924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7DCFF168-2CC5-4E87-8A67-E9F8AA375E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0" y="68865750"/>
          <a:ext cx="7163174" cy="5010399"/>
        </a:xfrm>
        <a:prstGeom prst="rect">
          <a:avLst/>
        </a:prstGeom>
      </xdr:spPr>
    </xdr:pic>
    <xdr:clientData/>
  </xdr:twoCellAnchor>
  <xdr:twoCellAnchor editAs="oneCell">
    <xdr:from>
      <xdr:col>9</xdr:col>
      <xdr:colOff>1079500</xdr:colOff>
      <xdr:row>361</xdr:row>
      <xdr:rowOff>76200</xdr:rowOff>
    </xdr:from>
    <xdr:to>
      <xdr:col>22</xdr:col>
      <xdr:colOff>13071</xdr:colOff>
      <xdr:row>392</xdr:row>
      <xdr:rowOff>66924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245C15BB-22B7-4CFF-BCF9-EA6CD526D1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7899400" y="68865750"/>
          <a:ext cx="7115546" cy="50103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390</xdr:row>
      <xdr:rowOff>114300</xdr:rowOff>
    </xdr:from>
    <xdr:to>
      <xdr:col>9</xdr:col>
      <xdr:colOff>965579</xdr:colOff>
      <xdr:row>421</xdr:row>
      <xdr:rowOff>66922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7D83AD0D-D056-4E6A-A852-81CCCE795D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0" y="74428350"/>
          <a:ext cx="7252079" cy="4972297"/>
        </a:xfrm>
        <a:prstGeom prst="rect">
          <a:avLst/>
        </a:prstGeom>
      </xdr:spPr>
    </xdr:pic>
    <xdr:clientData/>
  </xdr:twoCellAnchor>
  <xdr:twoCellAnchor editAs="oneCell">
    <xdr:from>
      <xdr:col>9</xdr:col>
      <xdr:colOff>1079500</xdr:colOff>
      <xdr:row>390</xdr:row>
      <xdr:rowOff>114300</xdr:rowOff>
    </xdr:from>
    <xdr:to>
      <xdr:col>22</xdr:col>
      <xdr:colOff>70224</xdr:colOff>
      <xdr:row>421</xdr:row>
      <xdr:rowOff>105024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C6B7CF48-F25C-4B84-A9CC-7BC00F111B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7899400" y="74428350"/>
          <a:ext cx="7172699" cy="50103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417</xdr:row>
      <xdr:rowOff>114300</xdr:rowOff>
    </xdr:from>
    <xdr:to>
      <xdr:col>9</xdr:col>
      <xdr:colOff>857623</xdr:colOff>
      <xdr:row>448</xdr:row>
      <xdr:rowOff>47871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6DA4F71E-A392-4DF5-804A-2D26669D13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0" y="79571850"/>
          <a:ext cx="7144123" cy="4953246"/>
        </a:xfrm>
        <a:prstGeom prst="rect">
          <a:avLst/>
        </a:prstGeom>
      </xdr:spPr>
    </xdr:pic>
    <xdr:clientData/>
  </xdr:twoCellAnchor>
  <xdr:twoCellAnchor editAs="oneCell">
    <xdr:from>
      <xdr:col>9</xdr:col>
      <xdr:colOff>1079500</xdr:colOff>
      <xdr:row>417</xdr:row>
      <xdr:rowOff>114300</xdr:rowOff>
    </xdr:from>
    <xdr:to>
      <xdr:col>22</xdr:col>
      <xdr:colOff>82925</xdr:colOff>
      <xdr:row>448</xdr:row>
      <xdr:rowOff>79623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id="{02784382-A4CC-4513-81B0-6D06B86EEB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7899400" y="79571850"/>
          <a:ext cx="7185400" cy="498499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445</xdr:row>
      <xdr:rowOff>165100</xdr:rowOff>
    </xdr:from>
    <xdr:to>
      <xdr:col>9</xdr:col>
      <xdr:colOff>876674</xdr:colOff>
      <xdr:row>476</xdr:row>
      <xdr:rowOff>98671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id="{CBFA3B09-53C0-4634-A833-8264F635D4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0" y="84956650"/>
          <a:ext cx="7163174" cy="4953246"/>
        </a:xfrm>
        <a:prstGeom prst="rect">
          <a:avLst/>
        </a:prstGeom>
      </xdr:spPr>
    </xdr:pic>
    <xdr:clientData/>
  </xdr:twoCellAnchor>
  <xdr:twoCellAnchor editAs="oneCell">
    <xdr:from>
      <xdr:col>9</xdr:col>
      <xdr:colOff>1079500</xdr:colOff>
      <xdr:row>445</xdr:row>
      <xdr:rowOff>165100</xdr:rowOff>
    </xdr:from>
    <xdr:to>
      <xdr:col>22</xdr:col>
      <xdr:colOff>108326</xdr:colOff>
      <xdr:row>476</xdr:row>
      <xdr:rowOff>143123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id="{33C47D1B-7900-4FD4-85B3-7514E2FA18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7899400" y="84956650"/>
          <a:ext cx="7210801" cy="499769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472</xdr:row>
      <xdr:rowOff>165100</xdr:rowOff>
    </xdr:from>
    <xdr:to>
      <xdr:col>9</xdr:col>
      <xdr:colOff>895725</xdr:colOff>
      <xdr:row>503</xdr:row>
      <xdr:rowOff>98671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B1BE4D95-6223-4FF6-B4CB-B19DE4A1AB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0" y="90100150"/>
          <a:ext cx="7182225" cy="4953246"/>
        </a:xfrm>
        <a:prstGeom prst="rect">
          <a:avLst/>
        </a:prstGeom>
      </xdr:spPr>
    </xdr:pic>
    <xdr:clientData/>
  </xdr:twoCellAnchor>
  <xdr:twoCellAnchor editAs="oneCell">
    <xdr:from>
      <xdr:col>9</xdr:col>
      <xdr:colOff>1079500</xdr:colOff>
      <xdr:row>472</xdr:row>
      <xdr:rowOff>165100</xdr:rowOff>
    </xdr:from>
    <xdr:to>
      <xdr:col>22</xdr:col>
      <xdr:colOff>51173</xdr:colOff>
      <xdr:row>504</xdr:row>
      <xdr:rowOff>32001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id="{9430D112-13F8-471C-AA79-F2821C4061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7899400" y="90100150"/>
          <a:ext cx="7153648" cy="504850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499</xdr:row>
      <xdr:rowOff>95250</xdr:rowOff>
    </xdr:from>
    <xdr:to>
      <xdr:col>9</xdr:col>
      <xdr:colOff>895725</xdr:colOff>
      <xdr:row>530</xdr:row>
      <xdr:rowOff>41522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id="{4DC8BD7E-D838-4DC5-9B37-1A8DEAE37F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0" y="95173800"/>
          <a:ext cx="7182225" cy="4965947"/>
        </a:xfrm>
        <a:prstGeom prst="rect">
          <a:avLst/>
        </a:prstGeom>
      </xdr:spPr>
    </xdr:pic>
    <xdr:clientData/>
  </xdr:twoCellAnchor>
  <xdr:twoCellAnchor editAs="oneCell">
    <xdr:from>
      <xdr:col>9</xdr:col>
      <xdr:colOff>1079500</xdr:colOff>
      <xdr:row>499</xdr:row>
      <xdr:rowOff>95250</xdr:rowOff>
    </xdr:from>
    <xdr:to>
      <xdr:col>22</xdr:col>
      <xdr:colOff>146428</xdr:colOff>
      <xdr:row>530</xdr:row>
      <xdr:rowOff>85974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id="{A18F0397-AA8C-4778-9F85-6A4F8C9804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7899400" y="95173800"/>
          <a:ext cx="7248903" cy="50103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525</xdr:row>
      <xdr:rowOff>158750</xdr:rowOff>
    </xdr:from>
    <xdr:to>
      <xdr:col>9</xdr:col>
      <xdr:colOff>914776</xdr:colOff>
      <xdr:row>556</xdr:row>
      <xdr:rowOff>73270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id="{E3C17262-1903-4B76-A7C2-F95FE93F76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0" y="100190300"/>
          <a:ext cx="7201276" cy="4934195"/>
        </a:xfrm>
        <a:prstGeom prst="rect">
          <a:avLst/>
        </a:prstGeom>
      </xdr:spPr>
    </xdr:pic>
    <xdr:clientData/>
  </xdr:twoCellAnchor>
  <xdr:twoCellAnchor editAs="oneCell">
    <xdr:from>
      <xdr:col>9</xdr:col>
      <xdr:colOff>1079500</xdr:colOff>
      <xdr:row>525</xdr:row>
      <xdr:rowOff>158750</xdr:rowOff>
    </xdr:from>
    <xdr:to>
      <xdr:col>22</xdr:col>
      <xdr:colOff>13071</xdr:colOff>
      <xdr:row>556</xdr:row>
      <xdr:rowOff>136773</xdr:rowOff>
    </xdr:to>
    <xdr:pic>
      <xdr:nvPicPr>
        <xdr:cNvPr id="39" name="Picture 38">
          <a:extLst>
            <a:ext uri="{FF2B5EF4-FFF2-40B4-BE49-F238E27FC236}">
              <a16:creationId xmlns:a16="http://schemas.microsoft.com/office/drawing/2014/main" id="{04BD2546-6561-4C3F-AC36-B8220C57E3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7899400" y="100190300"/>
          <a:ext cx="7115546" cy="499769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552</xdr:row>
      <xdr:rowOff>158750</xdr:rowOff>
    </xdr:from>
    <xdr:to>
      <xdr:col>9</xdr:col>
      <xdr:colOff>908426</xdr:colOff>
      <xdr:row>583</xdr:row>
      <xdr:rowOff>136773</xdr:rowOff>
    </xdr:to>
    <xdr:pic>
      <xdr:nvPicPr>
        <xdr:cNvPr id="40" name="Picture 39">
          <a:extLst>
            <a:ext uri="{FF2B5EF4-FFF2-40B4-BE49-F238E27FC236}">
              <a16:creationId xmlns:a16="http://schemas.microsoft.com/office/drawing/2014/main" id="{E89AE10D-07B7-465B-9FD0-0E4C06753B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0" y="105333800"/>
          <a:ext cx="7194926" cy="4997698"/>
        </a:xfrm>
        <a:prstGeom prst="rect">
          <a:avLst/>
        </a:prstGeom>
      </xdr:spPr>
    </xdr:pic>
    <xdr:clientData/>
  </xdr:twoCellAnchor>
  <xdr:twoCellAnchor editAs="oneCell">
    <xdr:from>
      <xdr:col>9</xdr:col>
      <xdr:colOff>1079500</xdr:colOff>
      <xdr:row>552</xdr:row>
      <xdr:rowOff>158750</xdr:rowOff>
    </xdr:from>
    <xdr:to>
      <xdr:col>22</xdr:col>
      <xdr:colOff>101976</xdr:colOff>
      <xdr:row>583</xdr:row>
      <xdr:rowOff>155824</xdr:rowOff>
    </xdr:to>
    <xdr:pic>
      <xdr:nvPicPr>
        <xdr:cNvPr id="41" name="Picture 40">
          <a:extLst>
            <a:ext uri="{FF2B5EF4-FFF2-40B4-BE49-F238E27FC236}">
              <a16:creationId xmlns:a16="http://schemas.microsoft.com/office/drawing/2014/main" id="{DC3E582A-F20E-4DF8-82C5-E2ACC93F17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7899400" y="105333800"/>
          <a:ext cx="7204451" cy="501674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580</xdr:row>
      <xdr:rowOff>82550</xdr:rowOff>
    </xdr:from>
    <xdr:to>
      <xdr:col>9</xdr:col>
      <xdr:colOff>857623</xdr:colOff>
      <xdr:row>611</xdr:row>
      <xdr:rowOff>54223</xdr:rowOff>
    </xdr:to>
    <xdr:pic>
      <xdr:nvPicPr>
        <xdr:cNvPr id="42" name="Picture 41">
          <a:extLst>
            <a:ext uri="{FF2B5EF4-FFF2-40B4-BE49-F238E27FC236}">
              <a16:creationId xmlns:a16="http://schemas.microsoft.com/office/drawing/2014/main" id="{1853C701-626F-4D02-B55D-7FA2600A3B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0" y="110591600"/>
          <a:ext cx="7144123" cy="4991348"/>
        </a:xfrm>
        <a:prstGeom prst="rect">
          <a:avLst/>
        </a:prstGeom>
      </xdr:spPr>
    </xdr:pic>
    <xdr:clientData/>
  </xdr:twoCellAnchor>
  <xdr:twoCellAnchor editAs="oneCell">
    <xdr:from>
      <xdr:col>9</xdr:col>
      <xdr:colOff>584200</xdr:colOff>
      <xdr:row>580</xdr:row>
      <xdr:rowOff>44450</xdr:rowOff>
    </xdr:from>
    <xdr:to>
      <xdr:col>21</xdr:col>
      <xdr:colOff>197229</xdr:colOff>
      <xdr:row>610</xdr:row>
      <xdr:rowOff>152647</xdr:rowOff>
    </xdr:to>
    <xdr:pic>
      <xdr:nvPicPr>
        <xdr:cNvPr id="43" name="Picture 42">
          <a:extLst>
            <a:ext uri="{FF2B5EF4-FFF2-40B4-BE49-F238E27FC236}">
              <a16:creationId xmlns:a16="http://schemas.microsoft.com/office/drawing/2014/main" id="{46A7EDFE-9EE0-4C65-B87D-8D6ED3F175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7404100" y="110553500"/>
          <a:ext cx="7261604" cy="496594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607</xdr:row>
      <xdr:rowOff>0</xdr:rowOff>
    </xdr:from>
    <xdr:to>
      <xdr:col>9</xdr:col>
      <xdr:colOff>895725</xdr:colOff>
      <xdr:row>638</xdr:row>
      <xdr:rowOff>3425</xdr:rowOff>
    </xdr:to>
    <xdr:pic>
      <xdr:nvPicPr>
        <xdr:cNvPr id="44" name="Picture 43">
          <a:extLst>
            <a:ext uri="{FF2B5EF4-FFF2-40B4-BE49-F238E27FC236}">
              <a16:creationId xmlns:a16="http://schemas.microsoft.com/office/drawing/2014/main" id="{9EEB71CB-0225-4172-AB3F-097A2ECFBC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0" y="115652550"/>
          <a:ext cx="7182225" cy="5023100"/>
        </a:xfrm>
        <a:prstGeom prst="rect">
          <a:avLst/>
        </a:prstGeom>
      </xdr:spPr>
    </xdr:pic>
    <xdr:clientData/>
  </xdr:twoCellAnchor>
  <xdr:twoCellAnchor editAs="oneCell">
    <xdr:from>
      <xdr:col>9</xdr:col>
      <xdr:colOff>476250</xdr:colOff>
      <xdr:row>606</xdr:row>
      <xdr:rowOff>171450</xdr:rowOff>
    </xdr:from>
    <xdr:to>
      <xdr:col>21</xdr:col>
      <xdr:colOff>38476</xdr:colOff>
      <xdr:row>637</xdr:row>
      <xdr:rowOff>89146</xdr:rowOff>
    </xdr:to>
    <xdr:pic>
      <xdr:nvPicPr>
        <xdr:cNvPr id="45" name="Picture 44">
          <a:extLst>
            <a:ext uri="{FF2B5EF4-FFF2-40B4-BE49-F238E27FC236}">
              <a16:creationId xmlns:a16="http://schemas.microsoft.com/office/drawing/2014/main" id="{B43E5392-4680-49EE-BB32-909E1046A6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7296150" y="115633500"/>
          <a:ext cx="7210801" cy="494689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634</xdr:row>
      <xdr:rowOff>0</xdr:rowOff>
    </xdr:from>
    <xdr:to>
      <xdr:col>9</xdr:col>
      <xdr:colOff>914776</xdr:colOff>
      <xdr:row>664</xdr:row>
      <xdr:rowOff>44694</xdr:rowOff>
    </xdr:to>
    <xdr:pic>
      <xdr:nvPicPr>
        <xdr:cNvPr id="46" name="Picture 45">
          <a:extLst>
            <a:ext uri="{FF2B5EF4-FFF2-40B4-BE49-F238E27FC236}">
              <a16:creationId xmlns:a16="http://schemas.microsoft.com/office/drawing/2014/main" id="{3AA48871-D5A6-4673-BB48-0C26E9BF0A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0" y="120796050"/>
          <a:ext cx="7201276" cy="4902444"/>
        </a:xfrm>
        <a:prstGeom prst="rect">
          <a:avLst/>
        </a:prstGeom>
      </xdr:spPr>
    </xdr:pic>
    <xdr:clientData/>
  </xdr:twoCellAnchor>
  <xdr:twoCellAnchor editAs="oneCell">
    <xdr:from>
      <xdr:col>9</xdr:col>
      <xdr:colOff>482600</xdr:colOff>
      <xdr:row>633</xdr:row>
      <xdr:rowOff>127000</xdr:rowOff>
    </xdr:from>
    <xdr:to>
      <xdr:col>21</xdr:col>
      <xdr:colOff>95629</xdr:colOff>
      <xdr:row>664</xdr:row>
      <xdr:rowOff>60571</xdr:rowOff>
    </xdr:to>
    <xdr:pic>
      <xdr:nvPicPr>
        <xdr:cNvPr id="47" name="Picture 46">
          <a:extLst>
            <a:ext uri="{FF2B5EF4-FFF2-40B4-BE49-F238E27FC236}">
              <a16:creationId xmlns:a16="http://schemas.microsoft.com/office/drawing/2014/main" id="{DFF7D719-A877-4C89-9741-0F14814E67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7302500" y="120732550"/>
          <a:ext cx="7261604" cy="495324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660</xdr:row>
      <xdr:rowOff>0</xdr:rowOff>
    </xdr:from>
    <xdr:to>
      <xdr:col>9</xdr:col>
      <xdr:colOff>889375</xdr:colOff>
      <xdr:row>690</xdr:row>
      <xdr:rowOff>95496</xdr:rowOff>
    </xdr:to>
    <xdr:pic>
      <xdr:nvPicPr>
        <xdr:cNvPr id="48" name="Picture 47">
          <a:extLst>
            <a:ext uri="{FF2B5EF4-FFF2-40B4-BE49-F238E27FC236}">
              <a16:creationId xmlns:a16="http://schemas.microsoft.com/office/drawing/2014/main" id="{E3DA4A1F-7B34-4DBC-B7CE-FC3B6A7086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0" y="125749050"/>
          <a:ext cx="7175875" cy="4953246"/>
        </a:xfrm>
        <a:prstGeom prst="rect">
          <a:avLst/>
        </a:prstGeom>
      </xdr:spPr>
    </xdr:pic>
    <xdr:clientData/>
  </xdr:twoCellAnchor>
  <xdr:twoCellAnchor editAs="oneCell">
    <xdr:from>
      <xdr:col>9</xdr:col>
      <xdr:colOff>609600</xdr:colOff>
      <xdr:row>660</xdr:row>
      <xdr:rowOff>38100</xdr:rowOff>
    </xdr:from>
    <xdr:to>
      <xdr:col>21</xdr:col>
      <xdr:colOff>108323</xdr:colOff>
      <xdr:row>691</xdr:row>
      <xdr:rowOff>28824</xdr:rowOff>
    </xdr:to>
    <xdr:pic>
      <xdr:nvPicPr>
        <xdr:cNvPr id="49" name="Picture 48">
          <a:extLst>
            <a:ext uri="{FF2B5EF4-FFF2-40B4-BE49-F238E27FC236}">
              <a16:creationId xmlns:a16="http://schemas.microsoft.com/office/drawing/2014/main" id="{BBDA3C13-DD75-457F-8BB9-353FAA6220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7429500" y="125787150"/>
          <a:ext cx="7147298" cy="50103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687</xdr:row>
      <xdr:rowOff>0</xdr:rowOff>
    </xdr:from>
    <xdr:to>
      <xdr:col>9</xdr:col>
      <xdr:colOff>1003681</xdr:colOff>
      <xdr:row>717</xdr:row>
      <xdr:rowOff>114547</xdr:rowOff>
    </xdr:to>
    <xdr:pic>
      <xdr:nvPicPr>
        <xdr:cNvPr id="50" name="Picture 49">
          <a:extLst>
            <a:ext uri="{FF2B5EF4-FFF2-40B4-BE49-F238E27FC236}">
              <a16:creationId xmlns:a16="http://schemas.microsoft.com/office/drawing/2014/main" id="{A9D540E3-710A-4B6F-8306-EBAE38B355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0" y="130892550"/>
          <a:ext cx="7290181" cy="4972297"/>
        </a:xfrm>
        <a:prstGeom prst="rect">
          <a:avLst/>
        </a:prstGeom>
      </xdr:spPr>
    </xdr:pic>
    <xdr:clientData/>
  </xdr:twoCellAnchor>
  <xdr:twoCellAnchor editAs="oneCell">
    <xdr:from>
      <xdr:col>9</xdr:col>
      <xdr:colOff>622300</xdr:colOff>
      <xdr:row>686</xdr:row>
      <xdr:rowOff>177800</xdr:rowOff>
    </xdr:from>
    <xdr:to>
      <xdr:col>21</xdr:col>
      <xdr:colOff>165475</xdr:colOff>
      <xdr:row>717</xdr:row>
      <xdr:rowOff>73270</xdr:rowOff>
    </xdr:to>
    <xdr:pic>
      <xdr:nvPicPr>
        <xdr:cNvPr id="51" name="Picture 50">
          <a:extLst>
            <a:ext uri="{FF2B5EF4-FFF2-40B4-BE49-F238E27FC236}">
              <a16:creationId xmlns:a16="http://schemas.microsoft.com/office/drawing/2014/main" id="{9CDF3BBE-3560-46E3-A7A2-05FA4EA6A1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7442200" y="130879850"/>
          <a:ext cx="7191750" cy="493419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714</xdr:row>
      <xdr:rowOff>0</xdr:rowOff>
    </xdr:from>
    <xdr:to>
      <xdr:col>9</xdr:col>
      <xdr:colOff>889375</xdr:colOff>
      <xdr:row>744</xdr:row>
      <xdr:rowOff>82796</xdr:rowOff>
    </xdr:to>
    <xdr:pic>
      <xdr:nvPicPr>
        <xdr:cNvPr id="52" name="Picture 51">
          <a:extLst>
            <a:ext uri="{FF2B5EF4-FFF2-40B4-BE49-F238E27FC236}">
              <a16:creationId xmlns:a16="http://schemas.microsoft.com/office/drawing/2014/main" id="{166E6209-DBB0-4A8B-A604-463450AE6E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0" y="136036050"/>
          <a:ext cx="7175875" cy="4940546"/>
        </a:xfrm>
        <a:prstGeom prst="rect">
          <a:avLst/>
        </a:prstGeom>
      </xdr:spPr>
    </xdr:pic>
    <xdr:clientData/>
  </xdr:twoCellAnchor>
  <xdr:twoCellAnchor editAs="oneCell">
    <xdr:from>
      <xdr:col>9</xdr:col>
      <xdr:colOff>673100</xdr:colOff>
      <xdr:row>713</xdr:row>
      <xdr:rowOff>107950</xdr:rowOff>
    </xdr:from>
    <xdr:to>
      <xdr:col>21</xdr:col>
      <xdr:colOff>248027</xdr:colOff>
      <xdr:row>744</xdr:row>
      <xdr:rowOff>41521</xdr:rowOff>
    </xdr:to>
    <xdr:pic>
      <xdr:nvPicPr>
        <xdr:cNvPr id="53" name="Picture 52">
          <a:extLst>
            <a:ext uri="{FF2B5EF4-FFF2-40B4-BE49-F238E27FC236}">
              <a16:creationId xmlns:a16="http://schemas.microsoft.com/office/drawing/2014/main" id="{08C55591-FB67-42E9-BB65-5ECE6211DC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7493000" y="135953500"/>
          <a:ext cx="7223502" cy="495324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741</xdr:row>
      <xdr:rowOff>0</xdr:rowOff>
    </xdr:from>
    <xdr:to>
      <xdr:col>9</xdr:col>
      <xdr:colOff>908426</xdr:colOff>
      <xdr:row>771</xdr:row>
      <xdr:rowOff>127248</xdr:rowOff>
    </xdr:to>
    <xdr:pic>
      <xdr:nvPicPr>
        <xdr:cNvPr id="54" name="Picture 53">
          <a:extLst>
            <a:ext uri="{FF2B5EF4-FFF2-40B4-BE49-F238E27FC236}">
              <a16:creationId xmlns:a16="http://schemas.microsoft.com/office/drawing/2014/main" id="{F78D4CB7-CDBB-4ED7-87C8-144F7A82ED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0" y="141179550"/>
          <a:ext cx="7194926" cy="4984998"/>
        </a:xfrm>
        <a:prstGeom prst="rect">
          <a:avLst/>
        </a:prstGeom>
      </xdr:spPr>
    </xdr:pic>
    <xdr:clientData/>
  </xdr:twoCellAnchor>
  <xdr:twoCellAnchor editAs="oneCell">
    <xdr:from>
      <xdr:col>9</xdr:col>
      <xdr:colOff>622300</xdr:colOff>
      <xdr:row>740</xdr:row>
      <xdr:rowOff>139700</xdr:rowOff>
    </xdr:from>
    <xdr:to>
      <xdr:col>21</xdr:col>
      <xdr:colOff>203577</xdr:colOff>
      <xdr:row>771</xdr:row>
      <xdr:rowOff>35169</xdr:rowOff>
    </xdr:to>
    <xdr:pic>
      <xdr:nvPicPr>
        <xdr:cNvPr id="55" name="Picture 54">
          <a:extLst>
            <a:ext uri="{FF2B5EF4-FFF2-40B4-BE49-F238E27FC236}">
              <a16:creationId xmlns:a16="http://schemas.microsoft.com/office/drawing/2014/main" id="{900F289E-2BEE-4CE2-9A0D-22E66C8271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7442200" y="141128750"/>
          <a:ext cx="7229852" cy="491514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768</xdr:row>
      <xdr:rowOff>0</xdr:rowOff>
    </xdr:from>
    <xdr:to>
      <xdr:col>9</xdr:col>
      <xdr:colOff>971929</xdr:colOff>
      <xdr:row>798</xdr:row>
      <xdr:rowOff>98670</xdr:rowOff>
    </xdr:to>
    <xdr:pic>
      <xdr:nvPicPr>
        <xdr:cNvPr id="56" name="Picture 55">
          <a:extLst>
            <a:ext uri="{FF2B5EF4-FFF2-40B4-BE49-F238E27FC236}">
              <a16:creationId xmlns:a16="http://schemas.microsoft.com/office/drawing/2014/main" id="{BD681AB7-376F-4617-BC35-09E5A14570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0" y="146323050"/>
          <a:ext cx="7258429" cy="4927845"/>
        </a:xfrm>
        <a:prstGeom prst="rect">
          <a:avLst/>
        </a:prstGeom>
      </xdr:spPr>
    </xdr:pic>
    <xdr:clientData/>
  </xdr:twoCellAnchor>
  <xdr:twoCellAnchor editAs="oneCell">
    <xdr:from>
      <xdr:col>9</xdr:col>
      <xdr:colOff>698500</xdr:colOff>
      <xdr:row>767</xdr:row>
      <xdr:rowOff>88900</xdr:rowOff>
    </xdr:from>
    <xdr:to>
      <xdr:col>21</xdr:col>
      <xdr:colOff>222624</xdr:colOff>
      <xdr:row>798</xdr:row>
      <xdr:rowOff>89148</xdr:rowOff>
    </xdr:to>
    <xdr:pic>
      <xdr:nvPicPr>
        <xdr:cNvPr id="57" name="Picture 56">
          <a:extLst>
            <a:ext uri="{FF2B5EF4-FFF2-40B4-BE49-F238E27FC236}">
              <a16:creationId xmlns:a16="http://schemas.microsoft.com/office/drawing/2014/main" id="{127A6495-5858-4CB6-9DF6-72CAB1EAAC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>
          <a:off x="7518400" y="146221450"/>
          <a:ext cx="7172699" cy="499134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796</xdr:row>
      <xdr:rowOff>0</xdr:rowOff>
    </xdr:from>
    <xdr:to>
      <xdr:col>9</xdr:col>
      <xdr:colOff>1086235</xdr:colOff>
      <xdr:row>827</xdr:row>
      <xdr:rowOff>60578</xdr:rowOff>
    </xdr:to>
    <xdr:pic>
      <xdr:nvPicPr>
        <xdr:cNvPr id="58" name="Picture 57">
          <a:extLst>
            <a:ext uri="{FF2B5EF4-FFF2-40B4-BE49-F238E27FC236}">
              <a16:creationId xmlns:a16="http://schemas.microsoft.com/office/drawing/2014/main" id="{9456770B-8A89-44D2-A89F-CBAA938A86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>
          <a:off x="0" y="151657050"/>
          <a:ext cx="7372735" cy="508025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15</xdr:col>
      <xdr:colOff>108519</xdr:colOff>
      <xdr:row>43</xdr:row>
      <xdr:rowOff>79645</xdr:rowOff>
    </xdr:to>
    <xdr:pic>
      <xdr:nvPicPr>
        <xdr:cNvPr id="59" name="Picture 58">
          <a:extLst>
            <a:ext uri="{FF2B5EF4-FFF2-40B4-BE49-F238E27FC236}">
              <a16:creationId xmlns:a16="http://schemas.microsoft.com/office/drawing/2014/main" id="{C7AF4D5C-6A87-4F86-B50A-2466552B9A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>
          <a:off x="0" y="1924050"/>
          <a:ext cx="10843194" cy="542317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0</xdr:rowOff>
    </xdr:from>
    <xdr:to>
      <xdr:col>34</xdr:col>
      <xdr:colOff>169162</xdr:colOff>
      <xdr:row>65</xdr:row>
      <xdr:rowOff>36861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70A2290-A3DD-4243-800A-0553BEF720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647700"/>
          <a:ext cx="18304762" cy="991428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68</xdr:row>
      <xdr:rowOff>0</xdr:rowOff>
    </xdr:from>
    <xdr:to>
      <xdr:col>33</xdr:col>
      <xdr:colOff>488300</xdr:colOff>
      <xdr:row>97</xdr:row>
      <xdr:rowOff>19747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3DDB586-784D-105E-C510-B39D7DE1EC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1658600"/>
          <a:ext cx="18090500" cy="49917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AC64EA-D480-4579-BA14-2C3FDC83FAD7}">
  <dimension ref="A1:N46"/>
  <sheetViews>
    <sheetView tabSelected="1" zoomScale="80" zoomScaleNormal="80" zoomScaleSheetLayoutView="70" workbookViewId="0">
      <selection activeCell="H27" sqref="H27"/>
    </sheetView>
  </sheetViews>
  <sheetFormatPr defaultColWidth="9.109375" defaultRowHeight="13.8" x14ac:dyDescent="0.3"/>
  <cols>
    <col min="1" max="1" width="3.6640625" style="29" customWidth="1"/>
    <col min="2" max="2" width="25" style="29" customWidth="1"/>
    <col min="3" max="3" width="13" style="29" customWidth="1"/>
    <col min="4" max="4" width="12.6640625" style="29" bestFit="1" customWidth="1"/>
    <col min="5" max="5" width="13" style="29" customWidth="1"/>
    <col min="6" max="6" width="16.109375" style="29" customWidth="1"/>
    <col min="7" max="7" width="13.109375" style="29" customWidth="1"/>
    <col min="8" max="8" width="13.44140625" style="29" bestFit="1" customWidth="1"/>
    <col min="9" max="9" width="13" style="29" bestFit="1" customWidth="1"/>
    <col min="10" max="10" width="15.44140625" style="29" customWidth="1"/>
    <col min="11" max="11" width="13" style="29" customWidth="1"/>
    <col min="12" max="12" width="11.6640625" style="29" customWidth="1"/>
    <col min="13" max="13" width="15.6640625" style="29" customWidth="1"/>
    <col min="14" max="16384" width="9.109375" style="29"/>
  </cols>
  <sheetData>
    <row r="1" spans="1:13" ht="12.75" customHeight="1" x14ac:dyDescent="0.3">
      <c r="A1" s="1" t="s">
        <v>0</v>
      </c>
      <c r="B1" s="72"/>
      <c r="C1" s="72"/>
      <c r="D1" s="111" t="s">
        <v>1</v>
      </c>
      <c r="E1" s="111"/>
      <c r="F1" s="111"/>
      <c r="G1" s="111"/>
      <c r="H1" s="111"/>
      <c r="I1" s="111"/>
      <c r="J1" s="1"/>
      <c r="M1" s="3" t="s">
        <v>2</v>
      </c>
    </row>
    <row r="2" spans="1:13" ht="12.75" customHeight="1" x14ac:dyDescent="0.3">
      <c r="A2" s="2"/>
      <c r="B2" s="2"/>
      <c r="C2" s="2"/>
      <c r="D2" s="2"/>
      <c r="E2" s="2"/>
      <c r="F2" s="70"/>
      <c r="G2" s="70"/>
      <c r="H2" s="70"/>
      <c r="I2" s="70"/>
      <c r="J2" s="70"/>
      <c r="K2" s="30"/>
      <c r="L2" s="30"/>
      <c r="M2" s="30"/>
    </row>
    <row r="3" spans="1:13" ht="12.9" customHeight="1" x14ac:dyDescent="0.3">
      <c r="A3" s="29" t="s">
        <v>3</v>
      </c>
      <c r="B3" s="4"/>
      <c r="D3" s="3" t="s">
        <v>4</v>
      </c>
      <c r="E3" s="112" t="s">
        <v>5</v>
      </c>
      <c r="F3" s="112"/>
      <c r="G3" s="112"/>
      <c r="H3" s="112"/>
      <c r="I3" s="112"/>
      <c r="J3" s="31" t="s">
        <v>6</v>
      </c>
      <c r="L3" s="4"/>
      <c r="M3" s="4"/>
    </row>
    <row r="4" spans="1:13" x14ac:dyDescent="0.3">
      <c r="B4" s="4"/>
      <c r="C4" s="4"/>
      <c r="D4" s="9"/>
      <c r="E4" s="113"/>
      <c r="F4" s="113"/>
      <c r="G4" s="113"/>
      <c r="H4" s="113"/>
      <c r="I4" s="113"/>
      <c r="J4" s="5" t="s">
        <v>66</v>
      </c>
      <c r="K4" s="6" t="s">
        <v>7</v>
      </c>
      <c r="L4" s="7"/>
      <c r="M4" s="32">
        <v>46752</v>
      </c>
    </row>
    <row r="5" spans="1:13" x14ac:dyDescent="0.3">
      <c r="A5" s="29" t="s">
        <v>8</v>
      </c>
      <c r="B5" s="73"/>
      <c r="C5" s="73"/>
      <c r="D5" s="9"/>
      <c r="E5" s="113"/>
      <c r="F5" s="113"/>
      <c r="G5" s="113"/>
      <c r="H5" s="113"/>
      <c r="I5" s="113"/>
      <c r="J5" s="5" t="s">
        <v>66</v>
      </c>
      <c r="K5" s="6" t="s">
        <v>9</v>
      </c>
      <c r="L5" s="7"/>
      <c r="M5" s="32">
        <v>46387</v>
      </c>
    </row>
    <row r="6" spans="1:13" x14ac:dyDescent="0.3">
      <c r="A6" s="8"/>
      <c r="D6" s="9"/>
      <c r="E6" s="113"/>
      <c r="F6" s="113"/>
      <c r="G6" s="113"/>
      <c r="H6" s="113"/>
      <c r="I6" s="113"/>
      <c r="J6" s="5" t="s">
        <v>66</v>
      </c>
      <c r="K6" s="6" t="s">
        <v>10</v>
      </c>
      <c r="L6" s="7"/>
      <c r="M6" s="32">
        <v>46022</v>
      </c>
    </row>
    <row r="7" spans="1:13" x14ac:dyDescent="0.3">
      <c r="A7" s="29" t="s">
        <v>79</v>
      </c>
      <c r="D7" s="9"/>
      <c r="E7" s="113"/>
      <c r="F7" s="113"/>
      <c r="G7" s="113"/>
      <c r="H7" s="113"/>
      <c r="I7" s="113"/>
      <c r="J7" s="5" t="s">
        <v>66</v>
      </c>
      <c r="K7" s="6" t="s">
        <v>91</v>
      </c>
      <c r="M7" s="32">
        <v>45657</v>
      </c>
    </row>
    <row r="8" spans="1:13" x14ac:dyDescent="0.3">
      <c r="D8" s="9"/>
      <c r="E8" s="113"/>
      <c r="F8" s="113"/>
      <c r="G8" s="113"/>
      <c r="H8" s="113"/>
      <c r="I8" s="113"/>
      <c r="J8" s="5" t="s">
        <v>66</v>
      </c>
      <c r="K8" s="6" t="s">
        <v>90</v>
      </c>
      <c r="M8" s="32">
        <v>45291</v>
      </c>
    </row>
    <row r="9" spans="1:13" x14ac:dyDescent="0.3">
      <c r="D9" s="9"/>
      <c r="E9" s="74"/>
      <c r="F9" s="74"/>
      <c r="G9" s="74"/>
      <c r="H9" s="74"/>
      <c r="I9" s="74"/>
    </row>
    <row r="10" spans="1:13" s="35" customFormat="1" x14ac:dyDescent="0.3">
      <c r="A10" s="33"/>
      <c r="B10" s="33"/>
      <c r="C10" s="33"/>
      <c r="D10" s="33"/>
      <c r="E10" s="33"/>
      <c r="F10" s="34" t="s">
        <v>11</v>
      </c>
      <c r="G10" s="33"/>
      <c r="H10" s="33"/>
      <c r="I10" s="33"/>
      <c r="J10" s="33"/>
      <c r="K10" s="6" t="s">
        <v>80</v>
      </c>
    </row>
    <row r="11" spans="1:13" s="35" customFormat="1" x14ac:dyDescent="0.25">
      <c r="A11" s="71"/>
      <c r="B11" s="75">
        <v>-1</v>
      </c>
      <c r="C11" s="76">
        <f>+B11-1</f>
        <v>-2</v>
      </c>
      <c r="D11" s="76">
        <f t="shared" ref="D11:M11" si="0">+C11-1</f>
        <v>-3</v>
      </c>
      <c r="E11" s="76">
        <f t="shared" si="0"/>
        <v>-4</v>
      </c>
      <c r="F11" s="76">
        <f t="shared" si="0"/>
        <v>-5</v>
      </c>
      <c r="G11" s="76">
        <f t="shared" si="0"/>
        <v>-6</v>
      </c>
      <c r="H11" s="76">
        <f t="shared" si="0"/>
        <v>-7</v>
      </c>
      <c r="I11" s="76">
        <f t="shared" si="0"/>
        <v>-8</v>
      </c>
      <c r="J11" s="76">
        <f t="shared" si="0"/>
        <v>-9</v>
      </c>
      <c r="K11" s="76">
        <f t="shared" si="0"/>
        <v>-10</v>
      </c>
      <c r="L11" s="76">
        <f t="shared" si="0"/>
        <v>-11</v>
      </c>
      <c r="M11" s="76">
        <f t="shared" si="0"/>
        <v>-12</v>
      </c>
    </row>
    <row r="12" spans="1:13" s="35" customFormat="1" x14ac:dyDescent="0.25">
      <c r="A12" s="71"/>
      <c r="B12" s="36"/>
      <c r="C12" s="36"/>
      <c r="D12" s="36"/>
      <c r="E12" s="36"/>
      <c r="F12" s="36"/>
      <c r="G12" s="36"/>
      <c r="H12" s="36"/>
      <c r="I12" s="36"/>
      <c r="J12" s="36"/>
      <c r="K12" s="36"/>
      <c r="L12" s="37" t="s">
        <v>12</v>
      </c>
      <c r="M12" s="37" t="s">
        <v>13</v>
      </c>
    </row>
    <row r="13" spans="1:13" s="35" customFormat="1" x14ac:dyDescent="0.25">
      <c r="A13" s="71"/>
      <c r="B13" s="36"/>
      <c r="C13" s="36"/>
      <c r="D13" s="36"/>
      <c r="E13" s="36" t="s">
        <v>14</v>
      </c>
      <c r="F13" s="36"/>
      <c r="G13" s="36" t="s">
        <v>14</v>
      </c>
      <c r="H13" s="36"/>
      <c r="I13" s="36" t="s">
        <v>15</v>
      </c>
      <c r="J13" s="36" t="s">
        <v>16</v>
      </c>
      <c r="K13" s="36"/>
      <c r="L13" s="37" t="s">
        <v>17</v>
      </c>
      <c r="M13" s="37" t="s">
        <v>18</v>
      </c>
    </row>
    <row r="14" spans="1:13" s="35" customFormat="1" x14ac:dyDescent="0.25">
      <c r="A14" s="38" t="s">
        <v>19</v>
      </c>
      <c r="B14" s="38" t="s">
        <v>20</v>
      </c>
      <c r="C14" s="37" t="s">
        <v>21</v>
      </c>
      <c r="D14" s="37" t="s">
        <v>21</v>
      </c>
      <c r="E14" s="36" t="s">
        <v>22</v>
      </c>
      <c r="F14" s="38" t="s">
        <v>23</v>
      </c>
      <c r="G14" s="36" t="s">
        <v>24</v>
      </c>
      <c r="H14" s="37" t="s">
        <v>25</v>
      </c>
      <c r="I14" s="36" t="s">
        <v>26</v>
      </c>
      <c r="J14" s="36" t="s">
        <v>27</v>
      </c>
      <c r="K14" s="36" t="s">
        <v>28</v>
      </c>
      <c r="L14" s="37" t="s">
        <v>29</v>
      </c>
      <c r="M14" s="37" t="s">
        <v>30</v>
      </c>
    </row>
    <row r="15" spans="1:13" s="35" customFormat="1" x14ac:dyDescent="0.25">
      <c r="A15" s="39" t="s">
        <v>31</v>
      </c>
      <c r="B15" s="40" t="s">
        <v>32</v>
      </c>
      <c r="C15" s="41" t="s">
        <v>33</v>
      </c>
      <c r="D15" s="41" t="s">
        <v>34</v>
      </c>
      <c r="E15" s="42" t="s">
        <v>35</v>
      </c>
      <c r="F15" s="42" t="s">
        <v>36</v>
      </c>
      <c r="G15" s="39" t="s">
        <v>37</v>
      </c>
      <c r="H15" s="42" t="s">
        <v>38</v>
      </c>
      <c r="I15" s="39" t="s">
        <v>39</v>
      </c>
      <c r="J15" s="39" t="s">
        <v>40</v>
      </c>
      <c r="K15" s="39" t="s">
        <v>41</v>
      </c>
      <c r="L15" s="43" t="s">
        <v>42</v>
      </c>
      <c r="M15" s="44"/>
    </row>
    <row r="16" spans="1:13" s="35" customFormat="1" x14ac:dyDescent="0.25">
      <c r="A16" s="82">
        <v>1</v>
      </c>
      <c r="B16" s="83"/>
      <c r="C16" s="84"/>
      <c r="D16" s="84"/>
      <c r="E16" s="85"/>
      <c r="F16" s="85"/>
      <c r="G16" s="82"/>
      <c r="H16" s="85"/>
      <c r="I16" s="82"/>
      <c r="J16" s="82"/>
      <c r="K16" s="82"/>
      <c r="L16" s="86"/>
      <c r="M16" s="87"/>
    </row>
    <row r="17" spans="1:14" s="35" customFormat="1" ht="48" customHeight="1" x14ac:dyDescent="0.25">
      <c r="A17" s="26">
        <f>+A16+1</f>
        <v>2</v>
      </c>
      <c r="B17" s="107" t="s">
        <v>43</v>
      </c>
      <c r="C17" s="89" t="s">
        <v>70</v>
      </c>
      <c r="D17" s="89" t="s">
        <v>86</v>
      </c>
      <c r="E17" s="89" t="s">
        <v>44</v>
      </c>
      <c r="F17" s="10"/>
      <c r="G17" s="97">
        <f>'A 2021 Indian Shores Land Sal '!J2/1000</f>
        <v>16.361000000000001</v>
      </c>
      <c r="H17" s="97">
        <v>0</v>
      </c>
      <c r="I17" s="97">
        <f>-('A 2021 Indian Shores Land Sal '!J9/1000)</f>
        <v>0.20549000000000001</v>
      </c>
      <c r="J17" s="97">
        <f>G17+H17-I17</f>
        <v>16.15551</v>
      </c>
      <c r="K17" s="98">
        <f>-'A 2021 Indian Shores Land Sal '!J10/1000</f>
        <v>1071.1847999999998</v>
      </c>
      <c r="L17" s="35">
        <v>0</v>
      </c>
      <c r="M17" s="88" t="s">
        <v>67</v>
      </c>
      <c r="N17" s="35" t="s">
        <v>45</v>
      </c>
    </row>
    <row r="18" spans="1:14" s="35" customFormat="1" ht="45.6" customHeight="1" x14ac:dyDescent="0.25">
      <c r="A18" s="26">
        <f t="shared" ref="A18:A43" si="1">+A17+1</f>
        <v>3</v>
      </c>
      <c r="B18" s="107" t="s">
        <v>46</v>
      </c>
      <c r="C18" s="91" t="s">
        <v>69</v>
      </c>
      <c r="D18" s="89" t="s">
        <v>87</v>
      </c>
      <c r="E18" s="89" t="s">
        <v>44</v>
      </c>
      <c r="F18" s="10"/>
      <c r="G18" s="14">
        <f>'B 2022 Pass-A-Grill'!J2/1000</f>
        <v>78.52</v>
      </c>
      <c r="H18" s="14">
        <v>0</v>
      </c>
      <c r="I18" s="14">
        <f>-('B 2022 Pass-A-Grill'!J8/1000)</f>
        <v>1.2835999999999999</v>
      </c>
      <c r="J18" s="14">
        <f>G18+H18-I18</f>
        <v>77.236400000000003</v>
      </c>
      <c r="K18" s="68">
        <f>-('B 2022 Pass-A-Grill'!J9/1000)</f>
        <v>2641.5233299999995</v>
      </c>
      <c r="L18" s="35">
        <v>0</v>
      </c>
      <c r="M18" s="88" t="s">
        <v>67</v>
      </c>
      <c r="N18" s="35" t="s">
        <v>47</v>
      </c>
    </row>
    <row r="19" spans="1:14" s="35" customFormat="1" ht="27.75" customHeight="1" x14ac:dyDescent="0.3">
      <c r="A19" s="26">
        <f t="shared" si="1"/>
        <v>4</v>
      </c>
      <c r="B19" s="108" t="s">
        <v>48</v>
      </c>
      <c r="C19" s="90" t="s">
        <v>49</v>
      </c>
      <c r="D19" s="89" t="s">
        <v>88</v>
      </c>
      <c r="E19" s="109" t="s">
        <v>44</v>
      </c>
      <c r="F19" s="28"/>
      <c r="G19" s="14">
        <f>'C 2022 Anclote Steam Common'!J2/1000</f>
        <v>65.25</v>
      </c>
      <c r="H19" s="14">
        <v>0</v>
      </c>
      <c r="I19" s="14">
        <f>'C 2022 Anclote Steam Common'!J7</f>
        <v>0</v>
      </c>
      <c r="J19" s="69">
        <f>'C 2022 Anclote Steam Common'!J2/1000</f>
        <v>65.25</v>
      </c>
      <c r="K19" s="68">
        <f>-('C 2022 Anclote Steam Common'!J8/1000)</f>
        <v>1699.8066200000001</v>
      </c>
      <c r="L19" s="35">
        <v>0</v>
      </c>
      <c r="M19" s="88" t="s">
        <v>67</v>
      </c>
      <c r="N19" s="35" t="s">
        <v>50</v>
      </c>
    </row>
    <row r="20" spans="1:14" s="35" customFormat="1" ht="24.75" customHeight="1" x14ac:dyDescent="0.3">
      <c r="A20" s="26">
        <f t="shared" si="1"/>
        <v>5</v>
      </c>
      <c r="B20" s="24" t="s">
        <v>74</v>
      </c>
      <c r="C20" s="90" t="s">
        <v>76</v>
      </c>
      <c r="D20" s="89" t="s">
        <v>89</v>
      </c>
      <c r="E20" s="109" t="s">
        <v>44</v>
      </c>
      <c r="F20" s="28"/>
      <c r="G20" s="10">
        <f>'D 2023 Lake Mary Ops'!$J$2/1000</f>
        <v>6009.9906200000005</v>
      </c>
      <c r="H20" s="10">
        <v>0</v>
      </c>
      <c r="I20" s="10">
        <f>'D 2023 Lake Mary Ops'!$J$8/1000</f>
        <v>3916.00954</v>
      </c>
      <c r="J20" s="11">
        <f>2165573.61/1000</f>
        <v>2165.5736099999999</v>
      </c>
      <c r="K20" s="95">
        <f>-'D 2023 Lake Mary Ops'!$J$9/1000</f>
        <v>3012.378740000001</v>
      </c>
      <c r="L20" s="35">
        <v>0</v>
      </c>
      <c r="M20" s="88" t="s">
        <v>67</v>
      </c>
      <c r="N20" s="35" t="s">
        <v>75</v>
      </c>
    </row>
    <row r="21" spans="1:14" s="35" customFormat="1" x14ac:dyDescent="0.3">
      <c r="A21" s="26">
        <f t="shared" si="1"/>
        <v>6</v>
      </c>
      <c r="B21" s="47" t="s">
        <v>82</v>
      </c>
      <c r="C21" s="110" t="s">
        <v>85</v>
      </c>
      <c r="D21" s="110" t="s">
        <v>84</v>
      </c>
      <c r="E21" s="89" t="s">
        <v>44</v>
      </c>
      <c r="F21" s="28"/>
      <c r="G21" s="10">
        <f>+'E QORVO INC'!O2/1000</f>
        <v>3861.6792700000001</v>
      </c>
      <c r="H21" s="10">
        <v>0</v>
      </c>
      <c r="I21" s="10">
        <f>+'E QORVO INC'!AF3/1000</f>
        <v>1617.7896699999999</v>
      </c>
      <c r="J21" s="10">
        <f>+G21-I21</f>
        <v>2243.8896000000004</v>
      </c>
      <c r="K21" s="95">
        <f>+'E QORVO INC'!AB3/1000</f>
        <v>1795.7456499999998</v>
      </c>
      <c r="L21" s="35">
        <v>0</v>
      </c>
      <c r="M21" s="88" t="s">
        <v>67</v>
      </c>
      <c r="N21" s="35" t="s">
        <v>83</v>
      </c>
    </row>
    <row r="22" spans="1:14" s="35" customFormat="1" x14ac:dyDescent="0.3">
      <c r="A22" s="26">
        <f t="shared" si="1"/>
        <v>7</v>
      </c>
      <c r="B22" s="47"/>
      <c r="C22" s="48"/>
      <c r="D22" s="27"/>
      <c r="E22" s="27"/>
      <c r="F22" s="28"/>
      <c r="G22" s="10"/>
      <c r="H22" s="10"/>
      <c r="I22" s="10"/>
      <c r="J22" s="10"/>
      <c r="K22" s="45"/>
      <c r="M22" s="46"/>
    </row>
    <row r="23" spans="1:14" s="35" customFormat="1" x14ac:dyDescent="0.25">
      <c r="A23" s="26">
        <f t="shared" si="1"/>
        <v>8</v>
      </c>
    </row>
    <row r="24" spans="1:14" s="35" customFormat="1" x14ac:dyDescent="0.3">
      <c r="A24" s="26">
        <f t="shared" si="1"/>
        <v>9</v>
      </c>
      <c r="B24" s="13"/>
      <c r="C24" s="14"/>
      <c r="D24" s="15"/>
      <c r="E24" s="49"/>
      <c r="F24" s="10"/>
      <c r="G24" s="10"/>
    </row>
    <row r="25" spans="1:14" s="35" customFormat="1" x14ac:dyDescent="0.3">
      <c r="A25" s="26">
        <f t="shared" si="1"/>
        <v>10</v>
      </c>
      <c r="B25" s="47"/>
      <c r="C25" s="11"/>
      <c r="D25" s="11"/>
      <c r="E25" s="15"/>
      <c r="F25" s="10"/>
      <c r="G25" s="10"/>
      <c r="I25" s="45"/>
    </row>
    <row r="26" spans="1:14" s="35" customFormat="1" x14ac:dyDescent="0.25">
      <c r="A26" s="26">
        <f t="shared" si="1"/>
        <v>11</v>
      </c>
      <c r="E26" s="11"/>
      <c r="F26" s="16"/>
      <c r="G26" s="15"/>
      <c r="H26" s="50"/>
      <c r="I26" s="50"/>
      <c r="J26" s="10"/>
    </row>
    <row r="27" spans="1:14" s="35" customFormat="1" x14ac:dyDescent="0.25">
      <c r="A27" s="26">
        <f t="shared" si="1"/>
        <v>12</v>
      </c>
      <c r="F27" s="10"/>
      <c r="G27" s="45"/>
      <c r="H27" s="45"/>
      <c r="I27" s="45"/>
      <c r="J27" s="10"/>
    </row>
    <row r="28" spans="1:14" x14ac:dyDescent="0.3">
      <c r="A28" s="26">
        <f t="shared" si="1"/>
        <v>13</v>
      </c>
      <c r="B28" s="51"/>
      <c r="C28" s="10"/>
      <c r="D28" s="17"/>
      <c r="E28" s="17"/>
      <c r="F28" s="18"/>
      <c r="G28" s="17"/>
      <c r="H28" s="52"/>
      <c r="I28" s="52"/>
      <c r="J28" s="10"/>
      <c r="K28" s="35"/>
      <c r="L28" s="35"/>
      <c r="M28" s="35"/>
    </row>
    <row r="29" spans="1:14" x14ac:dyDescent="0.3">
      <c r="A29" s="26">
        <f t="shared" si="1"/>
        <v>14</v>
      </c>
      <c r="B29" s="13"/>
      <c r="C29" s="12"/>
      <c r="D29" s="18"/>
      <c r="E29" s="18"/>
      <c r="F29" s="18"/>
      <c r="G29" s="18"/>
      <c r="H29" s="52"/>
      <c r="I29" s="52"/>
      <c r="J29" s="14"/>
      <c r="K29" s="35"/>
      <c r="L29" s="35"/>
      <c r="M29" s="35"/>
    </row>
    <row r="30" spans="1:14" x14ac:dyDescent="0.3">
      <c r="A30" s="26">
        <f t="shared" si="1"/>
        <v>15</v>
      </c>
      <c r="B30" s="47"/>
      <c r="C30" s="49"/>
      <c r="D30" s="19"/>
      <c r="E30" s="53"/>
      <c r="F30" s="19"/>
      <c r="G30" s="19"/>
      <c r="H30" s="54"/>
      <c r="I30" s="54"/>
      <c r="J30" s="45"/>
      <c r="K30" s="35"/>
      <c r="L30" s="35"/>
      <c r="M30" s="35"/>
    </row>
    <row r="31" spans="1:14" x14ac:dyDescent="0.3">
      <c r="A31" s="26">
        <f t="shared" si="1"/>
        <v>16</v>
      </c>
      <c r="B31" s="47"/>
      <c r="C31" s="49"/>
      <c r="D31" s="11"/>
      <c r="E31" s="11"/>
      <c r="F31" s="10"/>
      <c r="G31" s="45"/>
      <c r="H31" s="45"/>
      <c r="I31" s="45"/>
      <c r="J31" s="11"/>
    </row>
    <row r="32" spans="1:14" x14ac:dyDescent="0.3">
      <c r="A32" s="26">
        <f t="shared" si="1"/>
        <v>17</v>
      </c>
      <c r="B32" s="47"/>
      <c r="C32" s="49"/>
      <c r="D32" s="10"/>
      <c r="E32" s="49"/>
      <c r="F32" s="10"/>
      <c r="G32" s="10"/>
      <c r="J32" s="10"/>
    </row>
    <row r="33" spans="1:13" x14ac:dyDescent="0.3">
      <c r="A33" s="26">
        <f t="shared" si="1"/>
        <v>18</v>
      </c>
      <c r="B33" s="47"/>
      <c r="C33" s="14"/>
      <c r="D33" s="10"/>
      <c r="E33" s="10"/>
      <c r="F33" s="10"/>
      <c r="G33" s="10"/>
      <c r="J33" s="10"/>
    </row>
    <row r="34" spans="1:13" x14ac:dyDescent="0.3">
      <c r="A34" s="26">
        <f t="shared" si="1"/>
        <v>19</v>
      </c>
      <c r="B34" s="13"/>
      <c r="C34" s="11"/>
      <c r="D34" s="20"/>
      <c r="E34" s="20"/>
      <c r="F34" s="21"/>
      <c r="G34" s="21"/>
      <c r="H34" s="55"/>
      <c r="I34" s="55"/>
      <c r="J34" s="10"/>
    </row>
    <row r="35" spans="1:13" x14ac:dyDescent="0.3">
      <c r="A35" s="26">
        <f t="shared" si="1"/>
        <v>20</v>
      </c>
      <c r="B35" s="13"/>
      <c r="C35" s="14"/>
      <c r="D35" s="22"/>
      <c r="E35" s="22"/>
      <c r="F35" s="22"/>
      <c r="G35" s="22"/>
      <c r="H35" s="56"/>
      <c r="I35" s="56"/>
      <c r="J35" s="10"/>
    </row>
    <row r="36" spans="1:13" x14ac:dyDescent="0.3">
      <c r="A36" s="26">
        <f t="shared" si="1"/>
        <v>21</v>
      </c>
      <c r="B36" s="13"/>
      <c r="C36" s="23"/>
      <c r="D36" s="21"/>
      <c r="E36" s="21"/>
      <c r="F36" s="21"/>
      <c r="G36" s="21"/>
      <c r="H36" s="55"/>
      <c r="I36" s="55"/>
      <c r="J36" s="10"/>
    </row>
    <row r="37" spans="1:13" x14ac:dyDescent="0.3">
      <c r="A37" s="26">
        <f t="shared" si="1"/>
        <v>22</v>
      </c>
      <c r="B37" s="13"/>
      <c r="C37" s="23"/>
      <c r="D37" s="21"/>
      <c r="E37" s="21"/>
      <c r="F37" s="21"/>
      <c r="G37" s="21"/>
      <c r="H37" s="55"/>
      <c r="I37" s="55"/>
      <c r="J37" s="10"/>
    </row>
    <row r="38" spans="1:13" x14ac:dyDescent="0.3">
      <c r="A38" s="26">
        <f t="shared" si="1"/>
        <v>23</v>
      </c>
      <c r="B38" s="13"/>
      <c r="C38" s="23"/>
      <c r="D38" s="21"/>
      <c r="E38" s="21"/>
      <c r="F38" s="21"/>
      <c r="G38" s="21"/>
      <c r="H38" s="55"/>
      <c r="I38" s="55"/>
      <c r="J38" s="10"/>
    </row>
    <row r="39" spans="1:13" x14ac:dyDescent="0.3">
      <c r="A39" s="26">
        <f t="shared" si="1"/>
        <v>24</v>
      </c>
      <c r="B39" s="13"/>
      <c r="C39" s="23"/>
      <c r="D39" s="21"/>
      <c r="E39" s="21"/>
      <c r="F39" s="21"/>
      <c r="G39" s="21"/>
      <c r="H39" s="55"/>
      <c r="I39" s="55"/>
      <c r="J39" s="10"/>
    </row>
    <row r="40" spans="1:13" x14ac:dyDescent="0.3">
      <c r="A40" s="26">
        <f t="shared" si="1"/>
        <v>25</v>
      </c>
      <c r="B40" s="13"/>
      <c r="C40" s="23"/>
      <c r="D40" s="21"/>
      <c r="E40" s="21"/>
      <c r="F40" s="21"/>
      <c r="G40" s="21"/>
      <c r="H40" s="55"/>
      <c r="I40" s="55"/>
      <c r="J40" s="10"/>
    </row>
    <row r="41" spans="1:13" x14ac:dyDescent="0.3">
      <c r="A41" s="26">
        <f t="shared" si="1"/>
        <v>26</v>
      </c>
      <c r="B41" s="13"/>
      <c r="C41" s="23"/>
      <c r="D41" s="21"/>
      <c r="E41" s="21"/>
      <c r="F41" s="21"/>
      <c r="G41" s="21"/>
      <c r="H41" s="55"/>
      <c r="I41" s="55"/>
      <c r="J41" s="10"/>
    </row>
    <row r="42" spans="1:13" x14ac:dyDescent="0.3">
      <c r="A42" s="26">
        <f t="shared" si="1"/>
        <v>27</v>
      </c>
      <c r="B42" s="13"/>
      <c r="C42" s="23"/>
      <c r="D42" s="21"/>
      <c r="E42" s="21"/>
      <c r="F42" s="21"/>
      <c r="G42" s="21"/>
      <c r="H42" s="55"/>
      <c r="I42" s="55"/>
      <c r="J42" s="10"/>
    </row>
    <row r="43" spans="1:13" x14ac:dyDescent="0.3">
      <c r="A43" s="26">
        <f t="shared" si="1"/>
        <v>28</v>
      </c>
      <c r="B43" s="13"/>
      <c r="C43" s="24"/>
      <c r="D43" s="24"/>
      <c r="E43" s="24"/>
      <c r="F43" s="24"/>
      <c r="G43" s="25"/>
      <c r="J43" s="10"/>
    </row>
    <row r="44" spans="1:13" x14ac:dyDescent="0.3">
      <c r="A44" s="26"/>
      <c r="B44" s="13"/>
      <c r="C44" s="13"/>
      <c r="D44" s="10"/>
      <c r="E44" s="10"/>
      <c r="F44" s="25"/>
      <c r="G44" s="25"/>
      <c r="H44" s="25"/>
      <c r="I44" s="25"/>
      <c r="J44" s="25"/>
    </row>
    <row r="45" spans="1:13" x14ac:dyDescent="0.3">
      <c r="A45" s="77" t="s">
        <v>51</v>
      </c>
      <c r="B45" s="77"/>
      <c r="C45" s="77"/>
      <c r="D45" s="78"/>
      <c r="E45" s="78"/>
      <c r="F45" s="79"/>
      <c r="G45" s="80"/>
      <c r="H45" s="80"/>
      <c r="I45" s="80"/>
      <c r="J45" s="80"/>
      <c r="K45" s="79"/>
      <c r="L45" s="79"/>
      <c r="M45" s="81" t="s">
        <v>52</v>
      </c>
    </row>
    <row r="46" spans="1:13" x14ac:dyDescent="0.3">
      <c r="J46" s="25"/>
    </row>
  </sheetData>
  <mergeCells count="2">
    <mergeCell ref="D1:I1"/>
    <mergeCell ref="E3:I8"/>
  </mergeCells>
  <printOptions horizontalCentered="1"/>
  <pageMargins left="0.5" right="0.5" top="0.75" bottom="0.5" header="0.5" footer="0.5"/>
  <pageSetup scale="75" fitToWidth="4" fitToHeight="4" pageOrder="overThenDown" orientation="landscape" cellComments="asDisplayed" r:id="rId1"/>
  <headerFooter>
    <oddHeader xml:space="preserve">&amp;RDEF’s Response to OPC POD 1 (1-26)
Q7
Page &amp;P of &amp;N
</oddHeader>
    <oddFooter>&amp;R20240025-OPCPOD1-00004259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00920C-A7ED-4277-BA0A-FA5CCDD196B4}">
  <dimension ref="B2:K115"/>
  <sheetViews>
    <sheetView tabSelected="1" zoomScaleNormal="100" workbookViewId="0">
      <selection activeCell="H27" sqref="H27"/>
    </sheetView>
  </sheetViews>
  <sheetFormatPr defaultColWidth="9.33203125" defaultRowHeight="14.4" x14ac:dyDescent="0.3"/>
  <cols>
    <col min="1" max="1" width="9.33203125" style="57"/>
    <col min="2" max="2" width="17.6640625" style="57" customWidth="1"/>
    <col min="3" max="8" width="9.33203125" style="57"/>
    <col min="9" max="9" width="26.77734375" style="57" customWidth="1"/>
    <col min="10" max="10" width="23.109375" style="57" customWidth="1"/>
    <col min="11" max="11" width="12" style="57" bestFit="1" customWidth="1"/>
    <col min="12" max="16384" width="9.33203125" style="57"/>
  </cols>
  <sheetData>
    <row r="2" spans="2:11" x14ac:dyDescent="0.3">
      <c r="B2" s="92" t="s">
        <v>68</v>
      </c>
      <c r="I2" s="57" t="s">
        <v>53</v>
      </c>
      <c r="J2" s="58">
        <v>16361</v>
      </c>
    </row>
    <row r="3" spans="2:11" x14ac:dyDescent="0.3">
      <c r="B3" s="57" t="s">
        <v>54</v>
      </c>
    </row>
    <row r="4" spans="2:11" x14ac:dyDescent="0.3">
      <c r="B4" s="59">
        <v>44926</v>
      </c>
      <c r="I4" s="57" t="s">
        <v>55</v>
      </c>
      <c r="J4" s="60">
        <f>J5+J6+J7+J9+J8</f>
        <v>1087545.7999999998</v>
      </c>
    </row>
    <row r="5" spans="2:11" x14ac:dyDescent="0.3">
      <c r="B5" s="57" t="s">
        <v>56</v>
      </c>
      <c r="I5" s="57" t="s">
        <v>57</v>
      </c>
      <c r="J5" s="58">
        <v>1125808.8999999999</v>
      </c>
      <c r="K5" s="96"/>
    </row>
    <row r="6" spans="2:11" x14ac:dyDescent="0.3">
      <c r="I6" s="57" t="s">
        <v>58</v>
      </c>
      <c r="J6" s="61">
        <v>-38057.61</v>
      </c>
      <c r="K6" s="96"/>
    </row>
    <row r="7" spans="2:11" x14ac:dyDescent="0.3">
      <c r="I7" s="102" t="s">
        <v>77</v>
      </c>
      <c r="J7" s="100">
        <v>-2147334.5299999998</v>
      </c>
      <c r="K7" s="101"/>
    </row>
    <row r="8" spans="2:11" x14ac:dyDescent="0.3">
      <c r="I8" s="102" t="s">
        <v>78</v>
      </c>
      <c r="J8" s="100">
        <v>2147334.5299999998</v>
      </c>
      <c r="K8" s="101"/>
    </row>
    <row r="9" spans="2:11" x14ac:dyDescent="0.3">
      <c r="I9" s="99" t="s">
        <v>60</v>
      </c>
      <c r="J9" s="103">
        <v>-205.49</v>
      </c>
      <c r="K9" s="101"/>
    </row>
    <row r="10" spans="2:11" ht="15" thickBot="1" x14ac:dyDescent="0.35">
      <c r="I10" s="102" t="s">
        <v>61</v>
      </c>
      <c r="J10" s="104">
        <f>J2-J4</f>
        <v>-1071184.7999999998</v>
      </c>
      <c r="K10" s="99" t="s">
        <v>62</v>
      </c>
    </row>
    <row r="11" spans="2:11" ht="15" thickTop="1" x14ac:dyDescent="0.3"/>
    <row r="115" spans="10:10" x14ac:dyDescent="0.3">
      <c r="J115"/>
    </row>
  </sheetData>
  <printOptions horizontalCentered="1"/>
  <pageMargins left="0.5" right="0.5" top="0.75" bottom="0.5" header="0.5" footer="0.5"/>
  <pageSetup scale="75" pageOrder="overThenDown" orientation="landscape" cellComments="asDisplayed" r:id="rId1"/>
  <headerFooter>
    <oddHeader xml:space="preserve">&amp;RDEF’s Response to OPC POD 1 (1-26)
Q7
Page &amp;P of &amp;N
</oddHeader>
    <oddFooter>&amp;R20240025-OPCPOD1-00004259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460D71-2E5D-4E8F-B782-4FE0C8B4AE87}">
  <dimension ref="B2:K10"/>
  <sheetViews>
    <sheetView tabSelected="1" zoomScale="80" zoomScaleNormal="80" workbookViewId="0">
      <selection activeCell="H27" sqref="H27"/>
    </sheetView>
  </sheetViews>
  <sheetFormatPr defaultRowHeight="13.2" x14ac:dyDescent="0.25"/>
  <cols>
    <col min="2" max="2" width="14" customWidth="1"/>
    <col min="9" max="9" width="29.33203125" customWidth="1"/>
    <col min="10" max="10" width="20.6640625" customWidth="1"/>
  </cols>
  <sheetData>
    <row r="2" spans="2:11" x14ac:dyDescent="0.25">
      <c r="B2" t="s">
        <v>63</v>
      </c>
      <c r="I2" t="s">
        <v>53</v>
      </c>
      <c r="J2" s="62">
        <v>78520</v>
      </c>
    </row>
    <row r="3" spans="2:11" x14ac:dyDescent="0.25">
      <c r="B3" t="s">
        <v>54</v>
      </c>
    </row>
    <row r="4" spans="2:11" x14ac:dyDescent="0.25">
      <c r="B4" s="63">
        <v>44926</v>
      </c>
      <c r="I4" t="s">
        <v>55</v>
      </c>
      <c r="J4" s="64">
        <f>J5+J6+J7+J8</f>
        <v>2720043.3299999996</v>
      </c>
    </row>
    <row r="5" spans="2:11" ht="14.4" x14ac:dyDescent="0.3">
      <c r="B5" t="s">
        <v>64</v>
      </c>
      <c r="I5" t="s">
        <v>57</v>
      </c>
      <c r="J5" s="62">
        <v>2773726.15</v>
      </c>
      <c r="K5" s="96"/>
    </row>
    <row r="6" spans="2:11" ht="14.4" x14ac:dyDescent="0.3">
      <c r="I6" t="s">
        <v>58</v>
      </c>
      <c r="J6" s="65">
        <v>-52399.22</v>
      </c>
      <c r="K6" s="96"/>
    </row>
    <row r="7" spans="2:11" ht="14.4" x14ac:dyDescent="0.3">
      <c r="I7" t="s">
        <v>59</v>
      </c>
      <c r="J7" s="65">
        <v>0</v>
      </c>
      <c r="K7" s="96"/>
    </row>
    <row r="8" spans="2:11" ht="14.4" x14ac:dyDescent="0.3">
      <c r="I8" t="s">
        <v>60</v>
      </c>
      <c r="J8" s="66">
        <v>-1283.5999999999999</v>
      </c>
      <c r="K8" s="96"/>
    </row>
    <row r="9" spans="2:11" ht="13.8" thickBot="1" x14ac:dyDescent="0.3">
      <c r="I9" t="s">
        <v>61</v>
      </c>
      <c r="J9" s="67">
        <f>J2-J4</f>
        <v>-2641523.3299999996</v>
      </c>
      <c r="K9" t="s">
        <v>62</v>
      </c>
    </row>
    <row r="10" spans="2:11" ht="13.8" thickTop="1" x14ac:dyDescent="0.25"/>
  </sheetData>
  <printOptions horizontalCentered="1"/>
  <pageMargins left="0.5" right="0.5" top="0.75" bottom="0.5" header="0.5" footer="0.5"/>
  <pageSetup scale="75" pageOrder="overThenDown" orientation="landscape" cellComments="asDisplayed" r:id="rId1"/>
  <headerFooter>
    <oddHeader xml:space="preserve">&amp;RDEF’s Response to OPC POD 1 (1-26)
Q7
Page &amp;P of &amp;N
</oddHeader>
    <oddFooter>&amp;R20240025-OPCPOD1-00004259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AEA30F-9AD0-4CD1-ABC0-7352017F5246}">
  <dimension ref="B2:K9"/>
  <sheetViews>
    <sheetView tabSelected="1" zoomScale="90" zoomScaleNormal="90" workbookViewId="0">
      <selection activeCell="H27" sqref="H27"/>
    </sheetView>
  </sheetViews>
  <sheetFormatPr defaultRowHeight="13.2" x14ac:dyDescent="0.25"/>
  <cols>
    <col min="2" max="2" width="16.109375" customWidth="1"/>
    <col min="9" max="9" width="30.77734375" customWidth="1"/>
    <col min="10" max="10" width="24" customWidth="1"/>
  </cols>
  <sheetData>
    <row r="2" spans="2:11" x14ac:dyDescent="0.25">
      <c r="B2" t="s">
        <v>63</v>
      </c>
      <c r="I2" t="s">
        <v>53</v>
      </c>
      <c r="J2" s="62">
        <v>65250</v>
      </c>
    </row>
    <row r="3" spans="2:11" x14ac:dyDescent="0.25">
      <c r="B3" t="s">
        <v>54</v>
      </c>
    </row>
    <row r="4" spans="2:11" ht="14.4" x14ac:dyDescent="0.3">
      <c r="B4" s="63">
        <v>44926</v>
      </c>
      <c r="I4" t="s">
        <v>55</v>
      </c>
      <c r="J4" s="64">
        <f>SUM(J5+J6+J7)</f>
        <v>1765056.62</v>
      </c>
      <c r="K4" s="96"/>
    </row>
    <row r="5" spans="2:11" ht="14.4" x14ac:dyDescent="0.3">
      <c r="B5" t="s">
        <v>65</v>
      </c>
      <c r="I5" t="s">
        <v>57</v>
      </c>
      <c r="J5" s="62">
        <f>1789738.12-20000</f>
        <v>1769738.12</v>
      </c>
      <c r="K5" s="96"/>
    </row>
    <row r="6" spans="2:11" ht="14.4" x14ac:dyDescent="0.3">
      <c r="I6" t="s">
        <v>58</v>
      </c>
      <c r="J6" s="65">
        <f>-3743.25+-938.25</f>
        <v>-4681.5</v>
      </c>
      <c r="K6" s="96"/>
    </row>
    <row r="7" spans="2:11" ht="14.4" x14ac:dyDescent="0.3">
      <c r="I7" t="s">
        <v>60</v>
      </c>
      <c r="J7" s="66">
        <v>0</v>
      </c>
      <c r="K7" s="96"/>
    </row>
    <row r="8" spans="2:11" ht="13.8" thickBot="1" x14ac:dyDescent="0.3">
      <c r="I8" t="s">
        <v>61</v>
      </c>
      <c r="J8" s="67">
        <f>J2-J4</f>
        <v>-1699806.62</v>
      </c>
      <c r="K8" t="s">
        <v>62</v>
      </c>
    </row>
    <row r="9" spans="2:11" ht="13.8" thickTop="1" x14ac:dyDescent="0.25"/>
  </sheetData>
  <printOptions horizontalCentered="1"/>
  <pageMargins left="0.5" right="0.5" top="0.75" bottom="0.5" header="0.5" footer="0.5"/>
  <pageSetup scale="75" pageOrder="overThenDown" orientation="landscape" cellComments="asDisplayed" r:id="rId1"/>
  <headerFooter>
    <oddHeader xml:space="preserve">&amp;RDEF’s Response to OPC POD 1 (1-26)
Q7
Page &amp;P of &amp;N
</oddHeader>
    <oddFooter>&amp;R20240025-OPCPOD1-00004259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76433F-48DA-4FF0-BC90-8A47C543CA4E}">
  <dimension ref="B2:X796"/>
  <sheetViews>
    <sheetView tabSelected="1" workbookViewId="0">
      <selection activeCell="H27" sqref="H27"/>
    </sheetView>
  </sheetViews>
  <sheetFormatPr defaultRowHeight="13.2" x14ac:dyDescent="0.25"/>
  <cols>
    <col min="2" max="2" width="17.44140625" customWidth="1"/>
    <col min="9" max="9" width="27.109375" customWidth="1"/>
    <col min="10" max="10" width="25.33203125" customWidth="1"/>
    <col min="13" max="13" width="15.109375" customWidth="1"/>
  </cols>
  <sheetData>
    <row r="2" spans="2:13" x14ac:dyDescent="0.25">
      <c r="B2" t="s">
        <v>63</v>
      </c>
      <c r="I2" t="s">
        <v>71</v>
      </c>
      <c r="J2" s="93">
        <v>6009990.6200000001</v>
      </c>
    </row>
    <row r="3" spans="2:13" x14ac:dyDescent="0.25">
      <c r="B3" t="s">
        <v>81</v>
      </c>
    </row>
    <row r="4" spans="2:13" x14ac:dyDescent="0.25">
      <c r="B4" s="63">
        <v>45291</v>
      </c>
      <c r="I4" t="s">
        <v>55</v>
      </c>
      <c r="J4" s="64">
        <f>SUM(J5+J6+J8+J7)</f>
        <v>9022369.3600000013</v>
      </c>
    </row>
    <row r="5" spans="2:13" x14ac:dyDescent="0.25">
      <c r="B5" t="s">
        <v>72</v>
      </c>
      <c r="I5" t="s">
        <v>57</v>
      </c>
      <c r="J5" s="62">
        <v>5177954.6500000004</v>
      </c>
      <c r="M5" s="62"/>
    </row>
    <row r="6" spans="2:13" x14ac:dyDescent="0.25">
      <c r="I6" t="s">
        <v>58</v>
      </c>
      <c r="J6" s="65">
        <v>-22139.48</v>
      </c>
    </row>
    <row r="7" spans="2:13" x14ac:dyDescent="0.25">
      <c r="I7" s="105" t="s">
        <v>73</v>
      </c>
      <c r="J7" s="106">
        <v>-49455.35</v>
      </c>
      <c r="K7" s="105"/>
    </row>
    <row r="8" spans="2:13" x14ac:dyDescent="0.25">
      <c r="I8" t="s">
        <v>60</v>
      </c>
      <c r="J8" s="66">
        <v>3916009.54</v>
      </c>
      <c r="M8" s="65"/>
    </row>
    <row r="9" spans="2:13" ht="13.8" thickBot="1" x14ac:dyDescent="0.3">
      <c r="I9" t="s">
        <v>61</v>
      </c>
      <c r="J9" s="67">
        <f>J2-J4</f>
        <v>-3012378.7400000012</v>
      </c>
      <c r="K9" t="s">
        <v>62</v>
      </c>
    </row>
    <row r="10" spans="2:13" ht="13.8" thickTop="1" x14ac:dyDescent="0.25"/>
    <row r="21" spans="24:24" x14ac:dyDescent="0.25">
      <c r="X21">
        <f>6081583.15-3916009.54</f>
        <v>2165573.6100000003</v>
      </c>
    </row>
    <row r="796" s="94" customFormat="1" x14ac:dyDescent="0.25"/>
  </sheetData>
  <printOptions horizontalCentered="1"/>
  <pageMargins left="0.5" right="0.5" top="0.75" bottom="0.5" header="0.5" footer="0.5"/>
  <pageSetup scale="75" pageOrder="overThenDown" orientation="landscape" cellComments="asDisplayed" r:id="rId1"/>
  <headerFooter>
    <oddHeader xml:space="preserve">&amp;RDEF’s Response to OPC POD 1 (1-26)
Q7
Page &amp;P of &amp;N
</oddHeader>
    <oddFooter>&amp;R20240025-OPCPOD1-00004259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C7976E-3F3C-4BF6-A484-6071B4FBB850}">
  <dimension ref="O2:AF3"/>
  <sheetViews>
    <sheetView tabSelected="1" zoomScale="50" zoomScaleNormal="50" workbookViewId="0">
      <selection activeCell="H27" sqref="H27"/>
    </sheetView>
  </sheetViews>
  <sheetFormatPr defaultRowHeight="13.2" x14ac:dyDescent="0.25"/>
  <sheetData>
    <row r="2" spans="15:32" x14ac:dyDescent="0.25">
      <c r="O2">
        <v>3861679.27</v>
      </c>
    </row>
    <row r="3" spans="15:32" x14ac:dyDescent="0.25">
      <c r="AB3">
        <v>1795745.65</v>
      </c>
      <c r="AF3">
        <v>1617789.67</v>
      </c>
    </row>
  </sheetData>
  <printOptions horizontalCentered="1"/>
  <pageMargins left="0.5" right="0.5" top="0.75" bottom="0.5" header="0.5" footer="0.5"/>
  <pageSetup scale="75" pageOrder="overThenDown" orientation="landscape" cellComments="asDisplayed" r:id="rId1"/>
  <headerFooter>
    <oddHeader xml:space="preserve">&amp;RDEF’s Response to OPC POD 1 (1-26)
Q7
Page &amp;P of &amp;N
</oddHeader>
    <oddFooter>&amp;R20240025-OPCPOD1-00004259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F4EAD043515EE408A808D1623B876BF" ma:contentTypeVersion="16" ma:contentTypeDescription="Create a new document." ma:contentTypeScope="" ma:versionID="4c362b19ee3327833c3f56f132cf66b6">
  <xsd:schema xmlns:xsd="http://www.w3.org/2001/XMLSchema" xmlns:xs="http://www.w3.org/2001/XMLSchema" xmlns:p="http://schemas.microsoft.com/office/2006/metadata/properties" xmlns:ns2="1f9b4577-d510-4d0a-9b77-58a7ce050573" xmlns:ns3="cb0cb807-e4cb-4197-a0a9-ff4221d065c9" xmlns:ns4="fb449c68-7da9-4414-a7d8-785e223757ce" targetNamespace="http://schemas.microsoft.com/office/2006/metadata/properties" ma:root="true" ma:fieldsID="19f4afdcdad0360863ada656c772d039" ns2:_="" ns3:_="" ns4:_="">
    <xsd:import namespace="1f9b4577-d510-4d0a-9b77-58a7ce050573"/>
    <xsd:import namespace="cb0cb807-e4cb-4197-a0a9-ff4221d065c9"/>
    <xsd:import namespace="fb449c68-7da9-4414-a7d8-785e223757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Comment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9b4577-d510-4d0a-9b77-58a7ce05057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cf6a659c-b33e-46f9-a878-2211c7a73f6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Comments" ma:index="22" nillable="true" ma:displayName="Comments" ma:format="Dropdown" ma:internalName="Comments">
      <xsd:simpleType>
        <xsd:restriction base="dms:Text">
          <xsd:maxLength value="255"/>
        </xsd:restriction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0cb807-e4cb-4197-a0a9-ff4221d065c9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449c68-7da9-4414-a7d8-785e223757ce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d6767940-a93d-42dc-ba06-3854c77682a6}" ma:internalName="TaxCatchAll" ma:showField="CatchAllData" ma:web="cb0cb807-e4cb-4197-a0a9-ff4221d065c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f9b4577-d510-4d0a-9b77-58a7ce050573">
      <Terms xmlns="http://schemas.microsoft.com/office/infopath/2007/PartnerControls"/>
    </lcf76f155ced4ddcb4097134ff3c332f>
    <TaxCatchAll xmlns="fb449c68-7da9-4414-a7d8-785e223757ce" xsi:nil="true"/>
    <Comments xmlns="1f9b4577-d510-4d0a-9b77-58a7ce050573" xsi:nil="true"/>
  </documentManagement>
</p:properties>
</file>

<file path=customXml/itemProps1.xml><?xml version="1.0" encoding="utf-8"?>
<ds:datastoreItem xmlns:ds="http://schemas.openxmlformats.org/officeDocument/2006/customXml" ds:itemID="{474CEAC9-48F8-4174-9A0F-236346B6CEB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636000A-7054-4048-8774-2DE5B22E732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f9b4577-d510-4d0a-9b77-58a7ce050573"/>
    <ds:schemaRef ds:uri="cb0cb807-e4cb-4197-a0a9-ff4221d065c9"/>
    <ds:schemaRef ds:uri="fb449c68-7da9-4414-a7d8-785e223757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AA3C043-8B5E-4940-AA11-E28AD78558C5}">
  <ds:schemaRefs>
    <ds:schemaRef ds:uri="http://schemas.microsoft.com/office/2006/metadata/properties"/>
    <ds:schemaRef ds:uri="http://schemas.microsoft.com/office/infopath/2007/PartnerControls"/>
    <ds:schemaRef ds:uri="1f9b4577-d510-4d0a-9b77-58a7ce050573"/>
    <ds:schemaRef ds:uri="fb449c68-7da9-4414-a7d8-785e223757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C-29</vt:lpstr>
      <vt:lpstr>A 2021 Indian Shores Land Sal </vt:lpstr>
      <vt:lpstr>B 2022 Pass-A-Grill</vt:lpstr>
      <vt:lpstr>C 2022 Anclote Steam Common</vt:lpstr>
      <vt:lpstr>D 2023 Lake Mary Ops</vt:lpstr>
      <vt:lpstr>E QORVO INC</vt:lpstr>
      <vt:lpstr>'C-29'!Print_Area</vt:lpstr>
    </vt:vector>
  </TitlesOfParts>
  <Manager/>
  <Company>Duke Energy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Wentz, Cheryl A</dc:creator>
  <cp:keywords/>
  <dc:description/>
  <cp:lastModifiedBy>Hampton, Monique</cp:lastModifiedBy>
  <cp:revision/>
  <cp:lastPrinted>2024-04-14T19:35:49Z</cp:lastPrinted>
  <dcterms:created xsi:type="dcterms:W3CDTF">2020-01-02T21:24:50Z</dcterms:created>
  <dcterms:modified xsi:type="dcterms:W3CDTF">2024-04-14T19:35:56Z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0x0101000F4EAD043515EE408A808D1623B876BF</vt:lpwstr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SV_HIDDEN_GRID_QUERY_LIST_4F35BF76-6C0D-4D9B-82B2-816C12CF3733">
    <vt:lpwstr>empty_477D106A-C0D6-4607-AEBD-E2C9D60EA279</vt:lpwstr>
  </property>
  <property fmtid="{D5CDD505-2E9C-101B-9397-08002B2CF9AE}" pid="5" name="MediaServiceImageTags">
    <vt:lpwstr/>
  </property>
</Properties>
</file>